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codeName="ThisWorkbook" autoCompressPictures="0"/>
  <mc:AlternateContent xmlns:mc="http://schemas.openxmlformats.org/markup-compatibility/2006">
    <mc:Choice Requires="x15">
      <x15ac:absPath xmlns:x15ac="http://schemas.microsoft.com/office/spreadsheetml/2010/11/ac" url="D:\2022\2022 RIDERSHIP SUMMARY\03 MARCH\"/>
    </mc:Choice>
  </mc:AlternateContent>
  <xr:revisionPtr revIDLastSave="0" documentId="13_ncr:1_{B2197240-30C8-4DF3-9627-09C80A6D888F}" xr6:coauthVersionLast="47" xr6:coauthVersionMax="47" xr10:uidLastSave="{00000000-0000-0000-0000-000000000000}"/>
  <bookViews>
    <workbookView xWindow="8535" yWindow="120" windowWidth="22140" windowHeight="15480" activeTab="5" xr2:uid="{00000000-000D-0000-FFFF-FFFF00000000}"/>
  </bookViews>
  <sheets>
    <sheet name="Daily" sheetId="1" r:id="rId1"/>
    <sheet name="Monthly" sheetId="5" r:id="rId2"/>
    <sheet name="Weekdays" sheetId="10" r:id="rId3"/>
    <sheet name="Saturdays" sheetId="8" r:id="rId4"/>
    <sheet name="Sundays &amp; Holidays" sheetId="9" r:id="rId5"/>
    <sheet name="Daily Total" sheetId="11" r:id="rId6"/>
  </sheets>
  <definedNames>
    <definedName name="_xlnm._FilterDatabase" localSheetId="0" hidden="1">Daily!$A$2:$A$964</definedName>
    <definedName name="_xlnm.Print_Area" localSheetId="0">Daily!$A$346:$AC$374</definedName>
    <definedName name="_xlnm.Print_Area" localSheetId="5">'Daily Total'!$C$1:$E$53</definedName>
    <definedName name="_xlnm.Print_Area" localSheetId="2">Weekdays!$A$35:$AD$63</definedName>
    <definedName name="_xlnm.Print_Titles" localSheetId="2">Weekdays!$A:$A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B599" i="1" l="1"/>
  <c r="AC839" i="1" l="1"/>
  <c r="AC962" i="1"/>
  <c r="AC961" i="1"/>
  <c r="AC960" i="1"/>
  <c r="AC959" i="1"/>
  <c r="AC958" i="1"/>
  <c r="AC957" i="1"/>
  <c r="AC956" i="1"/>
  <c r="AC955" i="1"/>
  <c r="AC954" i="1"/>
  <c r="AC953" i="1"/>
  <c r="AC952" i="1"/>
  <c r="AC951" i="1"/>
  <c r="AC950" i="1"/>
  <c r="AC949" i="1"/>
  <c r="AC948" i="1"/>
  <c r="AC947" i="1"/>
  <c r="AC946" i="1"/>
  <c r="AC945" i="1"/>
  <c r="AC944" i="1"/>
  <c r="AC943" i="1"/>
  <c r="AC942" i="1"/>
  <c r="AC941" i="1"/>
  <c r="AC940" i="1"/>
  <c r="AC939" i="1"/>
  <c r="AC963" i="1" s="1"/>
  <c r="E37" i="11" s="1"/>
  <c r="AC931" i="1"/>
  <c r="AC930" i="1"/>
  <c r="AC929" i="1"/>
  <c r="AC928" i="1"/>
  <c r="AC927" i="1"/>
  <c r="AC926" i="1"/>
  <c r="AC925" i="1"/>
  <c r="AC924" i="1"/>
  <c r="AC923" i="1"/>
  <c r="AC922" i="1"/>
  <c r="AC921" i="1"/>
  <c r="AC920" i="1"/>
  <c r="AC919" i="1"/>
  <c r="AC918" i="1"/>
  <c r="AC917" i="1"/>
  <c r="AC916" i="1"/>
  <c r="AC915" i="1"/>
  <c r="AC914" i="1"/>
  <c r="AC913" i="1"/>
  <c r="AC912" i="1"/>
  <c r="AC911" i="1"/>
  <c r="AC910" i="1"/>
  <c r="AC909" i="1"/>
  <c r="AC908" i="1"/>
  <c r="AC932" i="1" s="1"/>
  <c r="AC900" i="1"/>
  <c r="AC899" i="1"/>
  <c r="AC898" i="1"/>
  <c r="AC897" i="1"/>
  <c r="AC896" i="1"/>
  <c r="AC895" i="1"/>
  <c r="AC894" i="1"/>
  <c r="AC893" i="1"/>
  <c r="AC892" i="1"/>
  <c r="AC891" i="1"/>
  <c r="AC890" i="1"/>
  <c r="AC889" i="1"/>
  <c r="AC888" i="1"/>
  <c r="AC887" i="1"/>
  <c r="AC886" i="1"/>
  <c r="AC885" i="1"/>
  <c r="AC884" i="1"/>
  <c r="AC883" i="1"/>
  <c r="AC882" i="1"/>
  <c r="AC881" i="1"/>
  <c r="AC880" i="1"/>
  <c r="AC879" i="1"/>
  <c r="AC878" i="1"/>
  <c r="AC877" i="1"/>
  <c r="AC901" i="1" s="1"/>
  <c r="AC869" i="1"/>
  <c r="AC868" i="1"/>
  <c r="AC867" i="1"/>
  <c r="AC866" i="1"/>
  <c r="AC865" i="1"/>
  <c r="AC864" i="1"/>
  <c r="AC863" i="1"/>
  <c r="AC862" i="1"/>
  <c r="AC861" i="1"/>
  <c r="AC860" i="1"/>
  <c r="AC859" i="1"/>
  <c r="AC858" i="1"/>
  <c r="AC857" i="1"/>
  <c r="AC856" i="1"/>
  <c r="AC855" i="1"/>
  <c r="AC854" i="1"/>
  <c r="AC853" i="1"/>
  <c r="AC852" i="1"/>
  <c r="AC851" i="1"/>
  <c r="AC850" i="1"/>
  <c r="AC849" i="1"/>
  <c r="AC848" i="1"/>
  <c r="AC847" i="1"/>
  <c r="AC846" i="1"/>
  <c r="AC870" i="1" s="1"/>
  <c r="AC838" i="1"/>
  <c r="AC837" i="1"/>
  <c r="AC836" i="1"/>
  <c r="AC835" i="1"/>
  <c r="AC834" i="1"/>
  <c r="AC833" i="1"/>
  <c r="AC832" i="1"/>
  <c r="AC831" i="1"/>
  <c r="AC830" i="1"/>
  <c r="AC829" i="1"/>
  <c r="AC828" i="1"/>
  <c r="AC827" i="1"/>
  <c r="AC826" i="1"/>
  <c r="AC825" i="1"/>
  <c r="AC824" i="1"/>
  <c r="AC823" i="1"/>
  <c r="AC822" i="1"/>
  <c r="AC821" i="1"/>
  <c r="AC820" i="1"/>
  <c r="AC819" i="1"/>
  <c r="AC818" i="1"/>
  <c r="AC817" i="1"/>
  <c r="AC816" i="1"/>
  <c r="AC815" i="1"/>
  <c r="AC807" i="1"/>
  <c r="AC806" i="1"/>
  <c r="AC805" i="1"/>
  <c r="AC804" i="1"/>
  <c r="AC803" i="1"/>
  <c r="AC802" i="1"/>
  <c r="AC801" i="1"/>
  <c r="AC800" i="1"/>
  <c r="AC799" i="1"/>
  <c r="AC798" i="1"/>
  <c r="AC797" i="1"/>
  <c r="AC796" i="1"/>
  <c r="AC795" i="1"/>
  <c r="AC794" i="1"/>
  <c r="AC793" i="1"/>
  <c r="AC792" i="1"/>
  <c r="AC791" i="1"/>
  <c r="AC790" i="1"/>
  <c r="AC789" i="1"/>
  <c r="AC788" i="1"/>
  <c r="AC787" i="1"/>
  <c r="AC786" i="1"/>
  <c r="AC785" i="1"/>
  <c r="AC784" i="1"/>
  <c r="AC808" i="1" s="1"/>
  <c r="AC776" i="1"/>
  <c r="AC775" i="1"/>
  <c r="AC774" i="1"/>
  <c r="AC773" i="1"/>
  <c r="AC772" i="1"/>
  <c r="AC771" i="1"/>
  <c r="AC770" i="1"/>
  <c r="AC769" i="1"/>
  <c r="AC768" i="1"/>
  <c r="AC767" i="1"/>
  <c r="AC766" i="1"/>
  <c r="AC765" i="1"/>
  <c r="AC764" i="1"/>
  <c r="AC763" i="1"/>
  <c r="AC762" i="1"/>
  <c r="AC761" i="1"/>
  <c r="AC760" i="1"/>
  <c r="AC759" i="1"/>
  <c r="AC758" i="1"/>
  <c r="AC757" i="1"/>
  <c r="AC756" i="1"/>
  <c r="AC755" i="1"/>
  <c r="AC754" i="1"/>
  <c r="AC753" i="1"/>
  <c r="AC777" i="1" s="1"/>
  <c r="AC745" i="1"/>
  <c r="AC744" i="1"/>
  <c r="AC743" i="1"/>
  <c r="AC742" i="1"/>
  <c r="AC741" i="1"/>
  <c r="AC740" i="1"/>
  <c r="AC739" i="1"/>
  <c r="AC738" i="1"/>
  <c r="AC737" i="1"/>
  <c r="AC736" i="1"/>
  <c r="AC735" i="1"/>
  <c r="AC734" i="1"/>
  <c r="AC733" i="1"/>
  <c r="AC732" i="1"/>
  <c r="AC731" i="1"/>
  <c r="AC730" i="1"/>
  <c r="AC729" i="1"/>
  <c r="AC728" i="1"/>
  <c r="AC727" i="1"/>
  <c r="AC726" i="1"/>
  <c r="AC725" i="1"/>
  <c r="AC724" i="1"/>
  <c r="AC723" i="1"/>
  <c r="AC722" i="1"/>
  <c r="AC746" i="1" s="1"/>
  <c r="AC714" i="1"/>
  <c r="AC713" i="1"/>
  <c r="AC712" i="1"/>
  <c r="AC711" i="1"/>
  <c r="AC710" i="1"/>
  <c r="AC709" i="1"/>
  <c r="AC708" i="1"/>
  <c r="AC707" i="1"/>
  <c r="AC706" i="1"/>
  <c r="AC705" i="1"/>
  <c r="AC704" i="1"/>
  <c r="AC703" i="1"/>
  <c r="AC702" i="1"/>
  <c r="AC701" i="1"/>
  <c r="AC700" i="1"/>
  <c r="AC699" i="1"/>
  <c r="AC698" i="1"/>
  <c r="AC697" i="1"/>
  <c r="AC696" i="1"/>
  <c r="AC695" i="1"/>
  <c r="AC694" i="1"/>
  <c r="AC693" i="1"/>
  <c r="AC692" i="1"/>
  <c r="AC691" i="1"/>
  <c r="AC715" i="1" s="1"/>
  <c r="AC683" i="1"/>
  <c r="AC682" i="1"/>
  <c r="AC681" i="1"/>
  <c r="AC680" i="1"/>
  <c r="AC679" i="1"/>
  <c r="AC678" i="1"/>
  <c r="AC677" i="1"/>
  <c r="AC676" i="1"/>
  <c r="AC675" i="1"/>
  <c r="AC674" i="1"/>
  <c r="AC673" i="1"/>
  <c r="AC672" i="1"/>
  <c r="AC671" i="1"/>
  <c r="AC670" i="1"/>
  <c r="AC669" i="1"/>
  <c r="AC668" i="1"/>
  <c r="AC667" i="1"/>
  <c r="AC666" i="1"/>
  <c r="AC665" i="1"/>
  <c r="AC664" i="1"/>
  <c r="AC663" i="1"/>
  <c r="AC662" i="1"/>
  <c r="AC661" i="1"/>
  <c r="AC660" i="1"/>
  <c r="AC684" i="1" s="1"/>
  <c r="AC652" i="1"/>
  <c r="AC651" i="1"/>
  <c r="AC650" i="1"/>
  <c r="AC649" i="1"/>
  <c r="AC648" i="1"/>
  <c r="AC647" i="1"/>
  <c r="AC646" i="1"/>
  <c r="AC645" i="1"/>
  <c r="AC644" i="1"/>
  <c r="AC643" i="1"/>
  <c r="AC642" i="1"/>
  <c r="AC641" i="1"/>
  <c r="AC640" i="1"/>
  <c r="AC639" i="1"/>
  <c r="AC638" i="1"/>
  <c r="AC637" i="1"/>
  <c r="AC636" i="1"/>
  <c r="AC635" i="1"/>
  <c r="AC634" i="1"/>
  <c r="AC633" i="1"/>
  <c r="AC632" i="1"/>
  <c r="AC631" i="1"/>
  <c r="AC630" i="1"/>
  <c r="AC629" i="1"/>
  <c r="AC621" i="1"/>
  <c r="AC620" i="1"/>
  <c r="AC619" i="1"/>
  <c r="AC618" i="1"/>
  <c r="AC617" i="1"/>
  <c r="AC616" i="1"/>
  <c r="AC615" i="1"/>
  <c r="AC614" i="1"/>
  <c r="AC613" i="1"/>
  <c r="AC612" i="1"/>
  <c r="AC611" i="1"/>
  <c r="AC610" i="1"/>
  <c r="AC609" i="1"/>
  <c r="AC608" i="1"/>
  <c r="AC607" i="1"/>
  <c r="AC606" i="1"/>
  <c r="AC605" i="1"/>
  <c r="AC604" i="1"/>
  <c r="AC603" i="1"/>
  <c r="AC602" i="1"/>
  <c r="AC601" i="1"/>
  <c r="AC600" i="1"/>
  <c r="AC599" i="1"/>
  <c r="AC598" i="1"/>
  <c r="AC622" i="1" s="1"/>
  <c r="AC590" i="1"/>
  <c r="AC589" i="1"/>
  <c r="AC588" i="1"/>
  <c r="AC587" i="1"/>
  <c r="AC586" i="1"/>
  <c r="AC585" i="1"/>
  <c r="AC584" i="1"/>
  <c r="AC583" i="1"/>
  <c r="AC582" i="1"/>
  <c r="AC581" i="1"/>
  <c r="AC580" i="1"/>
  <c r="AC579" i="1"/>
  <c r="AC578" i="1"/>
  <c r="AC577" i="1"/>
  <c r="AC576" i="1"/>
  <c r="AC575" i="1"/>
  <c r="AC574" i="1"/>
  <c r="AC573" i="1"/>
  <c r="AC572" i="1"/>
  <c r="AC571" i="1"/>
  <c r="AC570" i="1"/>
  <c r="AC569" i="1"/>
  <c r="AC568" i="1"/>
  <c r="AC567" i="1"/>
  <c r="AC559" i="1"/>
  <c r="AC558" i="1"/>
  <c r="AC557" i="1"/>
  <c r="AC556" i="1"/>
  <c r="AC555" i="1"/>
  <c r="AC554" i="1"/>
  <c r="AC553" i="1"/>
  <c r="AC552" i="1"/>
  <c r="AC551" i="1"/>
  <c r="AC550" i="1"/>
  <c r="AC549" i="1"/>
  <c r="AC548" i="1"/>
  <c r="AC547" i="1"/>
  <c r="AC546" i="1"/>
  <c r="AC545" i="1"/>
  <c r="AC544" i="1"/>
  <c r="AC543" i="1"/>
  <c r="AC542" i="1"/>
  <c r="AC541" i="1"/>
  <c r="AC540" i="1"/>
  <c r="AC539" i="1"/>
  <c r="AC538" i="1"/>
  <c r="AC537" i="1"/>
  <c r="AC536" i="1"/>
  <c r="AC560" i="1" s="1"/>
  <c r="AC528" i="1"/>
  <c r="AC527" i="1"/>
  <c r="AC526" i="1"/>
  <c r="AC525" i="1"/>
  <c r="AC524" i="1"/>
  <c r="AC523" i="1"/>
  <c r="AC522" i="1"/>
  <c r="AC521" i="1"/>
  <c r="AC520" i="1"/>
  <c r="AC519" i="1"/>
  <c r="AC518" i="1"/>
  <c r="AC517" i="1"/>
  <c r="AC516" i="1"/>
  <c r="AC515" i="1"/>
  <c r="AC514" i="1"/>
  <c r="AC513" i="1"/>
  <c r="AC512" i="1"/>
  <c r="AC511" i="1"/>
  <c r="AC510" i="1"/>
  <c r="AC509" i="1"/>
  <c r="AC508" i="1"/>
  <c r="AC507" i="1"/>
  <c r="AC506" i="1"/>
  <c r="AC505" i="1"/>
  <c r="AC529" i="1" s="1"/>
  <c r="AC497" i="1"/>
  <c r="AC496" i="1"/>
  <c r="AC495" i="1"/>
  <c r="AC494" i="1"/>
  <c r="AC493" i="1"/>
  <c r="AC492" i="1"/>
  <c r="AC491" i="1"/>
  <c r="AC490" i="1"/>
  <c r="AC489" i="1"/>
  <c r="AC488" i="1"/>
  <c r="AC487" i="1"/>
  <c r="AC486" i="1"/>
  <c r="AC485" i="1"/>
  <c r="AC484" i="1"/>
  <c r="AC483" i="1"/>
  <c r="AC482" i="1"/>
  <c r="AC481" i="1"/>
  <c r="AC480" i="1"/>
  <c r="AC479" i="1"/>
  <c r="AC478" i="1"/>
  <c r="AC477" i="1"/>
  <c r="AC476" i="1"/>
  <c r="AC475" i="1"/>
  <c r="AC474" i="1"/>
  <c r="AC498" i="1" s="1"/>
  <c r="AC466" i="1"/>
  <c r="AC465" i="1"/>
  <c r="AC464" i="1"/>
  <c r="AC463" i="1"/>
  <c r="AC462" i="1"/>
  <c r="AC461" i="1"/>
  <c r="AC460" i="1"/>
  <c r="AC459" i="1"/>
  <c r="AC458" i="1"/>
  <c r="AC457" i="1"/>
  <c r="AC456" i="1"/>
  <c r="AC455" i="1"/>
  <c r="AC454" i="1"/>
  <c r="AC453" i="1"/>
  <c r="AC452" i="1"/>
  <c r="AC451" i="1"/>
  <c r="AC450" i="1"/>
  <c r="AC449" i="1"/>
  <c r="AC448" i="1"/>
  <c r="AC447" i="1"/>
  <c r="AC446" i="1"/>
  <c r="AC445" i="1"/>
  <c r="AC444" i="1"/>
  <c r="AC443" i="1"/>
  <c r="AC467" i="1" s="1"/>
  <c r="AC435" i="1"/>
  <c r="AC434" i="1"/>
  <c r="AC433" i="1"/>
  <c r="AC432" i="1"/>
  <c r="AC431" i="1"/>
  <c r="AC430" i="1"/>
  <c r="AC429" i="1"/>
  <c r="AC428" i="1"/>
  <c r="AC427" i="1"/>
  <c r="AC426" i="1"/>
  <c r="AC425" i="1"/>
  <c r="AC424" i="1"/>
  <c r="AC423" i="1"/>
  <c r="AC422" i="1"/>
  <c r="AC421" i="1"/>
  <c r="AC420" i="1"/>
  <c r="AC419" i="1"/>
  <c r="AC418" i="1"/>
  <c r="AC417" i="1"/>
  <c r="AC416" i="1"/>
  <c r="AC415" i="1"/>
  <c r="AC414" i="1"/>
  <c r="AC413" i="1"/>
  <c r="AC412" i="1"/>
  <c r="AC436" i="1" s="1"/>
  <c r="AC404" i="1"/>
  <c r="AC403" i="1"/>
  <c r="AC402" i="1"/>
  <c r="AC401" i="1"/>
  <c r="AC400" i="1"/>
  <c r="AC399" i="1"/>
  <c r="AC398" i="1"/>
  <c r="AC397" i="1"/>
  <c r="AC396" i="1"/>
  <c r="AC395" i="1"/>
  <c r="AC394" i="1"/>
  <c r="AC393" i="1"/>
  <c r="AC392" i="1"/>
  <c r="AC391" i="1"/>
  <c r="AC390" i="1"/>
  <c r="AC389" i="1"/>
  <c r="AC388" i="1"/>
  <c r="AC387" i="1"/>
  <c r="AC386" i="1"/>
  <c r="AC385" i="1"/>
  <c r="AC384" i="1"/>
  <c r="AC383" i="1"/>
  <c r="AC382" i="1"/>
  <c r="AC381" i="1"/>
  <c r="AC405" i="1" s="1"/>
  <c r="AC373" i="1"/>
  <c r="AC372" i="1"/>
  <c r="AC371" i="1"/>
  <c r="AC370" i="1"/>
  <c r="AC369" i="1"/>
  <c r="AC368" i="1"/>
  <c r="AC367" i="1"/>
  <c r="AC366" i="1"/>
  <c r="AC365" i="1"/>
  <c r="AC364" i="1"/>
  <c r="AC363" i="1"/>
  <c r="AC362" i="1"/>
  <c r="AC361" i="1"/>
  <c r="AC360" i="1"/>
  <c r="AC359" i="1"/>
  <c r="AC358" i="1"/>
  <c r="AC357" i="1"/>
  <c r="AC356" i="1"/>
  <c r="AC355" i="1"/>
  <c r="AC354" i="1"/>
  <c r="AC353" i="1"/>
  <c r="AC352" i="1"/>
  <c r="AC351" i="1"/>
  <c r="AC350" i="1"/>
  <c r="AC374" i="1" s="1"/>
  <c r="AC342" i="1"/>
  <c r="AC341" i="1"/>
  <c r="AC340" i="1"/>
  <c r="AC339" i="1"/>
  <c r="AC338" i="1"/>
  <c r="AC337" i="1"/>
  <c r="AC336" i="1"/>
  <c r="AC335" i="1"/>
  <c r="AC334" i="1"/>
  <c r="AC333" i="1"/>
  <c r="AC332" i="1"/>
  <c r="AC331" i="1"/>
  <c r="AC330" i="1"/>
  <c r="AC329" i="1"/>
  <c r="AC328" i="1"/>
  <c r="AC327" i="1"/>
  <c r="AC326" i="1"/>
  <c r="AC325" i="1"/>
  <c r="AC324" i="1"/>
  <c r="AC323" i="1"/>
  <c r="AC322" i="1"/>
  <c r="AC321" i="1"/>
  <c r="AC320" i="1"/>
  <c r="AC319" i="1"/>
  <c r="AC343" i="1" s="1"/>
  <c r="AC311" i="1"/>
  <c r="AC310" i="1"/>
  <c r="AC309" i="1"/>
  <c r="AC308" i="1"/>
  <c r="AC307" i="1"/>
  <c r="AC306" i="1"/>
  <c r="AC305" i="1"/>
  <c r="AC304" i="1"/>
  <c r="AC303" i="1"/>
  <c r="AC302" i="1"/>
  <c r="AC301" i="1"/>
  <c r="AC300" i="1"/>
  <c r="AC299" i="1"/>
  <c r="AC298" i="1"/>
  <c r="AC297" i="1"/>
  <c r="AC296" i="1"/>
  <c r="AC295" i="1"/>
  <c r="AC294" i="1"/>
  <c r="AC293" i="1"/>
  <c r="AC292" i="1"/>
  <c r="AC291" i="1"/>
  <c r="AC290" i="1"/>
  <c r="AC289" i="1"/>
  <c r="AC288" i="1"/>
  <c r="AC312" i="1" s="1"/>
  <c r="AC280" i="1"/>
  <c r="AC279" i="1"/>
  <c r="AC278" i="1"/>
  <c r="AC277" i="1"/>
  <c r="AC276" i="1"/>
  <c r="AC275" i="1"/>
  <c r="AC274" i="1"/>
  <c r="AC273" i="1"/>
  <c r="AC272" i="1"/>
  <c r="AC271" i="1"/>
  <c r="AC270" i="1"/>
  <c r="AC269" i="1"/>
  <c r="AC268" i="1"/>
  <c r="AC267" i="1"/>
  <c r="AC266" i="1"/>
  <c r="AC265" i="1"/>
  <c r="AC264" i="1"/>
  <c r="AC263" i="1"/>
  <c r="AC262" i="1"/>
  <c r="AC261" i="1"/>
  <c r="AC260" i="1"/>
  <c r="AC259" i="1"/>
  <c r="AC258" i="1"/>
  <c r="AC257" i="1"/>
  <c r="AC281" i="1" s="1"/>
  <c r="AC249" i="1"/>
  <c r="AC248" i="1"/>
  <c r="AC247" i="1"/>
  <c r="AC246" i="1"/>
  <c r="AC245" i="1"/>
  <c r="AC244" i="1"/>
  <c r="AC243" i="1"/>
  <c r="AC242" i="1"/>
  <c r="AC241" i="1"/>
  <c r="AC240" i="1"/>
  <c r="AC239" i="1"/>
  <c r="AC238" i="1"/>
  <c r="AC237" i="1"/>
  <c r="AC236" i="1"/>
  <c r="AC235" i="1"/>
  <c r="AC234" i="1"/>
  <c r="AC233" i="1"/>
  <c r="AC232" i="1"/>
  <c r="AC231" i="1"/>
  <c r="AC230" i="1"/>
  <c r="AC229" i="1"/>
  <c r="AC228" i="1"/>
  <c r="AC227" i="1"/>
  <c r="AC226" i="1"/>
  <c r="AC250" i="1" s="1"/>
  <c r="AC218" i="1"/>
  <c r="AC217" i="1"/>
  <c r="AC216" i="1"/>
  <c r="AC215" i="1"/>
  <c r="AC214" i="1"/>
  <c r="AC213" i="1"/>
  <c r="AC212" i="1"/>
  <c r="AC211" i="1"/>
  <c r="AC210" i="1"/>
  <c r="AC209" i="1"/>
  <c r="AC208" i="1"/>
  <c r="AC207" i="1"/>
  <c r="AC206" i="1"/>
  <c r="AC205" i="1"/>
  <c r="AC204" i="1"/>
  <c r="AC203" i="1"/>
  <c r="AC202" i="1"/>
  <c r="AC201" i="1"/>
  <c r="AC200" i="1"/>
  <c r="AC199" i="1"/>
  <c r="AC198" i="1"/>
  <c r="AC197" i="1"/>
  <c r="AC196" i="1"/>
  <c r="AC195" i="1"/>
  <c r="AC219" i="1" s="1"/>
  <c r="AC187" i="1"/>
  <c r="AC186" i="1"/>
  <c r="AC185" i="1"/>
  <c r="AC184" i="1"/>
  <c r="AC183" i="1"/>
  <c r="AC182" i="1"/>
  <c r="AC181" i="1"/>
  <c r="AC180" i="1"/>
  <c r="AC179" i="1"/>
  <c r="AC178" i="1"/>
  <c r="AC177" i="1"/>
  <c r="AC176" i="1"/>
  <c r="AC175" i="1"/>
  <c r="AC174" i="1"/>
  <c r="AC173" i="1"/>
  <c r="AC172" i="1"/>
  <c r="AC171" i="1"/>
  <c r="AC170" i="1"/>
  <c r="AC169" i="1"/>
  <c r="AC168" i="1"/>
  <c r="AC167" i="1"/>
  <c r="AC166" i="1"/>
  <c r="AC165" i="1"/>
  <c r="AC164" i="1"/>
  <c r="AC156" i="1"/>
  <c r="AC155" i="1"/>
  <c r="AC154" i="1"/>
  <c r="AC153" i="1"/>
  <c r="AC152" i="1"/>
  <c r="AC151" i="1"/>
  <c r="AC150" i="1"/>
  <c r="AC149" i="1"/>
  <c r="AC148" i="1"/>
  <c r="AC147" i="1"/>
  <c r="AC146" i="1"/>
  <c r="AC145" i="1"/>
  <c r="AC144" i="1"/>
  <c r="AC143" i="1"/>
  <c r="AC142" i="1"/>
  <c r="AC141" i="1"/>
  <c r="AC140" i="1"/>
  <c r="AC139" i="1"/>
  <c r="AC138" i="1"/>
  <c r="AC137" i="1"/>
  <c r="AC136" i="1"/>
  <c r="AC135" i="1"/>
  <c r="AC134" i="1"/>
  <c r="AC133" i="1"/>
  <c r="AC157" i="1" s="1"/>
  <c r="AC125" i="1"/>
  <c r="AC124" i="1"/>
  <c r="AC123" i="1"/>
  <c r="AC122" i="1"/>
  <c r="AC121" i="1"/>
  <c r="AC120" i="1"/>
  <c r="AC119" i="1"/>
  <c r="AC118" i="1"/>
  <c r="AC117" i="1"/>
  <c r="AC116" i="1"/>
  <c r="AC115" i="1"/>
  <c r="AC114" i="1"/>
  <c r="AC113" i="1"/>
  <c r="AC112" i="1"/>
  <c r="AC111" i="1"/>
  <c r="AC110" i="1"/>
  <c r="AC109" i="1"/>
  <c r="AC108" i="1"/>
  <c r="AC107" i="1"/>
  <c r="AC106" i="1"/>
  <c r="AC105" i="1"/>
  <c r="AC104" i="1"/>
  <c r="AC103" i="1"/>
  <c r="AC102" i="1"/>
  <c r="AC126" i="1" s="1"/>
  <c r="AC94" i="1"/>
  <c r="AC93" i="1"/>
  <c r="AC92" i="1"/>
  <c r="AC91" i="1"/>
  <c r="AC90" i="1"/>
  <c r="AC89" i="1"/>
  <c r="AC88" i="1"/>
  <c r="AC87" i="1"/>
  <c r="AC86" i="1"/>
  <c r="AC85" i="1"/>
  <c r="AC84" i="1"/>
  <c r="AC83" i="1"/>
  <c r="AC82" i="1"/>
  <c r="AC81" i="1"/>
  <c r="AC80" i="1"/>
  <c r="AC79" i="1"/>
  <c r="AC78" i="1"/>
  <c r="AC77" i="1"/>
  <c r="AC76" i="1"/>
  <c r="AC75" i="1"/>
  <c r="AC74" i="1"/>
  <c r="AC73" i="1"/>
  <c r="AC72" i="1"/>
  <c r="AC71" i="1"/>
  <c r="AC95" i="1" s="1"/>
  <c r="AC63" i="1"/>
  <c r="AC62" i="1"/>
  <c r="AC61" i="1"/>
  <c r="AC60" i="1"/>
  <c r="AC59" i="1"/>
  <c r="AC58" i="1"/>
  <c r="AC57" i="1"/>
  <c r="AC56" i="1"/>
  <c r="AC55" i="1"/>
  <c r="AC54" i="1"/>
  <c r="AC53" i="1"/>
  <c r="AC52" i="1"/>
  <c r="AC51" i="1"/>
  <c r="AC50" i="1"/>
  <c r="AC49" i="1"/>
  <c r="AC48" i="1"/>
  <c r="AC47" i="1"/>
  <c r="AC46" i="1"/>
  <c r="AC45" i="1"/>
  <c r="AC44" i="1"/>
  <c r="AC43" i="1"/>
  <c r="AC42" i="1"/>
  <c r="AC41" i="1"/>
  <c r="AC40" i="1"/>
  <c r="AC64" i="1" s="1"/>
  <c r="D15" i="11"/>
  <c r="D37" i="11"/>
  <c r="AB869" i="1"/>
  <c r="AC653" i="1" l="1"/>
  <c r="AC591" i="1"/>
  <c r="AC188" i="1"/>
  <c r="AB289" i="1"/>
  <c r="AB290" i="1"/>
  <c r="AB291" i="1"/>
  <c r="AB292" i="1"/>
  <c r="AB293" i="1"/>
  <c r="AB294" i="1"/>
  <c r="AB295" i="1"/>
  <c r="AB296" i="1"/>
  <c r="AB297" i="1"/>
  <c r="AB298" i="1"/>
  <c r="AB299" i="1"/>
  <c r="AB300" i="1"/>
  <c r="AB301" i="1"/>
  <c r="AB302" i="1"/>
  <c r="AB303" i="1"/>
  <c r="AB304" i="1"/>
  <c r="AB305" i="1"/>
  <c r="AB306" i="1"/>
  <c r="AB307" i="1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Y10" i="8"/>
  <c r="Z10" i="8"/>
  <c r="AA10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Y11" i="8"/>
  <c r="Z11" i="8"/>
  <c r="AA11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Y12" i="8"/>
  <c r="Z12" i="8"/>
  <c r="AA12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Y13" i="8"/>
  <c r="Z13" i="8"/>
  <c r="AA13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Y14" i="8"/>
  <c r="Z14" i="8"/>
  <c r="AA14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Y15" i="8"/>
  <c r="Z15" i="8"/>
  <c r="AA15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Y16" i="8"/>
  <c r="Z16" i="8"/>
  <c r="AA16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Y17" i="8"/>
  <c r="Z17" i="8"/>
  <c r="AA17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Y18" i="8"/>
  <c r="Z18" i="8"/>
  <c r="AA18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Y19" i="8"/>
  <c r="Z19" i="8"/>
  <c r="AA19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Y20" i="8"/>
  <c r="Z20" i="8"/>
  <c r="AA20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Y21" i="8"/>
  <c r="Z21" i="8"/>
  <c r="AA21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Y22" i="8"/>
  <c r="Z22" i="8"/>
  <c r="AA22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Y23" i="8"/>
  <c r="Z23" i="8"/>
  <c r="AA23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Y24" i="8"/>
  <c r="Z24" i="8"/>
  <c r="AA24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Y25" i="8"/>
  <c r="Z25" i="8"/>
  <c r="AA25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Y26" i="8"/>
  <c r="Z26" i="8"/>
  <c r="AA26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Y27" i="8"/>
  <c r="Z27" i="8"/>
  <c r="AA27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Y28" i="8"/>
  <c r="Z28" i="8"/>
  <c r="AA28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Y29" i="8"/>
  <c r="Z29" i="8"/>
  <c r="AA29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Y30" i="8"/>
  <c r="Z30" i="8"/>
  <c r="AA30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B25" i="8"/>
  <c r="B26" i="8"/>
  <c r="B27" i="8"/>
  <c r="B28" i="8"/>
  <c r="B29" i="8"/>
  <c r="B30" i="8"/>
  <c r="B7" i="8"/>
  <c r="C7" i="9"/>
  <c r="D7" i="9"/>
  <c r="E7" i="9"/>
  <c r="F7" i="9"/>
  <c r="G7" i="9"/>
  <c r="H7" i="9"/>
  <c r="I7" i="9"/>
  <c r="J7" i="9"/>
  <c r="K7" i="9"/>
  <c r="L7" i="9"/>
  <c r="M7" i="9"/>
  <c r="N7" i="9"/>
  <c r="O7" i="9"/>
  <c r="P7" i="9"/>
  <c r="Q7" i="9"/>
  <c r="R7" i="9"/>
  <c r="S7" i="9"/>
  <c r="T7" i="9"/>
  <c r="U7" i="9"/>
  <c r="V7" i="9"/>
  <c r="W7" i="9"/>
  <c r="X7" i="9"/>
  <c r="Y7" i="9"/>
  <c r="Z7" i="9"/>
  <c r="AA7" i="9"/>
  <c r="C8" i="9"/>
  <c r="D8" i="9"/>
  <c r="E8" i="9"/>
  <c r="F8" i="9"/>
  <c r="G8" i="9"/>
  <c r="H8" i="9"/>
  <c r="I8" i="9"/>
  <c r="J8" i="9"/>
  <c r="K8" i="9"/>
  <c r="L8" i="9"/>
  <c r="M8" i="9"/>
  <c r="N8" i="9"/>
  <c r="O8" i="9"/>
  <c r="P8" i="9"/>
  <c r="Q8" i="9"/>
  <c r="R8" i="9"/>
  <c r="S8" i="9"/>
  <c r="T8" i="9"/>
  <c r="U8" i="9"/>
  <c r="V8" i="9"/>
  <c r="W8" i="9"/>
  <c r="X8" i="9"/>
  <c r="Y8" i="9"/>
  <c r="Z8" i="9"/>
  <c r="AA8" i="9"/>
  <c r="C9" i="9"/>
  <c r="D9" i="9"/>
  <c r="E9" i="9"/>
  <c r="F9" i="9"/>
  <c r="G9" i="9"/>
  <c r="H9" i="9"/>
  <c r="I9" i="9"/>
  <c r="J9" i="9"/>
  <c r="K9" i="9"/>
  <c r="L9" i="9"/>
  <c r="M9" i="9"/>
  <c r="N9" i="9"/>
  <c r="O9" i="9"/>
  <c r="P9" i="9"/>
  <c r="Q9" i="9"/>
  <c r="R9" i="9"/>
  <c r="S9" i="9"/>
  <c r="T9" i="9"/>
  <c r="U9" i="9"/>
  <c r="V9" i="9"/>
  <c r="W9" i="9"/>
  <c r="X9" i="9"/>
  <c r="Y9" i="9"/>
  <c r="Z9" i="9"/>
  <c r="AA9" i="9"/>
  <c r="C10" i="9"/>
  <c r="D10" i="9"/>
  <c r="E10" i="9"/>
  <c r="F10" i="9"/>
  <c r="G10" i="9"/>
  <c r="H10" i="9"/>
  <c r="I10" i="9"/>
  <c r="J10" i="9"/>
  <c r="K10" i="9"/>
  <c r="L10" i="9"/>
  <c r="M10" i="9"/>
  <c r="N10" i="9"/>
  <c r="O10" i="9"/>
  <c r="P10" i="9"/>
  <c r="Q10" i="9"/>
  <c r="R10" i="9"/>
  <c r="S10" i="9"/>
  <c r="T10" i="9"/>
  <c r="U10" i="9"/>
  <c r="V10" i="9"/>
  <c r="W10" i="9"/>
  <c r="X10" i="9"/>
  <c r="Y10" i="9"/>
  <c r="Z10" i="9"/>
  <c r="AA10" i="9"/>
  <c r="C11" i="9"/>
  <c r="D11" i="9"/>
  <c r="E11" i="9"/>
  <c r="F11" i="9"/>
  <c r="G11" i="9"/>
  <c r="H11" i="9"/>
  <c r="I11" i="9"/>
  <c r="J11" i="9"/>
  <c r="K11" i="9"/>
  <c r="L11" i="9"/>
  <c r="M11" i="9"/>
  <c r="N11" i="9"/>
  <c r="O11" i="9"/>
  <c r="P11" i="9"/>
  <c r="Q11" i="9"/>
  <c r="R11" i="9"/>
  <c r="S11" i="9"/>
  <c r="T11" i="9"/>
  <c r="U11" i="9"/>
  <c r="V11" i="9"/>
  <c r="W11" i="9"/>
  <c r="X11" i="9"/>
  <c r="Y11" i="9"/>
  <c r="Z11" i="9"/>
  <c r="AA11" i="9"/>
  <c r="C12" i="9"/>
  <c r="D12" i="9"/>
  <c r="E12" i="9"/>
  <c r="F12" i="9"/>
  <c r="G12" i="9"/>
  <c r="H12" i="9"/>
  <c r="I12" i="9"/>
  <c r="J12" i="9"/>
  <c r="K12" i="9"/>
  <c r="L12" i="9"/>
  <c r="M12" i="9"/>
  <c r="N12" i="9"/>
  <c r="O12" i="9"/>
  <c r="P12" i="9"/>
  <c r="Q12" i="9"/>
  <c r="R12" i="9"/>
  <c r="S12" i="9"/>
  <c r="T12" i="9"/>
  <c r="U12" i="9"/>
  <c r="V12" i="9"/>
  <c r="W12" i="9"/>
  <c r="X12" i="9"/>
  <c r="Y12" i="9"/>
  <c r="Z12" i="9"/>
  <c r="AA12" i="9"/>
  <c r="C13" i="9"/>
  <c r="D13" i="9"/>
  <c r="E13" i="9"/>
  <c r="F13" i="9"/>
  <c r="G13" i="9"/>
  <c r="H13" i="9"/>
  <c r="I13" i="9"/>
  <c r="J13" i="9"/>
  <c r="K13" i="9"/>
  <c r="L13" i="9"/>
  <c r="M13" i="9"/>
  <c r="N13" i="9"/>
  <c r="O13" i="9"/>
  <c r="P13" i="9"/>
  <c r="Q13" i="9"/>
  <c r="R13" i="9"/>
  <c r="S13" i="9"/>
  <c r="T13" i="9"/>
  <c r="U13" i="9"/>
  <c r="V13" i="9"/>
  <c r="W13" i="9"/>
  <c r="X13" i="9"/>
  <c r="Y13" i="9"/>
  <c r="Z13" i="9"/>
  <c r="AA13" i="9"/>
  <c r="C14" i="9"/>
  <c r="D14" i="9"/>
  <c r="E14" i="9"/>
  <c r="F14" i="9"/>
  <c r="G14" i="9"/>
  <c r="H14" i="9"/>
  <c r="I14" i="9"/>
  <c r="J14" i="9"/>
  <c r="K14" i="9"/>
  <c r="L14" i="9"/>
  <c r="M14" i="9"/>
  <c r="N14" i="9"/>
  <c r="O14" i="9"/>
  <c r="P14" i="9"/>
  <c r="Q14" i="9"/>
  <c r="R14" i="9"/>
  <c r="S14" i="9"/>
  <c r="T14" i="9"/>
  <c r="U14" i="9"/>
  <c r="V14" i="9"/>
  <c r="W14" i="9"/>
  <c r="X14" i="9"/>
  <c r="Y14" i="9"/>
  <c r="Z14" i="9"/>
  <c r="AA14" i="9"/>
  <c r="C15" i="9"/>
  <c r="D15" i="9"/>
  <c r="E15" i="9"/>
  <c r="F15" i="9"/>
  <c r="G15" i="9"/>
  <c r="H15" i="9"/>
  <c r="I15" i="9"/>
  <c r="J15" i="9"/>
  <c r="K15" i="9"/>
  <c r="L15" i="9"/>
  <c r="M15" i="9"/>
  <c r="N15" i="9"/>
  <c r="O15" i="9"/>
  <c r="P15" i="9"/>
  <c r="Q15" i="9"/>
  <c r="R15" i="9"/>
  <c r="S15" i="9"/>
  <c r="T15" i="9"/>
  <c r="U15" i="9"/>
  <c r="V15" i="9"/>
  <c r="W15" i="9"/>
  <c r="X15" i="9"/>
  <c r="Y15" i="9"/>
  <c r="Z15" i="9"/>
  <c r="AA15" i="9"/>
  <c r="C16" i="9"/>
  <c r="D16" i="9"/>
  <c r="E16" i="9"/>
  <c r="F16" i="9"/>
  <c r="G16" i="9"/>
  <c r="H16" i="9"/>
  <c r="I16" i="9"/>
  <c r="J16" i="9"/>
  <c r="K16" i="9"/>
  <c r="L16" i="9"/>
  <c r="M16" i="9"/>
  <c r="N16" i="9"/>
  <c r="O16" i="9"/>
  <c r="P16" i="9"/>
  <c r="Q16" i="9"/>
  <c r="R16" i="9"/>
  <c r="S16" i="9"/>
  <c r="T16" i="9"/>
  <c r="U16" i="9"/>
  <c r="V16" i="9"/>
  <c r="W16" i="9"/>
  <c r="X16" i="9"/>
  <c r="Y16" i="9"/>
  <c r="Z16" i="9"/>
  <c r="AA16" i="9"/>
  <c r="C17" i="9"/>
  <c r="D17" i="9"/>
  <c r="E17" i="9"/>
  <c r="F17" i="9"/>
  <c r="G17" i="9"/>
  <c r="H17" i="9"/>
  <c r="I17" i="9"/>
  <c r="J17" i="9"/>
  <c r="K17" i="9"/>
  <c r="L17" i="9"/>
  <c r="M17" i="9"/>
  <c r="N17" i="9"/>
  <c r="O17" i="9"/>
  <c r="P17" i="9"/>
  <c r="Q17" i="9"/>
  <c r="R17" i="9"/>
  <c r="S17" i="9"/>
  <c r="T17" i="9"/>
  <c r="U17" i="9"/>
  <c r="V17" i="9"/>
  <c r="W17" i="9"/>
  <c r="X17" i="9"/>
  <c r="Y17" i="9"/>
  <c r="Z17" i="9"/>
  <c r="AA17" i="9"/>
  <c r="C18" i="9"/>
  <c r="D18" i="9"/>
  <c r="E18" i="9"/>
  <c r="F18" i="9"/>
  <c r="G18" i="9"/>
  <c r="H18" i="9"/>
  <c r="I18" i="9"/>
  <c r="J18" i="9"/>
  <c r="K18" i="9"/>
  <c r="L18" i="9"/>
  <c r="M18" i="9"/>
  <c r="N18" i="9"/>
  <c r="O18" i="9"/>
  <c r="P18" i="9"/>
  <c r="Q18" i="9"/>
  <c r="R18" i="9"/>
  <c r="S18" i="9"/>
  <c r="T18" i="9"/>
  <c r="U18" i="9"/>
  <c r="V18" i="9"/>
  <c r="W18" i="9"/>
  <c r="X18" i="9"/>
  <c r="Y18" i="9"/>
  <c r="Z18" i="9"/>
  <c r="AA18" i="9"/>
  <c r="C19" i="9"/>
  <c r="D19" i="9"/>
  <c r="E19" i="9"/>
  <c r="F19" i="9"/>
  <c r="G19" i="9"/>
  <c r="H19" i="9"/>
  <c r="I19" i="9"/>
  <c r="J19" i="9"/>
  <c r="K19" i="9"/>
  <c r="L19" i="9"/>
  <c r="M19" i="9"/>
  <c r="N19" i="9"/>
  <c r="O19" i="9"/>
  <c r="P19" i="9"/>
  <c r="Q19" i="9"/>
  <c r="R19" i="9"/>
  <c r="S19" i="9"/>
  <c r="T19" i="9"/>
  <c r="U19" i="9"/>
  <c r="V19" i="9"/>
  <c r="W19" i="9"/>
  <c r="X19" i="9"/>
  <c r="Y19" i="9"/>
  <c r="Z19" i="9"/>
  <c r="AA19" i="9"/>
  <c r="C20" i="9"/>
  <c r="D20" i="9"/>
  <c r="E20" i="9"/>
  <c r="F20" i="9"/>
  <c r="G20" i="9"/>
  <c r="H20" i="9"/>
  <c r="I20" i="9"/>
  <c r="J20" i="9"/>
  <c r="K20" i="9"/>
  <c r="L20" i="9"/>
  <c r="M20" i="9"/>
  <c r="N20" i="9"/>
  <c r="O20" i="9"/>
  <c r="P20" i="9"/>
  <c r="Q20" i="9"/>
  <c r="R20" i="9"/>
  <c r="S20" i="9"/>
  <c r="T20" i="9"/>
  <c r="U20" i="9"/>
  <c r="V20" i="9"/>
  <c r="W20" i="9"/>
  <c r="X20" i="9"/>
  <c r="Y20" i="9"/>
  <c r="Z20" i="9"/>
  <c r="AA20" i="9"/>
  <c r="C21" i="9"/>
  <c r="D21" i="9"/>
  <c r="E21" i="9"/>
  <c r="F21" i="9"/>
  <c r="G21" i="9"/>
  <c r="H21" i="9"/>
  <c r="I21" i="9"/>
  <c r="J21" i="9"/>
  <c r="K21" i="9"/>
  <c r="L21" i="9"/>
  <c r="M21" i="9"/>
  <c r="N21" i="9"/>
  <c r="O21" i="9"/>
  <c r="P21" i="9"/>
  <c r="Q21" i="9"/>
  <c r="R21" i="9"/>
  <c r="S21" i="9"/>
  <c r="T21" i="9"/>
  <c r="U21" i="9"/>
  <c r="V21" i="9"/>
  <c r="W21" i="9"/>
  <c r="X21" i="9"/>
  <c r="Y21" i="9"/>
  <c r="Z21" i="9"/>
  <c r="AA21" i="9"/>
  <c r="C22" i="9"/>
  <c r="D22" i="9"/>
  <c r="E22" i="9"/>
  <c r="F22" i="9"/>
  <c r="G22" i="9"/>
  <c r="H22" i="9"/>
  <c r="I22" i="9"/>
  <c r="J22" i="9"/>
  <c r="K22" i="9"/>
  <c r="L22" i="9"/>
  <c r="M22" i="9"/>
  <c r="N22" i="9"/>
  <c r="O22" i="9"/>
  <c r="P22" i="9"/>
  <c r="Q22" i="9"/>
  <c r="R22" i="9"/>
  <c r="S22" i="9"/>
  <c r="T22" i="9"/>
  <c r="U22" i="9"/>
  <c r="V22" i="9"/>
  <c r="W22" i="9"/>
  <c r="X22" i="9"/>
  <c r="Y22" i="9"/>
  <c r="Z22" i="9"/>
  <c r="AA22" i="9"/>
  <c r="C23" i="9"/>
  <c r="D23" i="9"/>
  <c r="E23" i="9"/>
  <c r="F23" i="9"/>
  <c r="G23" i="9"/>
  <c r="H23" i="9"/>
  <c r="I23" i="9"/>
  <c r="J23" i="9"/>
  <c r="K23" i="9"/>
  <c r="L23" i="9"/>
  <c r="M23" i="9"/>
  <c r="N23" i="9"/>
  <c r="O23" i="9"/>
  <c r="P23" i="9"/>
  <c r="Q23" i="9"/>
  <c r="R23" i="9"/>
  <c r="S23" i="9"/>
  <c r="T23" i="9"/>
  <c r="U23" i="9"/>
  <c r="V23" i="9"/>
  <c r="W23" i="9"/>
  <c r="X23" i="9"/>
  <c r="Y23" i="9"/>
  <c r="Z23" i="9"/>
  <c r="AA23" i="9"/>
  <c r="C24" i="9"/>
  <c r="D24" i="9"/>
  <c r="E24" i="9"/>
  <c r="F24" i="9"/>
  <c r="G24" i="9"/>
  <c r="H24" i="9"/>
  <c r="I24" i="9"/>
  <c r="J24" i="9"/>
  <c r="K24" i="9"/>
  <c r="L24" i="9"/>
  <c r="M24" i="9"/>
  <c r="N24" i="9"/>
  <c r="O24" i="9"/>
  <c r="P24" i="9"/>
  <c r="Q24" i="9"/>
  <c r="R24" i="9"/>
  <c r="S24" i="9"/>
  <c r="T24" i="9"/>
  <c r="U24" i="9"/>
  <c r="V24" i="9"/>
  <c r="W24" i="9"/>
  <c r="X24" i="9"/>
  <c r="Y24" i="9"/>
  <c r="Z24" i="9"/>
  <c r="AA24" i="9"/>
  <c r="C25" i="9"/>
  <c r="D25" i="9"/>
  <c r="E25" i="9"/>
  <c r="F25" i="9"/>
  <c r="G25" i="9"/>
  <c r="H25" i="9"/>
  <c r="I25" i="9"/>
  <c r="J25" i="9"/>
  <c r="K25" i="9"/>
  <c r="L25" i="9"/>
  <c r="M25" i="9"/>
  <c r="N25" i="9"/>
  <c r="O25" i="9"/>
  <c r="P25" i="9"/>
  <c r="Q25" i="9"/>
  <c r="R25" i="9"/>
  <c r="S25" i="9"/>
  <c r="T25" i="9"/>
  <c r="U25" i="9"/>
  <c r="V25" i="9"/>
  <c r="W25" i="9"/>
  <c r="X25" i="9"/>
  <c r="Y25" i="9"/>
  <c r="Z25" i="9"/>
  <c r="AA25" i="9"/>
  <c r="C26" i="9"/>
  <c r="D26" i="9"/>
  <c r="E26" i="9"/>
  <c r="F26" i="9"/>
  <c r="G26" i="9"/>
  <c r="H26" i="9"/>
  <c r="I26" i="9"/>
  <c r="J26" i="9"/>
  <c r="K26" i="9"/>
  <c r="L26" i="9"/>
  <c r="M26" i="9"/>
  <c r="N26" i="9"/>
  <c r="O26" i="9"/>
  <c r="P26" i="9"/>
  <c r="Q26" i="9"/>
  <c r="R26" i="9"/>
  <c r="S26" i="9"/>
  <c r="T26" i="9"/>
  <c r="U26" i="9"/>
  <c r="V26" i="9"/>
  <c r="W26" i="9"/>
  <c r="X26" i="9"/>
  <c r="Y26" i="9"/>
  <c r="Z26" i="9"/>
  <c r="AA26" i="9"/>
  <c r="C27" i="9"/>
  <c r="D27" i="9"/>
  <c r="E27" i="9"/>
  <c r="F27" i="9"/>
  <c r="G27" i="9"/>
  <c r="H27" i="9"/>
  <c r="I27" i="9"/>
  <c r="J27" i="9"/>
  <c r="K27" i="9"/>
  <c r="L27" i="9"/>
  <c r="M27" i="9"/>
  <c r="N27" i="9"/>
  <c r="O27" i="9"/>
  <c r="P27" i="9"/>
  <c r="Q27" i="9"/>
  <c r="R27" i="9"/>
  <c r="S27" i="9"/>
  <c r="T27" i="9"/>
  <c r="U27" i="9"/>
  <c r="V27" i="9"/>
  <c r="W27" i="9"/>
  <c r="X27" i="9"/>
  <c r="Y27" i="9"/>
  <c r="Z27" i="9"/>
  <c r="AA27" i="9"/>
  <c r="C28" i="9"/>
  <c r="D28" i="9"/>
  <c r="E28" i="9"/>
  <c r="F28" i="9"/>
  <c r="G28" i="9"/>
  <c r="H28" i="9"/>
  <c r="I28" i="9"/>
  <c r="J28" i="9"/>
  <c r="K28" i="9"/>
  <c r="L28" i="9"/>
  <c r="M28" i="9"/>
  <c r="N28" i="9"/>
  <c r="O28" i="9"/>
  <c r="P28" i="9"/>
  <c r="Q28" i="9"/>
  <c r="R28" i="9"/>
  <c r="S28" i="9"/>
  <c r="T28" i="9"/>
  <c r="U28" i="9"/>
  <c r="V28" i="9"/>
  <c r="W28" i="9"/>
  <c r="X28" i="9"/>
  <c r="Y28" i="9"/>
  <c r="Z28" i="9"/>
  <c r="AA28" i="9"/>
  <c r="C29" i="9"/>
  <c r="D29" i="9"/>
  <c r="E29" i="9"/>
  <c r="F29" i="9"/>
  <c r="G29" i="9"/>
  <c r="H29" i="9"/>
  <c r="I29" i="9"/>
  <c r="J29" i="9"/>
  <c r="K29" i="9"/>
  <c r="L29" i="9"/>
  <c r="M29" i="9"/>
  <c r="N29" i="9"/>
  <c r="O29" i="9"/>
  <c r="P29" i="9"/>
  <c r="Q29" i="9"/>
  <c r="R29" i="9"/>
  <c r="S29" i="9"/>
  <c r="T29" i="9"/>
  <c r="U29" i="9"/>
  <c r="V29" i="9"/>
  <c r="W29" i="9"/>
  <c r="X29" i="9"/>
  <c r="Y29" i="9"/>
  <c r="Z29" i="9"/>
  <c r="AA29" i="9"/>
  <c r="C30" i="9"/>
  <c r="D30" i="9"/>
  <c r="E30" i="9"/>
  <c r="F30" i="9"/>
  <c r="G30" i="9"/>
  <c r="H30" i="9"/>
  <c r="I30" i="9"/>
  <c r="J30" i="9"/>
  <c r="K30" i="9"/>
  <c r="L30" i="9"/>
  <c r="M30" i="9"/>
  <c r="N30" i="9"/>
  <c r="O30" i="9"/>
  <c r="P30" i="9"/>
  <c r="Q30" i="9"/>
  <c r="R30" i="9"/>
  <c r="S30" i="9"/>
  <c r="T30" i="9"/>
  <c r="U30" i="9"/>
  <c r="V30" i="9"/>
  <c r="W30" i="9"/>
  <c r="X30" i="9"/>
  <c r="Y30" i="9"/>
  <c r="Z30" i="9"/>
  <c r="AA30" i="9"/>
  <c r="B8" i="9"/>
  <c r="B9" i="9"/>
  <c r="B10" i="9"/>
  <c r="B11" i="9"/>
  <c r="B12" i="9"/>
  <c r="B13" i="9"/>
  <c r="B14" i="9"/>
  <c r="B15" i="9"/>
  <c r="B16" i="9"/>
  <c r="B17" i="9"/>
  <c r="B18" i="9"/>
  <c r="B19" i="9"/>
  <c r="B20" i="9"/>
  <c r="B21" i="9"/>
  <c r="B22" i="9"/>
  <c r="B23" i="9"/>
  <c r="B24" i="9"/>
  <c r="B25" i="9"/>
  <c r="B26" i="9"/>
  <c r="B27" i="9"/>
  <c r="B28" i="9"/>
  <c r="B29" i="9"/>
  <c r="B30" i="9"/>
  <c r="B7" i="9"/>
  <c r="AB218" i="1"/>
  <c r="AB217" i="1"/>
  <c r="AB216" i="1"/>
  <c r="AB215" i="1"/>
  <c r="AB214" i="1"/>
  <c r="AB213" i="1"/>
  <c r="AB212" i="1"/>
  <c r="AB211" i="1"/>
  <c r="AB210" i="1"/>
  <c r="AB209" i="1"/>
  <c r="AB208" i="1"/>
  <c r="AB207" i="1"/>
  <c r="AB206" i="1"/>
  <c r="AB205" i="1"/>
  <c r="AB204" i="1"/>
  <c r="AB203" i="1"/>
  <c r="AB202" i="1"/>
  <c r="AB201" i="1"/>
  <c r="AB200" i="1"/>
  <c r="AB199" i="1"/>
  <c r="AB198" i="1"/>
  <c r="AB197" i="1"/>
  <c r="AB196" i="1"/>
  <c r="AB195" i="1"/>
  <c r="AB187" i="1"/>
  <c r="AB186" i="1"/>
  <c r="AB185" i="1"/>
  <c r="AB184" i="1"/>
  <c r="AB183" i="1"/>
  <c r="AB182" i="1"/>
  <c r="AB181" i="1"/>
  <c r="AB180" i="1"/>
  <c r="AB179" i="1"/>
  <c r="AB178" i="1"/>
  <c r="AB177" i="1"/>
  <c r="AB176" i="1"/>
  <c r="AB175" i="1"/>
  <c r="AB174" i="1"/>
  <c r="AB173" i="1"/>
  <c r="AB172" i="1"/>
  <c r="AB171" i="1"/>
  <c r="AB170" i="1"/>
  <c r="AB169" i="1"/>
  <c r="AB168" i="1"/>
  <c r="AB167" i="1"/>
  <c r="AB166" i="1"/>
  <c r="AB165" i="1"/>
  <c r="AB164" i="1"/>
  <c r="AB834" i="1" l="1"/>
  <c r="AB833" i="1"/>
  <c r="AB832" i="1"/>
  <c r="AB831" i="1"/>
  <c r="AB830" i="1"/>
  <c r="AB829" i="1"/>
  <c r="AB828" i="1"/>
  <c r="AB827" i="1"/>
  <c r="AB826" i="1"/>
  <c r="AB825" i="1"/>
  <c r="AB824" i="1"/>
  <c r="AB823" i="1"/>
  <c r="AB822" i="1"/>
  <c r="AB821" i="1"/>
  <c r="AB820" i="1"/>
  <c r="AB819" i="1"/>
  <c r="AB818" i="1"/>
  <c r="AB817" i="1"/>
  <c r="AB816" i="1"/>
  <c r="AB652" i="1"/>
  <c r="AB651" i="1"/>
  <c r="AB649" i="1"/>
  <c r="AB648" i="1"/>
  <c r="AB647" i="1"/>
  <c r="AB646" i="1"/>
  <c r="AB645" i="1"/>
  <c r="AB644" i="1"/>
  <c r="AB643" i="1"/>
  <c r="AB642" i="1"/>
  <c r="AB641" i="1"/>
  <c r="AB640" i="1"/>
  <c r="AB639" i="1"/>
  <c r="AB638" i="1"/>
  <c r="AB637" i="1"/>
  <c r="AB636" i="1"/>
  <c r="AB635" i="1"/>
  <c r="AB634" i="1"/>
  <c r="AB633" i="1"/>
  <c r="AB632" i="1"/>
  <c r="AB631" i="1"/>
  <c r="AB630" i="1"/>
  <c r="AB629" i="1"/>
  <c r="AB463" i="1" l="1"/>
  <c r="AB462" i="1"/>
  <c r="AB461" i="1"/>
  <c r="AB460" i="1"/>
  <c r="AB459" i="1"/>
  <c r="AB458" i="1"/>
  <c r="AB457" i="1"/>
  <c r="AB456" i="1"/>
  <c r="AB455" i="1"/>
  <c r="AB454" i="1"/>
  <c r="AB453" i="1"/>
  <c r="AB452" i="1"/>
  <c r="AB451" i="1"/>
  <c r="AB450" i="1"/>
  <c r="AB449" i="1"/>
  <c r="AB448" i="1"/>
  <c r="AB447" i="1"/>
  <c r="AB446" i="1"/>
  <c r="AB445" i="1"/>
  <c r="AB444" i="1"/>
  <c r="AB443" i="1"/>
  <c r="C7" i="5"/>
  <c r="D7" i="5"/>
  <c r="D7" i="10" s="1"/>
  <c r="E7" i="5"/>
  <c r="E7" i="10" s="1"/>
  <c r="F7" i="5"/>
  <c r="G7" i="5"/>
  <c r="H7" i="5"/>
  <c r="I7" i="5"/>
  <c r="J7" i="5"/>
  <c r="K7" i="5"/>
  <c r="L7" i="5"/>
  <c r="M7" i="5"/>
  <c r="N7" i="5"/>
  <c r="O7" i="5"/>
  <c r="P7" i="5"/>
  <c r="P7" i="10" s="1"/>
  <c r="Q7" i="5"/>
  <c r="R7" i="5"/>
  <c r="S7" i="5"/>
  <c r="T7" i="5"/>
  <c r="U7" i="5"/>
  <c r="V7" i="5"/>
  <c r="W7" i="5"/>
  <c r="X7" i="5"/>
  <c r="Y7" i="5"/>
  <c r="Z7" i="5"/>
  <c r="AA7" i="5"/>
  <c r="C8" i="5"/>
  <c r="D8" i="5"/>
  <c r="E8" i="5"/>
  <c r="F8" i="5"/>
  <c r="G8" i="5"/>
  <c r="H8" i="5"/>
  <c r="H8" i="10" s="1"/>
  <c r="I8" i="5"/>
  <c r="J8" i="5"/>
  <c r="K8" i="5"/>
  <c r="L8" i="5"/>
  <c r="M8" i="5"/>
  <c r="N8" i="5"/>
  <c r="N8" i="10" s="1"/>
  <c r="O8" i="5"/>
  <c r="P8" i="5"/>
  <c r="Q8" i="5"/>
  <c r="R8" i="5"/>
  <c r="S8" i="5"/>
  <c r="T8" i="5"/>
  <c r="T8" i="10" s="1"/>
  <c r="U8" i="5"/>
  <c r="V8" i="5"/>
  <c r="W8" i="5"/>
  <c r="X8" i="5"/>
  <c r="Y8" i="5"/>
  <c r="Z8" i="5"/>
  <c r="Z8" i="10" s="1"/>
  <c r="AA8" i="5"/>
  <c r="C9" i="5"/>
  <c r="D9" i="5"/>
  <c r="E9" i="5"/>
  <c r="F9" i="5"/>
  <c r="G9" i="5"/>
  <c r="G9" i="10" s="1"/>
  <c r="H9" i="5"/>
  <c r="I9" i="5"/>
  <c r="J9" i="5"/>
  <c r="K9" i="5"/>
  <c r="L9" i="5"/>
  <c r="M9" i="5"/>
  <c r="M9" i="10" s="1"/>
  <c r="N9" i="5"/>
  <c r="O9" i="5"/>
  <c r="P9" i="5"/>
  <c r="Q9" i="5"/>
  <c r="R9" i="5"/>
  <c r="S9" i="5"/>
  <c r="S9" i="10" s="1"/>
  <c r="T9" i="5"/>
  <c r="U9" i="5"/>
  <c r="V9" i="5"/>
  <c r="W9" i="5"/>
  <c r="X9" i="5"/>
  <c r="Y9" i="5"/>
  <c r="Y9" i="10" s="1"/>
  <c r="Z9" i="5"/>
  <c r="AA9" i="5"/>
  <c r="C10" i="5"/>
  <c r="D10" i="5"/>
  <c r="E10" i="5"/>
  <c r="F10" i="5"/>
  <c r="F10" i="10" s="1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X10" i="5"/>
  <c r="Y10" i="5"/>
  <c r="Z10" i="5"/>
  <c r="AA10" i="5"/>
  <c r="C11" i="5"/>
  <c r="D11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X11" i="5"/>
  <c r="Y11" i="5"/>
  <c r="Z11" i="5"/>
  <c r="AA11" i="5"/>
  <c r="C12" i="5"/>
  <c r="D12" i="5"/>
  <c r="E12" i="5"/>
  <c r="F12" i="5"/>
  <c r="G12" i="5"/>
  <c r="H12" i="5"/>
  <c r="I12" i="5"/>
  <c r="J12" i="5"/>
  <c r="K12" i="5"/>
  <c r="L12" i="5"/>
  <c r="M12" i="5"/>
  <c r="N12" i="5"/>
  <c r="O12" i="5"/>
  <c r="P12" i="5"/>
  <c r="Q12" i="5"/>
  <c r="R12" i="5"/>
  <c r="S12" i="5"/>
  <c r="T12" i="5"/>
  <c r="U12" i="5"/>
  <c r="V12" i="5"/>
  <c r="W12" i="5"/>
  <c r="X12" i="5"/>
  <c r="Y12" i="5"/>
  <c r="Z12" i="5"/>
  <c r="AA12" i="5"/>
  <c r="C13" i="5"/>
  <c r="D13" i="5"/>
  <c r="E13" i="5"/>
  <c r="F13" i="5"/>
  <c r="G13" i="5"/>
  <c r="H13" i="5"/>
  <c r="I13" i="5"/>
  <c r="J13" i="5"/>
  <c r="K13" i="5"/>
  <c r="L13" i="5"/>
  <c r="M13" i="5"/>
  <c r="N13" i="5"/>
  <c r="O13" i="5"/>
  <c r="P13" i="5"/>
  <c r="Q13" i="5"/>
  <c r="R13" i="5"/>
  <c r="S13" i="5"/>
  <c r="T13" i="5"/>
  <c r="U13" i="5"/>
  <c r="V13" i="5"/>
  <c r="W13" i="5"/>
  <c r="X13" i="5"/>
  <c r="Y13" i="5"/>
  <c r="Z13" i="5"/>
  <c r="AA13" i="5"/>
  <c r="C14" i="5"/>
  <c r="D14" i="5"/>
  <c r="E14" i="5"/>
  <c r="F14" i="5"/>
  <c r="G14" i="5"/>
  <c r="H14" i="5"/>
  <c r="I14" i="5"/>
  <c r="J14" i="5"/>
  <c r="K14" i="5"/>
  <c r="L14" i="5"/>
  <c r="M14" i="5"/>
  <c r="N14" i="5"/>
  <c r="O14" i="5"/>
  <c r="P14" i="5"/>
  <c r="Q14" i="5"/>
  <c r="R14" i="5"/>
  <c r="S14" i="5"/>
  <c r="T14" i="5"/>
  <c r="U14" i="5"/>
  <c r="V14" i="5"/>
  <c r="W14" i="5"/>
  <c r="X14" i="5"/>
  <c r="Y14" i="5"/>
  <c r="Z14" i="5"/>
  <c r="AA14" i="5"/>
  <c r="C15" i="5"/>
  <c r="D15" i="5"/>
  <c r="E15" i="5"/>
  <c r="F15" i="5"/>
  <c r="G15" i="5"/>
  <c r="H15" i="5"/>
  <c r="I15" i="5"/>
  <c r="J15" i="5"/>
  <c r="K15" i="5"/>
  <c r="L15" i="5"/>
  <c r="M15" i="5"/>
  <c r="N15" i="5"/>
  <c r="O15" i="5"/>
  <c r="P15" i="5"/>
  <c r="Q15" i="5"/>
  <c r="R15" i="5"/>
  <c r="S15" i="5"/>
  <c r="T15" i="5"/>
  <c r="U15" i="5"/>
  <c r="V15" i="5"/>
  <c r="W15" i="5"/>
  <c r="X15" i="5"/>
  <c r="Y15" i="5"/>
  <c r="Z15" i="5"/>
  <c r="AA15" i="5"/>
  <c r="C16" i="5"/>
  <c r="D16" i="5"/>
  <c r="E16" i="5"/>
  <c r="F16" i="5"/>
  <c r="G16" i="5"/>
  <c r="H16" i="5"/>
  <c r="I16" i="5"/>
  <c r="J16" i="5"/>
  <c r="K16" i="5"/>
  <c r="L16" i="5"/>
  <c r="M16" i="5"/>
  <c r="N16" i="5"/>
  <c r="O16" i="5"/>
  <c r="P16" i="5"/>
  <c r="Q16" i="5"/>
  <c r="R16" i="5"/>
  <c r="S16" i="5"/>
  <c r="T16" i="5"/>
  <c r="U16" i="5"/>
  <c r="V16" i="5"/>
  <c r="W16" i="5"/>
  <c r="X16" i="5"/>
  <c r="Y16" i="5"/>
  <c r="Z16" i="5"/>
  <c r="AA16" i="5"/>
  <c r="C17" i="5"/>
  <c r="D17" i="5"/>
  <c r="E17" i="5"/>
  <c r="F17" i="5"/>
  <c r="G17" i="5"/>
  <c r="H17" i="5"/>
  <c r="I17" i="5"/>
  <c r="J17" i="5"/>
  <c r="K17" i="5"/>
  <c r="L17" i="5"/>
  <c r="M17" i="5"/>
  <c r="N17" i="5"/>
  <c r="O17" i="5"/>
  <c r="P17" i="5"/>
  <c r="Q17" i="5"/>
  <c r="R17" i="5"/>
  <c r="S17" i="5"/>
  <c r="T17" i="5"/>
  <c r="U17" i="5"/>
  <c r="V17" i="5"/>
  <c r="W17" i="5"/>
  <c r="X17" i="5"/>
  <c r="Y17" i="5"/>
  <c r="Z17" i="5"/>
  <c r="AA17" i="5"/>
  <c r="C18" i="5"/>
  <c r="D18" i="5"/>
  <c r="E18" i="5"/>
  <c r="F18" i="5"/>
  <c r="G18" i="5"/>
  <c r="H18" i="5"/>
  <c r="I18" i="5"/>
  <c r="J18" i="5"/>
  <c r="K18" i="5"/>
  <c r="L18" i="5"/>
  <c r="M18" i="5"/>
  <c r="N18" i="5"/>
  <c r="O18" i="5"/>
  <c r="P18" i="5"/>
  <c r="Q18" i="5"/>
  <c r="R18" i="5"/>
  <c r="S18" i="5"/>
  <c r="T18" i="5"/>
  <c r="U18" i="5"/>
  <c r="V18" i="5"/>
  <c r="W18" i="5"/>
  <c r="X18" i="5"/>
  <c r="Y18" i="5"/>
  <c r="Z18" i="5"/>
  <c r="AA18" i="5"/>
  <c r="C19" i="5"/>
  <c r="D19" i="5"/>
  <c r="E19" i="5"/>
  <c r="F19" i="5"/>
  <c r="G19" i="5"/>
  <c r="H19" i="5"/>
  <c r="I19" i="5"/>
  <c r="J19" i="5"/>
  <c r="K19" i="5"/>
  <c r="L19" i="5"/>
  <c r="M19" i="5"/>
  <c r="N19" i="5"/>
  <c r="O19" i="5"/>
  <c r="P19" i="5"/>
  <c r="Q19" i="5"/>
  <c r="R19" i="5"/>
  <c r="S19" i="5"/>
  <c r="T19" i="5"/>
  <c r="U19" i="5"/>
  <c r="V19" i="5"/>
  <c r="W19" i="5"/>
  <c r="X19" i="5"/>
  <c r="Y19" i="5"/>
  <c r="Z19" i="5"/>
  <c r="AA19" i="5"/>
  <c r="C20" i="5"/>
  <c r="D20" i="5"/>
  <c r="E20" i="5"/>
  <c r="F20" i="5"/>
  <c r="G20" i="5"/>
  <c r="H20" i="5"/>
  <c r="I20" i="5"/>
  <c r="J20" i="5"/>
  <c r="K20" i="5"/>
  <c r="L20" i="5"/>
  <c r="M20" i="5"/>
  <c r="N20" i="5"/>
  <c r="O20" i="5"/>
  <c r="P20" i="5"/>
  <c r="Q20" i="5"/>
  <c r="R20" i="5"/>
  <c r="S20" i="5"/>
  <c r="T20" i="5"/>
  <c r="U20" i="5"/>
  <c r="V20" i="5"/>
  <c r="W20" i="5"/>
  <c r="X20" i="5"/>
  <c r="Y20" i="5"/>
  <c r="Z20" i="5"/>
  <c r="AA20" i="5"/>
  <c r="C21" i="5"/>
  <c r="D21" i="5"/>
  <c r="E21" i="5"/>
  <c r="F21" i="5"/>
  <c r="G21" i="5"/>
  <c r="H21" i="5"/>
  <c r="I21" i="5"/>
  <c r="J21" i="5"/>
  <c r="K21" i="5"/>
  <c r="L21" i="5"/>
  <c r="M21" i="5"/>
  <c r="N21" i="5"/>
  <c r="O21" i="5"/>
  <c r="P21" i="5"/>
  <c r="Q21" i="5"/>
  <c r="R21" i="5"/>
  <c r="S21" i="5"/>
  <c r="T21" i="5"/>
  <c r="U21" i="5"/>
  <c r="V21" i="5"/>
  <c r="W21" i="5"/>
  <c r="X21" i="5"/>
  <c r="Y21" i="5"/>
  <c r="Z21" i="5"/>
  <c r="AA21" i="5"/>
  <c r="C22" i="5"/>
  <c r="D22" i="5"/>
  <c r="E22" i="5"/>
  <c r="F22" i="5"/>
  <c r="G22" i="5"/>
  <c r="H22" i="5"/>
  <c r="I22" i="5"/>
  <c r="J22" i="5"/>
  <c r="K22" i="5"/>
  <c r="L22" i="5"/>
  <c r="M22" i="5"/>
  <c r="N22" i="5"/>
  <c r="O22" i="5"/>
  <c r="P22" i="5"/>
  <c r="Q22" i="5"/>
  <c r="R22" i="5"/>
  <c r="S22" i="5"/>
  <c r="T22" i="5"/>
  <c r="U22" i="5"/>
  <c r="V22" i="5"/>
  <c r="W22" i="5"/>
  <c r="X22" i="5"/>
  <c r="Y22" i="5"/>
  <c r="Z22" i="5"/>
  <c r="AA22" i="5"/>
  <c r="C23" i="5"/>
  <c r="D23" i="5"/>
  <c r="E23" i="5"/>
  <c r="F23" i="5"/>
  <c r="G23" i="5"/>
  <c r="H23" i="5"/>
  <c r="I23" i="5"/>
  <c r="J23" i="5"/>
  <c r="K23" i="5"/>
  <c r="L23" i="5"/>
  <c r="M23" i="5"/>
  <c r="N23" i="5"/>
  <c r="O23" i="5"/>
  <c r="P23" i="5"/>
  <c r="Q23" i="5"/>
  <c r="R23" i="5"/>
  <c r="S23" i="5"/>
  <c r="T23" i="5"/>
  <c r="U23" i="5"/>
  <c r="V23" i="5"/>
  <c r="W23" i="5"/>
  <c r="X23" i="5"/>
  <c r="Y23" i="5"/>
  <c r="Z23" i="5"/>
  <c r="AA23" i="5"/>
  <c r="C24" i="5"/>
  <c r="D24" i="5"/>
  <c r="E24" i="5"/>
  <c r="F24" i="5"/>
  <c r="G24" i="5"/>
  <c r="H24" i="5"/>
  <c r="I24" i="5"/>
  <c r="J24" i="5"/>
  <c r="K24" i="5"/>
  <c r="L24" i="5"/>
  <c r="M24" i="5"/>
  <c r="N24" i="5"/>
  <c r="O24" i="5"/>
  <c r="P24" i="5"/>
  <c r="Q24" i="5"/>
  <c r="R24" i="5"/>
  <c r="S24" i="5"/>
  <c r="T24" i="5"/>
  <c r="U24" i="5"/>
  <c r="V24" i="5"/>
  <c r="W24" i="5"/>
  <c r="X24" i="5"/>
  <c r="Y24" i="5"/>
  <c r="Z24" i="5"/>
  <c r="AA24" i="5"/>
  <c r="C25" i="5"/>
  <c r="D25" i="5"/>
  <c r="E25" i="5"/>
  <c r="F25" i="5"/>
  <c r="G25" i="5"/>
  <c r="H25" i="5"/>
  <c r="I25" i="5"/>
  <c r="J25" i="5"/>
  <c r="K25" i="5"/>
  <c r="L25" i="5"/>
  <c r="M25" i="5"/>
  <c r="N25" i="5"/>
  <c r="O25" i="5"/>
  <c r="P25" i="5"/>
  <c r="Q25" i="5"/>
  <c r="R25" i="5"/>
  <c r="S25" i="5"/>
  <c r="T25" i="5"/>
  <c r="U25" i="5"/>
  <c r="V25" i="5"/>
  <c r="W25" i="5"/>
  <c r="X25" i="5"/>
  <c r="Y25" i="5"/>
  <c r="Z25" i="5"/>
  <c r="AA25" i="5"/>
  <c r="C26" i="5"/>
  <c r="D26" i="5"/>
  <c r="E26" i="5"/>
  <c r="F26" i="5"/>
  <c r="G26" i="5"/>
  <c r="H26" i="5"/>
  <c r="I26" i="5"/>
  <c r="J26" i="5"/>
  <c r="K26" i="5"/>
  <c r="L26" i="5"/>
  <c r="M26" i="5"/>
  <c r="N26" i="5"/>
  <c r="O26" i="5"/>
  <c r="P26" i="5"/>
  <c r="Q26" i="5"/>
  <c r="R26" i="5"/>
  <c r="S26" i="5"/>
  <c r="T26" i="5"/>
  <c r="U26" i="5"/>
  <c r="V26" i="5"/>
  <c r="W26" i="5"/>
  <c r="X26" i="5"/>
  <c r="Y26" i="5"/>
  <c r="Z26" i="5"/>
  <c r="AA26" i="5"/>
  <c r="C27" i="5"/>
  <c r="D27" i="5"/>
  <c r="E27" i="5"/>
  <c r="F27" i="5"/>
  <c r="G27" i="5"/>
  <c r="G27" i="10" s="1"/>
  <c r="H27" i="5"/>
  <c r="I27" i="5"/>
  <c r="J27" i="5"/>
  <c r="K27" i="5"/>
  <c r="L27" i="5"/>
  <c r="M27" i="5"/>
  <c r="M27" i="10" s="1"/>
  <c r="N27" i="5"/>
  <c r="O27" i="5"/>
  <c r="P27" i="5"/>
  <c r="Q27" i="5"/>
  <c r="R27" i="5"/>
  <c r="S27" i="5"/>
  <c r="S27" i="10" s="1"/>
  <c r="T27" i="5"/>
  <c r="U27" i="5"/>
  <c r="V27" i="5"/>
  <c r="W27" i="5"/>
  <c r="X27" i="5"/>
  <c r="Y27" i="5"/>
  <c r="Y27" i="10" s="1"/>
  <c r="Z27" i="5"/>
  <c r="AA27" i="5"/>
  <c r="C28" i="5"/>
  <c r="D28" i="5"/>
  <c r="E28" i="5"/>
  <c r="E28" i="10" s="1"/>
  <c r="F28" i="5"/>
  <c r="F28" i="10" s="1"/>
  <c r="G28" i="5"/>
  <c r="G28" i="10" s="1"/>
  <c r="H28" i="5"/>
  <c r="H28" i="10" s="1"/>
  <c r="I28" i="5"/>
  <c r="J28" i="5"/>
  <c r="K28" i="5"/>
  <c r="L28" i="5"/>
  <c r="M28" i="5"/>
  <c r="M28" i="10" s="1"/>
  <c r="N28" i="5"/>
  <c r="N28" i="10" s="1"/>
  <c r="O28" i="5"/>
  <c r="P28" i="5"/>
  <c r="Q28" i="5"/>
  <c r="Q28" i="10" s="1"/>
  <c r="R28" i="5"/>
  <c r="R28" i="10" s="1"/>
  <c r="S28" i="5"/>
  <c r="S28" i="10" s="1"/>
  <c r="T28" i="5"/>
  <c r="T28" i="10" s="1"/>
  <c r="U28" i="5"/>
  <c r="V28" i="5"/>
  <c r="W28" i="5"/>
  <c r="W28" i="10" s="1"/>
  <c r="X28" i="5"/>
  <c r="X28" i="10" s="1"/>
  <c r="Y28" i="5"/>
  <c r="Y28" i="10" s="1"/>
  <c r="Z28" i="5"/>
  <c r="Z28" i="10" s="1"/>
  <c r="AA28" i="5"/>
  <c r="C29" i="5"/>
  <c r="D29" i="5"/>
  <c r="E29" i="5"/>
  <c r="E29" i="10" s="1"/>
  <c r="F29" i="5"/>
  <c r="F29" i="10" s="1"/>
  <c r="G29" i="5"/>
  <c r="H29" i="5"/>
  <c r="I29" i="5"/>
  <c r="J29" i="5"/>
  <c r="K29" i="5"/>
  <c r="K29" i="10" s="1"/>
  <c r="L29" i="5"/>
  <c r="L29" i="10" s="1"/>
  <c r="M29" i="5"/>
  <c r="N29" i="5"/>
  <c r="O29" i="5"/>
  <c r="P29" i="5"/>
  <c r="Q29" i="5"/>
  <c r="Q29" i="10" s="1"/>
  <c r="R29" i="5"/>
  <c r="R29" i="10" s="1"/>
  <c r="S29" i="5"/>
  <c r="T29" i="5"/>
  <c r="U29" i="5"/>
  <c r="V29" i="5"/>
  <c r="W29" i="5"/>
  <c r="W29" i="10" s="1"/>
  <c r="X29" i="5"/>
  <c r="X29" i="10" s="1"/>
  <c r="Y29" i="5"/>
  <c r="Z29" i="5"/>
  <c r="AA29" i="5"/>
  <c r="C30" i="5"/>
  <c r="D30" i="5"/>
  <c r="E30" i="5"/>
  <c r="E30" i="10" s="1"/>
  <c r="F30" i="5"/>
  <c r="G30" i="5"/>
  <c r="H30" i="5"/>
  <c r="H30" i="10" s="1"/>
  <c r="I30" i="5"/>
  <c r="I30" i="10" s="1"/>
  <c r="J30" i="5"/>
  <c r="J30" i="10" s="1"/>
  <c r="K30" i="5"/>
  <c r="K30" i="10" s="1"/>
  <c r="L30" i="5"/>
  <c r="L30" i="10" s="1"/>
  <c r="M30" i="5"/>
  <c r="N30" i="5"/>
  <c r="N30" i="10" s="1"/>
  <c r="O30" i="5"/>
  <c r="O30" i="10" s="1"/>
  <c r="P30" i="5"/>
  <c r="Q30" i="5"/>
  <c r="Q30" i="10" s="1"/>
  <c r="R30" i="5"/>
  <c r="R30" i="10" s="1"/>
  <c r="S30" i="5"/>
  <c r="T30" i="5"/>
  <c r="U30" i="5"/>
  <c r="V30" i="5"/>
  <c r="W30" i="5"/>
  <c r="W30" i="10" s="1"/>
  <c r="X30" i="5"/>
  <c r="X30" i="10" s="1"/>
  <c r="Y30" i="5"/>
  <c r="Z30" i="5"/>
  <c r="Z30" i="10" s="1"/>
  <c r="AA30" i="5"/>
  <c r="AA30" i="10" s="1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8" i="10" s="1"/>
  <c r="B29" i="5"/>
  <c r="B30" i="5"/>
  <c r="B30" i="10" s="1"/>
  <c r="B7" i="5"/>
  <c r="T7" i="10"/>
  <c r="C28" i="10"/>
  <c r="D28" i="10"/>
  <c r="I28" i="10"/>
  <c r="J28" i="10"/>
  <c r="K28" i="10"/>
  <c r="L28" i="10"/>
  <c r="O28" i="10"/>
  <c r="P28" i="10"/>
  <c r="U28" i="10"/>
  <c r="V28" i="10"/>
  <c r="AA28" i="10"/>
  <c r="C29" i="10"/>
  <c r="D29" i="10"/>
  <c r="G29" i="10"/>
  <c r="H29" i="10"/>
  <c r="I29" i="10"/>
  <c r="J29" i="10"/>
  <c r="M29" i="10"/>
  <c r="N29" i="10"/>
  <c r="O29" i="10"/>
  <c r="P29" i="10"/>
  <c r="S29" i="10"/>
  <c r="T29" i="10"/>
  <c r="U29" i="10"/>
  <c r="V29" i="10"/>
  <c r="Y29" i="10"/>
  <c r="Z29" i="10"/>
  <c r="AA29" i="10"/>
  <c r="C30" i="10"/>
  <c r="D30" i="10"/>
  <c r="F30" i="10"/>
  <c r="G30" i="10"/>
  <c r="M30" i="10"/>
  <c r="P30" i="10"/>
  <c r="S30" i="10"/>
  <c r="T30" i="10"/>
  <c r="U30" i="10"/>
  <c r="V30" i="10"/>
  <c r="Y30" i="10"/>
  <c r="B29" i="10"/>
  <c r="C7" i="10"/>
  <c r="F7" i="10"/>
  <c r="I7" i="10"/>
  <c r="J7" i="10"/>
  <c r="L7" i="10"/>
  <c r="O7" i="10"/>
  <c r="R7" i="10"/>
  <c r="U7" i="10"/>
  <c r="V7" i="10"/>
  <c r="X7" i="10"/>
  <c r="AA7" i="10"/>
  <c r="AB586" i="1"/>
  <c r="AB585" i="1"/>
  <c r="AB584" i="1"/>
  <c r="AB583" i="1"/>
  <c r="AB582" i="1"/>
  <c r="AB581" i="1"/>
  <c r="AB580" i="1"/>
  <c r="AB579" i="1"/>
  <c r="AB578" i="1"/>
  <c r="AB577" i="1"/>
  <c r="AB576" i="1"/>
  <c r="AB575" i="1"/>
  <c r="AB574" i="1"/>
  <c r="AB573" i="1"/>
  <c r="AB572" i="1"/>
  <c r="AB571" i="1"/>
  <c r="AB570" i="1"/>
  <c r="AB569" i="1"/>
  <c r="AB568" i="1"/>
  <c r="AB618" i="1"/>
  <c r="AB617" i="1"/>
  <c r="AB616" i="1"/>
  <c r="AB615" i="1"/>
  <c r="AB614" i="1"/>
  <c r="AB613" i="1"/>
  <c r="AB612" i="1"/>
  <c r="AB611" i="1"/>
  <c r="AB610" i="1"/>
  <c r="AB609" i="1"/>
  <c r="AB608" i="1"/>
  <c r="AB607" i="1"/>
  <c r="AB606" i="1"/>
  <c r="AB605" i="1"/>
  <c r="AB604" i="1"/>
  <c r="AB603" i="1"/>
  <c r="AB602" i="1"/>
  <c r="AB601" i="1"/>
  <c r="AB600" i="1"/>
  <c r="W7" i="10" l="1"/>
  <c r="Q7" i="10"/>
  <c r="K7" i="10"/>
  <c r="Z7" i="10"/>
  <c r="N7" i="10"/>
  <c r="H7" i="10"/>
  <c r="Y7" i="10"/>
  <c r="S7" i="10"/>
  <c r="M7" i="10"/>
  <c r="G7" i="10"/>
  <c r="W27" i="10"/>
  <c r="Q27" i="10"/>
  <c r="Z26" i="10"/>
  <c r="T26" i="10"/>
  <c r="N26" i="10"/>
  <c r="AA25" i="10"/>
  <c r="U25" i="10"/>
  <c r="O25" i="10"/>
  <c r="I25" i="10"/>
  <c r="C25" i="10"/>
  <c r="V24" i="10"/>
  <c r="P24" i="10"/>
  <c r="J24" i="10"/>
  <c r="D24" i="10"/>
  <c r="W23" i="10"/>
  <c r="Q23" i="10"/>
  <c r="K23" i="10"/>
  <c r="E23" i="10"/>
  <c r="X22" i="10"/>
  <c r="R22" i="10"/>
  <c r="L22" i="10"/>
  <c r="F22" i="10"/>
  <c r="Y21" i="10"/>
  <c r="S21" i="10"/>
  <c r="M21" i="10"/>
  <c r="G21" i="10"/>
  <c r="Z20" i="10"/>
  <c r="T20" i="10"/>
  <c r="N20" i="10"/>
  <c r="H20" i="10"/>
  <c r="AA19" i="10"/>
  <c r="U19" i="10"/>
  <c r="O19" i="10"/>
  <c r="I19" i="10"/>
  <c r="C19" i="10"/>
  <c r="V18" i="10"/>
  <c r="P18" i="10"/>
  <c r="J18" i="10"/>
  <c r="D18" i="10"/>
  <c r="W17" i="10"/>
  <c r="Q17" i="10"/>
  <c r="K17" i="10"/>
  <c r="E17" i="10"/>
  <c r="X16" i="10"/>
  <c r="R16" i="10"/>
  <c r="L16" i="10"/>
  <c r="F16" i="10"/>
  <c r="Y15" i="10"/>
  <c r="S15" i="10"/>
  <c r="M15" i="10"/>
  <c r="G15" i="10"/>
  <c r="Z14" i="10"/>
  <c r="T14" i="10"/>
  <c r="N14" i="10"/>
  <c r="H14" i="10"/>
  <c r="AA13" i="10"/>
  <c r="U13" i="10"/>
  <c r="O13" i="10"/>
  <c r="I13" i="10"/>
  <c r="C13" i="10"/>
  <c r="V12" i="10"/>
  <c r="P12" i="10"/>
  <c r="J12" i="10"/>
  <c r="D12" i="10"/>
  <c r="W11" i="10"/>
  <c r="Q11" i="10"/>
  <c r="K11" i="10"/>
  <c r="E11" i="10"/>
  <c r="X10" i="10"/>
  <c r="R10" i="10"/>
  <c r="L10" i="10"/>
  <c r="Z27" i="10"/>
  <c r="T27" i="10"/>
  <c r="N27" i="10"/>
  <c r="H27" i="10"/>
  <c r="AA27" i="10"/>
  <c r="U27" i="10"/>
  <c r="O27" i="10"/>
  <c r="I27" i="10"/>
  <c r="C27" i="10"/>
  <c r="V26" i="10"/>
  <c r="P26" i="10"/>
  <c r="J26" i="10"/>
  <c r="D26" i="10"/>
  <c r="W25" i="10"/>
  <c r="Q25" i="10"/>
  <c r="K25" i="10"/>
  <c r="E25" i="10"/>
  <c r="X24" i="10"/>
  <c r="R24" i="10"/>
  <c r="L24" i="10"/>
  <c r="F24" i="10"/>
  <c r="Y23" i="10"/>
  <c r="S23" i="10"/>
  <c r="M23" i="10"/>
  <c r="G23" i="10"/>
  <c r="Z22" i="10"/>
  <c r="T22" i="10"/>
  <c r="N22" i="10"/>
  <c r="H22" i="10"/>
  <c r="AA21" i="10"/>
  <c r="U21" i="10"/>
  <c r="O21" i="10"/>
  <c r="I21" i="10"/>
  <c r="C21" i="10"/>
  <c r="V20" i="10"/>
  <c r="P20" i="10"/>
  <c r="J20" i="10"/>
  <c r="D20" i="10"/>
  <c r="W19" i="10"/>
  <c r="Q19" i="10"/>
  <c r="K19" i="10"/>
  <c r="E19" i="10"/>
  <c r="X18" i="10"/>
  <c r="R18" i="10"/>
  <c r="L18" i="10"/>
  <c r="F18" i="10"/>
  <c r="Y17" i="10"/>
  <c r="S17" i="10"/>
  <c r="M17" i="10"/>
  <c r="G17" i="10"/>
  <c r="Z16" i="10"/>
  <c r="T16" i="10"/>
  <c r="N16" i="10"/>
  <c r="H16" i="10"/>
  <c r="AA15" i="10"/>
  <c r="U15" i="10"/>
  <c r="O15" i="10"/>
  <c r="I15" i="10"/>
  <c r="C15" i="10"/>
  <c r="V14" i="10"/>
  <c r="P14" i="10"/>
  <c r="J14" i="10"/>
  <c r="D14" i="10"/>
  <c r="W13" i="10"/>
  <c r="Q13" i="10"/>
  <c r="K13" i="10"/>
  <c r="E13" i="10"/>
  <c r="X12" i="10"/>
  <c r="R12" i="10"/>
  <c r="L12" i="10"/>
  <c r="F12" i="10"/>
  <c r="Y11" i="10"/>
  <c r="S11" i="10"/>
  <c r="M11" i="10"/>
  <c r="G11" i="10"/>
  <c r="Z10" i="10"/>
  <c r="T10" i="10"/>
  <c r="N10" i="10"/>
  <c r="H10" i="10"/>
  <c r="AA9" i="10"/>
  <c r="U9" i="10"/>
  <c r="O9" i="10"/>
  <c r="I9" i="10"/>
  <c r="C9" i="10"/>
  <c r="V8" i="10"/>
  <c r="P8" i="10"/>
  <c r="J8" i="10"/>
  <c r="D8" i="10"/>
  <c r="X27" i="10"/>
  <c r="R27" i="10"/>
  <c r="L27" i="10"/>
  <c r="F27" i="10"/>
  <c r="P23" i="10"/>
  <c r="W22" i="10"/>
  <c r="E22" i="10"/>
  <c r="L21" i="10"/>
  <c r="S20" i="10"/>
  <c r="Z19" i="10"/>
  <c r="H19" i="10"/>
  <c r="O18" i="10"/>
  <c r="V17" i="10"/>
  <c r="J17" i="10"/>
  <c r="D17" i="10"/>
  <c r="K16" i="10"/>
  <c r="X15" i="10"/>
  <c r="R15" i="10"/>
  <c r="Y14" i="10"/>
  <c r="M14" i="10"/>
  <c r="G14" i="10"/>
  <c r="N13" i="10"/>
  <c r="AA12" i="10"/>
  <c r="U12" i="10"/>
  <c r="C12" i="10"/>
  <c r="P11" i="10"/>
  <c r="J11" i="10"/>
  <c r="Q10" i="10"/>
  <c r="E10" i="10"/>
  <c r="F9" i="10"/>
  <c r="S8" i="10"/>
  <c r="M8" i="10"/>
  <c r="G8" i="10"/>
  <c r="V27" i="10"/>
  <c r="P27" i="10"/>
  <c r="J27" i="10"/>
  <c r="D27" i="10"/>
  <c r="B20" i="10"/>
  <c r="B8" i="10"/>
  <c r="W12" i="10"/>
  <c r="Q12" i="10"/>
  <c r="E12" i="10"/>
  <c r="X11" i="10"/>
  <c r="R11" i="10"/>
  <c r="L11" i="10"/>
  <c r="Y10" i="10"/>
  <c r="S10" i="10"/>
  <c r="M10" i="10"/>
  <c r="G10" i="10"/>
  <c r="Z9" i="10"/>
  <c r="T9" i="10"/>
  <c r="N9" i="10"/>
  <c r="H9" i="10"/>
  <c r="AA8" i="10"/>
  <c r="U8" i="10"/>
  <c r="O8" i="10"/>
  <c r="I8" i="10"/>
  <c r="C8" i="10"/>
  <c r="J19" i="10"/>
  <c r="D19" i="10"/>
  <c r="W18" i="10"/>
  <c r="Q18" i="10"/>
  <c r="K18" i="10"/>
  <c r="E18" i="10"/>
  <c r="X17" i="10"/>
  <c r="R17" i="10"/>
  <c r="L17" i="10"/>
  <c r="F17" i="10"/>
  <c r="Y16" i="10"/>
  <c r="S16" i="10"/>
  <c r="M16" i="10"/>
  <c r="G16" i="10"/>
  <c r="Z15" i="10"/>
  <c r="T15" i="10"/>
  <c r="N15" i="10"/>
  <c r="H15" i="10"/>
  <c r="AA14" i="10"/>
  <c r="U14" i="10"/>
  <c r="O14" i="10"/>
  <c r="I14" i="10"/>
  <c r="C14" i="10"/>
  <c r="V13" i="10"/>
  <c r="P13" i="10"/>
  <c r="J13" i="10"/>
  <c r="D13" i="10"/>
  <c r="K12" i="10"/>
  <c r="I24" i="10"/>
  <c r="T25" i="10"/>
  <c r="H25" i="10"/>
  <c r="B14" i="10"/>
  <c r="X9" i="10"/>
  <c r="B13" i="10"/>
  <c r="B31" i="8"/>
  <c r="Y22" i="10"/>
  <c r="T21" i="10"/>
  <c r="F11" i="10"/>
  <c r="B26" i="10"/>
  <c r="H26" i="10"/>
  <c r="S26" i="10"/>
  <c r="B17" i="10"/>
  <c r="B11" i="10"/>
  <c r="W26" i="10"/>
  <c r="Q26" i="10"/>
  <c r="K26" i="10"/>
  <c r="E26" i="10"/>
  <c r="X25" i="10"/>
  <c r="R25" i="10"/>
  <c r="L25" i="10"/>
  <c r="F25" i="10"/>
  <c r="Y24" i="10"/>
  <c r="S24" i="10"/>
  <c r="M24" i="10"/>
  <c r="G24" i="10"/>
  <c r="Z23" i="10"/>
  <c r="T23" i="10"/>
  <c r="N23" i="10"/>
  <c r="H23" i="10"/>
  <c r="AA22" i="10"/>
  <c r="U22" i="10"/>
  <c r="O22" i="10"/>
  <c r="I22" i="10"/>
  <c r="C22" i="10"/>
  <c r="V21" i="10"/>
  <c r="P21" i="10"/>
  <c r="J21" i="10"/>
  <c r="D21" i="10"/>
  <c r="W20" i="10"/>
  <c r="Q20" i="10"/>
  <c r="K20" i="10"/>
  <c r="E20" i="10"/>
  <c r="X19" i="10"/>
  <c r="R19" i="10"/>
  <c r="L19" i="10"/>
  <c r="F19" i="10"/>
  <c r="Y18" i="10"/>
  <c r="S18" i="10"/>
  <c r="M18" i="10"/>
  <c r="G18" i="10"/>
  <c r="Z17" i="10"/>
  <c r="T17" i="10"/>
  <c r="N17" i="10"/>
  <c r="H17" i="10"/>
  <c r="AA16" i="10"/>
  <c r="U16" i="10"/>
  <c r="O16" i="10"/>
  <c r="I16" i="10"/>
  <c r="C16" i="10"/>
  <c r="V15" i="10"/>
  <c r="P15" i="10"/>
  <c r="J15" i="10"/>
  <c r="D15" i="10"/>
  <c r="W14" i="10"/>
  <c r="Q14" i="10"/>
  <c r="K14" i="10"/>
  <c r="E14" i="10"/>
  <c r="X13" i="10"/>
  <c r="R13" i="10"/>
  <c r="L13" i="10"/>
  <c r="F13" i="10"/>
  <c r="Y12" i="10"/>
  <c r="S12" i="10"/>
  <c r="M12" i="10"/>
  <c r="G12" i="10"/>
  <c r="Z11" i="10"/>
  <c r="T11" i="10"/>
  <c r="N11" i="10"/>
  <c r="H11" i="10"/>
  <c r="AA10" i="10"/>
  <c r="U10" i="10"/>
  <c r="O10" i="10"/>
  <c r="I10" i="10"/>
  <c r="C10" i="10"/>
  <c r="V9" i="10"/>
  <c r="P9" i="10"/>
  <c r="J9" i="10"/>
  <c r="D9" i="10"/>
  <c r="W8" i="10"/>
  <c r="Q8" i="10"/>
  <c r="K8" i="10"/>
  <c r="E8" i="10"/>
  <c r="U26" i="10"/>
  <c r="C26" i="10"/>
  <c r="V25" i="10"/>
  <c r="J25" i="10"/>
  <c r="Q24" i="10"/>
  <c r="K24" i="10"/>
  <c r="E24" i="10"/>
  <c r="X23" i="10"/>
  <c r="R23" i="10"/>
  <c r="L23" i="10"/>
  <c r="F23" i="10"/>
  <c r="S22" i="10"/>
  <c r="M22" i="10"/>
  <c r="G22" i="10"/>
  <c r="Z21" i="10"/>
  <c r="N21" i="10"/>
  <c r="H21" i="10"/>
  <c r="AA20" i="10"/>
  <c r="U20" i="10"/>
  <c r="O20" i="10"/>
  <c r="I20" i="10"/>
  <c r="C20" i="10"/>
  <c r="V19" i="10"/>
  <c r="P19" i="10"/>
  <c r="B27" i="10"/>
  <c r="B21" i="10"/>
  <c r="B15" i="10"/>
  <c r="B9" i="10"/>
  <c r="B16" i="10"/>
  <c r="B23" i="10"/>
  <c r="B10" i="10"/>
  <c r="B22" i="10"/>
  <c r="AA26" i="10"/>
  <c r="O26" i="10"/>
  <c r="I26" i="10"/>
  <c r="P25" i="10"/>
  <c r="D25" i="10"/>
  <c r="W24" i="10"/>
  <c r="B25" i="10"/>
  <c r="B19" i="10"/>
  <c r="Y26" i="10"/>
  <c r="M26" i="10"/>
  <c r="G26" i="10"/>
  <c r="Z25" i="10"/>
  <c r="N25" i="10"/>
  <c r="AA24" i="10"/>
  <c r="U24" i="10"/>
  <c r="O24" i="10"/>
  <c r="C24" i="10"/>
  <c r="V23" i="10"/>
  <c r="J23" i="10"/>
  <c r="D23" i="10"/>
  <c r="Q22" i="10"/>
  <c r="K22" i="10"/>
  <c r="X21" i="10"/>
  <c r="R21" i="10"/>
  <c r="F21" i="10"/>
  <c r="Y20" i="10"/>
  <c r="M20" i="10"/>
  <c r="G20" i="10"/>
  <c r="T19" i="10"/>
  <c r="N19" i="10"/>
  <c r="AA18" i="10"/>
  <c r="U18" i="10"/>
  <c r="I18" i="10"/>
  <c r="C18" i="10"/>
  <c r="P17" i="10"/>
  <c r="W16" i="10"/>
  <c r="Q16" i="10"/>
  <c r="E16" i="10"/>
  <c r="L15" i="10"/>
  <c r="F15" i="10"/>
  <c r="S14" i="10"/>
  <c r="Z13" i="10"/>
  <c r="T13" i="10"/>
  <c r="H13" i="10"/>
  <c r="O12" i="10"/>
  <c r="I12" i="10"/>
  <c r="V11" i="10"/>
  <c r="D11" i="10"/>
  <c r="W10" i="10"/>
  <c r="K10" i="10"/>
  <c r="R9" i="10"/>
  <c r="L9" i="10"/>
  <c r="Y8" i="10"/>
  <c r="B24" i="10"/>
  <c r="B18" i="10"/>
  <c r="B12" i="10"/>
  <c r="K27" i="10"/>
  <c r="E27" i="10"/>
  <c r="X26" i="10"/>
  <c r="R26" i="10"/>
  <c r="L26" i="10"/>
  <c r="F26" i="10"/>
  <c r="Y25" i="10"/>
  <c r="S25" i="10"/>
  <c r="M25" i="10"/>
  <c r="G25" i="10"/>
  <c r="Z24" i="10"/>
  <c r="T24" i="10"/>
  <c r="N24" i="10"/>
  <c r="H24" i="10"/>
  <c r="AA23" i="10"/>
  <c r="U23" i="10"/>
  <c r="O23" i="10"/>
  <c r="I23" i="10"/>
  <c r="C23" i="10"/>
  <c r="V22" i="10"/>
  <c r="P22" i="10"/>
  <c r="J22" i="10"/>
  <c r="D22" i="10"/>
  <c r="W21" i="10"/>
  <c r="Q21" i="10"/>
  <c r="K21" i="10"/>
  <c r="E21" i="10"/>
  <c r="X20" i="10"/>
  <c r="R20" i="10"/>
  <c r="L20" i="10"/>
  <c r="F20" i="10"/>
  <c r="Y19" i="10"/>
  <c r="S19" i="10"/>
  <c r="M19" i="10"/>
  <c r="G19" i="10"/>
  <c r="Z18" i="10"/>
  <c r="T18" i="10"/>
  <c r="N18" i="10"/>
  <c r="H18" i="10"/>
  <c r="AA17" i="10"/>
  <c r="U17" i="10"/>
  <c r="O17" i="10"/>
  <c r="I17" i="10"/>
  <c r="C17" i="10"/>
  <c r="V16" i="10"/>
  <c r="P16" i="10"/>
  <c r="J16" i="10"/>
  <c r="D16" i="10"/>
  <c r="W15" i="10"/>
  <c r="Q15" i="10"/>
  <c r="K15" i="10"/>
  <c r="E15" i="10"/>
  <c r="X14" i="10"/>
  <c r="R14" i="10"/>
  <c r="L14" i="10"/>
  <c r="F14" i="10"/>
  <c r="Y13" i="10"/>
  <c r="S13" i="10"/>
  <c r="M13" i="10"/>
  <c r="G13" i="10"/>
  <c r="Z12" i="10"/>
  <c r="T12" i="10"/>
  <c r="N12" i="10"/>
  <c r="H12" i="10"/>
  <c r="AA11" i="10"/>
  <c r="U11" i="10"/>
  <c r="O11" i="10"/>
  <c r="I11" i="10"/>
  <c r="C11" i="10"/>
  <c r="V10" i="10"/>
  <c r="P10" i="10"/>
  <c r="J10" i="10"/>
  <c r="D10" i="10"/>
  <c r="W9" i="10"/>
  <c r="Q9" i="10"/>
  <c r="K9" i="10"/>
  <c r="E9" i="10"/>
  <c r="X8" i="10"/>
  <c r="R8" i="10"/>
  <c r="L8" i="10"/>
  <c r="F8" i="10"/>
  <c r="AB91" i="1"/>
  <c r="AB90" i="1"/>
  <c r="AB89" i="1"/>
  <c r="AB88" i="1"/>
  <c r="AB87" i="1"/>
  <c r="AB86" i="1"/>
  <c r="AB85" i="1"/>
  <c r="AB84" i="1"/>
  <c r="AB83" i="1"/>
  <c r="AB82" i="1"/>
  <c r="AB81" i="1"/>
  <c r="AB80" i="1"/>
  <c r="AB79" i="1"/>
  <c r="AB78" i="1"/>
  <c r="AB77" i="1"/>
  <c r="AB76" i="1"/>
  <c r="AB75" i="1"/>
  <c r="AB74" i="1"/>
  <c r="AB73" i="1"/>
  <c r="AB72" i="1"/>
  <c r="AB32" i="1" l="1"/>
  <c r="AB31" i="1"/>
  <c r="AB30" i="1"/>
  <c r="AB29" i="1"/>
  <c r="AB28" i="1"/>
  <c r="AB27" i="1"/>
  <c r="AB26" i="1"/>
  <c r="AB25" i="1"/>
  <c r="AB24" i="1"/>
  <c r="AB23" i="1"/>
  <c r="AB22" i="1"/>
  <c r="AB21" i="1"/>
  <c r="AB20" i="1"/>
  <c r="AB19" i="1"/>
  <c r="AB18" i="1"/>
  <c r="AB17" i="1"/>
  <c r="AB16" i="1"/>
  <c r="AB15" i="1"/>
  <c r="AB14" i="1"/>
  <c r="AB13" i="1"/>
  <c r="AB12" i="1"/>
  <c r="AB11" i="1"/>
  <c r="AB10" i="1"/>
  <c r="AB9" i="1"/>
  <c r="AB768" i="1"/>
  <c r="AB758" i="1"/>
  <c r="AB737" i="1"/>
  <c r="AB727" i="1"/>
  <c r="AB706" i="1" l="1"/>
  <c r="AB696" i="1"/>
  <c r="B653" i="1" l="1"/>
  <c r="C653" i="1"/>
  <c r="D653" i="1"/>
  <c r="E653" i="1"/>
  <c r="F653" i="1"/>
  <c r="G653" i="1"/>
  <c r="H653" i="1"/>
  <c r="I653" i="1"/>
  <c r="J653" i="1"/>
  <c r="K653" i="1"/>
  <c r="L653" i="1"/>
  <c r="M653" i="1"/>
  <c r="N653" i="1"/>
  <c r="O653" i="1"/>
  <c r="P653" i="1"/>
  <c r="Q653" i="1"/>
  <c r="R653" i="1"/>
  <c r="S653" i="1"/>
  <c r="T653" i="1"/>
  <c r="U653" i="1"/>
  <c r="V653" i="1"/>
  <c r="AB868" i="1"/>
  <c r="AB867" i="1"/>
  <c r="AB866" i="1"/>
  <c r="AB865" i="1"/>
  <c r="AB864" i="1"/>
  <c r="AB863" i="1"/>
  <c r="AB862" i="1"/>
  <c r="AB861" i="1"/>
  <c r="AB860" i="1"/>
  <c r="AB859" i="1"/>
  <c r="AB858" i="1"/>
  <c r="AB857" i="1"/>
  <c r="AB856" i="1"/>
  <c r="AB855" i="1"/>
  <c r="AB854" i="1"/>
  <c r="AB853" i="1"/>
  <c r="AB852" i="1"/>
  <c r="AB851" i="1"/>
  <c r="AB850" i="1"/>
  <c r="AB849" i="1"/>
  <c r="AB848" i="1"/>
  <c r="AB847" i="1"/>
  <c r="AB846" i="1"/>
  <c r="AB838" i="1"/>
  <c r="AB837" i="1"/>
  <c r="AB836" i="1"/>
  <c r="AB835" i="1"/>
  <c r="AB815" i="1"/>
  <c r="AB807" i="1"/>
  <c r="AB806" i="1"/>
  <c r="AB805" i="1"/>
  <c r="AB804" i="1"/>
  <c r="AB803" i="1"/>
  <c r="AB802" i="1"/>
  <c r="AB801" i="1"/>
  <c r="AB800" i="1"/>
  <c r="AB799" i="1"/>
  <c r="AB798" i="1"/>
  <c r="AB797" i="1"/>
  <c r="AB796" i="1"/>
  <c r="AB795" i="1"/>
  <c r="AB794" i="1"/>
  <c r="AB793" i="1"/>
  <c r="AB792" i="1"/>
  <c r="AB791" i="1"/>
  <c r="AB790" i="1"/>
  <c r="AB789" i="1"/>
  <c r="AB788" i="1"/>
  <c r="AB787" i="1"/>
  <c r="AB786" i="1"/>
  <c r="AB785" i="1"/>
  <c r="AB784" i="1"/>
  <c r="AB776" i="1"/>
  <c r="AB775" i="1"/>
  <c r="AB774" i="1"/>
  <c r="AB773" i="1"/>
  <c r="AB772" i="1"/>
  <c r="AB771" i="1"/>
  <c r="AB770" i="1"/>
  <c r="AB769" i="1"/>
  <c r="AB767" i="1"/>
  <c r="AB766" i="1"/>
  <c r="AB765" i="1"/>
  <c r="AB764" i="1"/>
  <c r="AB763" i="1"/>
  <c r="AB762" i="1"/>
  <c r="AB761" i="1"/>
  <c r="AB760" i="1"/>
  <c r="AB759" i="1"/>
  <c r="AB757" i="1"/>
  <c r="AB756" i="1"/>
  <c r="AB755" i="1"/>
  <c r="AB754" i="1"/>
  <c r="AB753" i="1"/>
  <c r="AB745" i="1"/>
  <c r="AB744" i="1"/>
  <c r="AB743" i="1"/>
  <c r="AB742" i="1"/>
  <c r="AB741" i="1"/>
  <c r="AB740" i="1"/>
  <c r="AB739" i="1"/>
  <c r="AB738" i="1"/>
  <c r="AB736" i="1"/>
  <c r="AB735" i="1"/>
  <c r="AB734" i="1"/>
  <c r="AB733" i="1"/>
  <c r="AB732" i="1"/>
  <c r="AB731" i="1"/>
  <c r="AB730" i="1"/>
  <c r="AB729" i="1"/>
  <c r="AB728" i="1"/>
  <c r="AB726" i="1"/>
  <c r="AB725" i="1"/>
  <c r="AB724" i="1"/>
  <c r="AB723" i="1"/>
  <c r="AB722" i="1"/>
  <c r="AB714" i="1"/>
  <c r="AB713" i="1"/>
  <c r="AB712" i="1"/>
  <c r="AB711" i="1"/>
  <c r="AB710" i="1"/>
  <c r="AB709" i="1"/>
  <c r="AB708" i="1"/>
  <c r="AB707" i="1"/>
  <c r="AB705" i="1"/>
  <c r="AB704" i="1"/>
  <c r="AB703" i="1"/>
  <c r="AB702" i="1"/>
  <c r="AB701" i="1"/>
  <c r="AB700" i="1"/>
  <c r="AB699" i="1"/>
  <c r="AB698" i="1"/>
  <c r="AB697" i="1"/>
  <c r="AB695" i="1"/>
  <c r="AB694" i="1"/>
  <c r="AB693" i="1"/>
  <c r="AB692" i="1"/>
  <c r="AB691" i="1"/>
  <c r="AB683" i="1"/>
  <c r="AB682" i="1"/>
  <c r="AB681" i="1"/>
  <c r="AB680" i="1"/>
  <c r="AB679" i="1"/>
  <c r="AB678" i="1"/>
  <c r="AB677" i="1"/>
  <c r="AB676" i="1"/>
  <c r="AB675" i="1"/>
  <c r="AB674" i="1"/>
  <c r="AB673" i="1"/>
  <c r="AB672" i="1"/>
  <c r="AB671" i="1"/>
  <c r="AB670" i="1"/>
  <c r="AB669" i="1"/>
  <c r="AB668" i="1"/>
  <c r="AB667" i="1"/>
  <c r="AB666" i="1"/>
  <c r="AB665" i="1"/>
  <c r="AB664" i="1"/>
  <c r="AB663" i="1"/>
  <c r="AB662" i="1"/>
  <c r="AB661" i="1"/>
  <c r="AB660" i="1"/>
  <c r="AB621" i="1"/>
  <c r="AB620" i="1"/>
  <c r="AB598" i="1"/>
  <c r="AB590" i="1"/>
  <c r="AB589" i="1"/>
  <c r="AB567" i="1"/>
  <c r="AB559" i="1"/>
  <c r="AB558" i="1"/>
  <c r="AB557" i="1"/>
  <c r="AB556" i="1"/>
  <c r="AB555" i="1"/>
  <c r="AB554" i="1"/>
  <c r="AB553" i="1"/>
  <c r="AB552" i="1"/>
  <c r="AB551" i="1"/>
  <c r="AB550" i="1"/>
  <c r="AB549" i="1"/>
  <c r="AB548" i="1"/>
  <c r="AB547" i="1"/>
  <c r="AB546" i="1"/>
  <c r="AB545" i="1"/>
  <c r="AB544" i="1"/>
  <c r="AB543" i="1"/>
  <c r="AB542" i="1"/>
  <c r="AB541" i="1"/>
  <c r="AB540" i="1"/>
  <c r="AB539" i="1"/>
  <c r="AB538" i="1"/>
  <c r="AB537" i="1"/>
  <c r="AB536" i="1"/>
  <c r="AB528" i="1"/>
  <c r="AB527" i="1"/>
  <c r="AB525" i="1"/>
  <c r="AB524" i="1"/>
  <c r="AB523" i="1"/>
  <c r="AB522" i="1"/>
  <c r="AB521" i="1"/>
  <c r="AB520" i="1"/>
  <c r="AB519" i="1"/>
  <c r="AB518" i="1"/>
  <c r="AB517" i="1"/>
  <c r="AB516" i="1"/>
  <c r="AB515" i="1"/>
  <c r="AB514" i="1"/>
  <c r="AB513" i="1"/>
  <c r="AB512" i="1"/>
  <c r="AB511" i="1"/>
  <c r="AB510" i="1"/>
  <c r="AB509" i="1"/>
  <c r="AB508" i="1"/>
  <c r="AB507" i="1"/>
  <c r="AB506" i="1"/>
  <c r="AB505" i="1"/>
  <c r="AB497" i="1"/>
  <c r="AB496" i="1"/>
  <c r="AB495" i="1"/>
  <c r="AB494" i="1"/>
  <c r="AB493" i="1"/>
  <c r="AB492" i="1"/>
  <c r="AB491" i="1"/>
  <c r="AB490" i="1"/>
  <c r="AB489" i="1"/>
  <c r="AB488" i="1"/>
  <c r="AB487" i="1"/>
  <c r="AB486" i="1"/>
  <c r="AB485" i="1"/>
  <c r="AB484" i="1"/>
  <c r="AB483" i="1"/>
  <c r="AB482" i="1"/>
  <c r="AB481" i="1"/>
  <c r="AB480" i="1"/>
  <c r="AB479" i="1"/>
  <c r="AB478" i="1"/>
  <c r="AB477" i="1"/>
  <c r="AB476" i="1"/>
  <c r="AB475" i="1"/>
  <c r="AB474" i="1"/>
  <c r="AB466" i="1"/>
  <c r="AB465" i="1"/>
  <c r="AB464" i="1"/>
  <c r="AB435" i="1"/>
  <c r="AB434" i="1"/>
  <c r="AB433" i="1"/>
  <c r="AB432" i="1"/>
  <c r="AB431" i="1"/>
  <c r="AB430" i="1"/>
  <c r="AB429" i="1"/>
  <c r="AB428" i="1"/>
  <c r="AB427" i="1"/>
  <c r="AB426" i="1"/>
  <c r="AB425" i="1"/>
  <c r="AB424" i="1"/>
  <c r="AB423" i="1"/>
  <c r="AB422" i="1"/>
  <c r="AB421" i="1"/>
  <c r="AB420" i="1"/>
  <c r="AB419" i="1"/>
  <c r="AB418" i="1"/>
  <c r="AB417" i="1"/>
  <c r="AB416" i="1"/>
  <c r="AB415" i="1"/>
  <c r="AB414" i="1"/>
  <c r="AB413" i="1"/>
  <c r="AB412" i="1"/>
  <c r="AB404" i="1"/>
  <c r="AB403" i="1"/>
  <c r="AB402" i="1"/>
  <c r="AB401" i="1"/>
  <c r="AB400" i="1"/>
  <c r="AB399" i="1"/>
  <c r="AB398" i="1"/>
  <c r="AB397" i="1"/>
  <c r="AB396" i="1"/>
  <c r="AB395" i="1"/>
  <c r="AB394" i="1"/>
  <c r="AB393" i="1"/>
  <c r="AB392" i="1"/>
  <c r="AB391" i="1"/>
  <c r="AB390" i="1"/>
  <c r="AB389" i="1"/>
  <c r="AB388" i="1"/>
  <c r="AB387" i="1"/>
  <c r="AB386" i="1"/>
  <c r="AB385" i="1"/>
  <c r="AB384" i="1"/>
  <c r="AB383" i="1"/>
  <c r="AB382" i="1"/>
  <c r="AB381" i="1"/>
  <c r="AA312" i="1"/>
  <c r="Z312" i="1"/>
  <c r="Y312" i="1"/>
  <c r="X312" i="1"/>
  <c r="W312" i="1"/>
  <c r="V312" i="1"/>
  <c r="U312" i="1"/>
  <c r="T312" i="1"/>
  <c r="S312" i="1"/>
  <c r="R312" i="1"/>
  <c r="Q312" i="1"/>
  <c r="P312" i="1"/>
  <c r="O312" i="1"/>
  <c r="N312" i="1"/>
  <c r="M312" i="1"/>
  <c r="L312" i="1"/>
  <c r="K312" i="1"/>
  <c r="J312" i="1"/>
  <c r="I312" i="1"/>
  <c r="H312" i="1"/>
  <c r="G312" i="1"/>
  <c r="F312" i="1"/>
  <c r="E312" i="1"/>
  <c r="D312" i="1"/>
  <c r="C312" i="1"/>
  <c r="B312" i="1"/>
  <c r="AB373" i="1"/>
  <c r="AB372" i="1"/>
  <c r="AB371" i="1"/>
  <c r="AB370" i="1"/>
  <c r="AB369" i="1"/>
  <c r="AB368" i="1"/>
  <c r="AB367" i="1"/>
  <c r="AB366" i="1"/>
  <c r="AB365" i="1"/>
  <c r="AB364" i="1"/>
  <c r="AB363" i="1"/>
  <c r="AB362" i="1"/>
  <c r="AB361" i="1"/>
  <c r="AB360" i="1"/>
  <c r="AB359" i="1"/>
  <c r="AB358" i="1"/>
  <c r="AB357" i="1"/>
  <c r="AB356" i="1"/>
  <c r="AB355" i="1"/>
  <c r="AB354" i="1"/>
  <c r="AB353" i="1"/>
  <c r="AB352" i="1"/>
  <c r="AB351" i="1"/>
  <c r="AB350" i="1"/>
  <c r="AB342" i="1"/>
  <c r="AB341" i="1"/>
  <c r="AB340" i="1"/>
  <c r="AB339" i="1"/>
  <c r="AB338" i="1"/>
  <c r="AB337" i="1"/>
  <c r="AB336" i="1"/>
  <c r="AB335" i="1"/>
  <c r="AB334" i="1"/>
  <c r="AB333" i="1"/>
  <c r="AB332" i="1"/>
  <c r="AB331" i="1"/>
  <c r="AB330" i="1"/>
  <c r="AB329" i="1"/>
  <c r="AB328" i="1"/>
  <c r="AB327" i="1"/>
  <c r="AB326" i="1"/>
  <c r="AB325" i="1"/>
  <c r="AB324" i="1"/>
  <c r="AB323" i="1"/>
  <c r="AB322" i="1"/>
  <c r="AB321" i="1"/>
  <c r="AB320" i="1"/>
  <c r="AB319" i="1"/>
  <c r="AB311" i="1"/>
  <c r="AB310" i="1"/>
  <c r="AB309" i="1"/>
  <c r="AB308" i="1"/>
  <c r="AB288" i="1"/>
  <c r="AB280" i="1"/>
  <c r="AB279" i="1"/>
  <c r="AB278" i="1"/>
  <c r="AB277" i="1"/>
  <c r="AB276" i="1"/>
  <c r="AB275" i="1"/>
  <c r="AB274" i="1"/>
  <c r="AB273" i="1"/>
  <c r="AB272" i="1"/>
  <c r="AB271" i="1"/>
  <c r="AB270" i="1"/>
  <c r="AB269" i="1"/>
  <c r="AB268" i="1"/>
  <c r="AB267" i="1"/>
  <c r="AB266" i="1"/>
  <c r="AB265" i="1"/>
  <c r="AB264" i="1"/>
  <c r="AB263" i="1"/>
  <c r="AB262" i="1"/>
  <c r="AB261" i="1"/>
  <c r="AB260" i="1"/>
  <c r="AB259" i="1"/>
  <c r="AB258" i="1"/>
  <c r="AB257" i="1"/>
  <c r="AB249" i="1"/>
  <c r="AB248" i="1"/>
  <c r="AB247" i="1"/>
  <c r="AB246" i="1"/>
  <c r="AB226" i="1"/>
  <c r="AB156" i="1"/>
  <c r="AB155" i="1"/>
  <c r="AB154" i="1"/>
  <c r="AB153" i="1"/>
  <c r="AB152" i="1"/>
  <c r="AB151" i="1"/>
  <c r="AB150" i="1"/>
  <c r="AB149" i="1"/>
  <c r="AB148" i="1"/>
  <c r="AB147" i="1"/>
  <c r="AB146" i="1"/>
  <c r="AB145" i="1"/>
  <c r="AB144" i="1"/>
  <c r="AB143" i="1"/>
  <c r="AB142" i="1"/>
  <c r="AB141" i="1"/>
  <c r="AB140" i="1"/>
  <c r="AB139" i="1"/>
  <c r="AB138" i="1"/>
  <c r="AB137" i="1"/>
  <c r="AB136" i="1"/>
  <c r="AB135" i="1"/>
  <c r="AB134" i="1"/>
  <c r="AB133" i="1"/>
  <c r="AB122" i="1"/>
  <c r="AB121" i="1"/>
  <c r="AB120" i="1"/>
  <c r="AB119" i="1"/>
  <c r="AB118" i="1"/>
  <c r="AB117" i="1"/>
  <c r="AB116" i="1"/>
  <c r="AB115" i="1"/>
  <c r="AB114" i="1"/>
  <c r="AB113" i="1"/>
  <c r="AB112" i="1"/>
  <c r="AB111" i="1"/>
  <c r="AB110" i="1"/>
  <c r="AB109" i="1"/>
  <c r="AB108" i="1"/>
  <c r="AB107" i="1"/>
  <c r="AB106" i="1"/>
  <c r="AB105" i="1"/>
  <c r="AB104" i="1"/>
  <c r="AB103" i="1"/>
  <c r="AB529" i="1" l="1"/>
  <c r="AB312" i="1"/>
  <c r="D16" i="11" s="1"/>
  <c r="E16" i="11"/>
  <c r="AB962" i="1" l="1"/>
  <c r="AB961" i="1"/>
  <c r="AB960" i="1"/>
  <c r="AB959" i="1"/>
  <c r="AB958" i="1"/>
  <c r="AB957" i="1"/>
  <c r="AB956" i="1"/>
  <c r="AB955" i="1"/>
  <c r="AB954" i="1"/>
  <c r="AB953" i="1"/>
  <c r="AB952" i="1"/>
  <c r="AB951" i="1"/>
  <c r="AB950" i="1"/>
  <c r="AB949" i="1"/>
  <c r="AB948" i="1"/>
  <c r="AB947" i="1"/>
  <c r="AB946" i="1"/>
  <c r="AB945" i="1"/>
  <c r="AB944" i="1"/>
  <c r="AB943" i="1"/>
  <c r="AB942" i="1"/>
  <c r="AB941" i="1"/>
  <c r="AB940" i="1"/>
  <c r="AB939" i="1"/>
  <c r="AB931" i="1"/>
  <c r="AB930" i="1"/>
  <c r="AB929" i="1"/>
  <c r="AB928" i="1"/>
  <c r="AB908" i="1"/>
  <c r="AB900" i="1"/>
  <c r="AB899" i="1"/>
  <c r="AB898" i="1"/>
  <c r="AB897" i="1"/>
  <c r="AB896" i="1"/>
  <c r="AB895" i="1"/>
  <c r="AB894" i="1"/>
  <c r="AB893" i="1"/>
  <c r="AB892" i="1"/>
  <c r="AB891" i="1"/>
  <c r="AB890" i="1"/>
  <c r="AB889" i="1"/>
  <c r="AB888" i="1"/>
  <c r="AB887" i="1"/>
  <c r="AB886" i="1"/>
  <c r="AB885" i="1"/>
  <c r="AB884" i="1"/>
  <c r="AB883" i="1"/>
  <c r="AB882" i="1"/>
  <c r="AB881" i="1"/>
  <c r="AB880" i="1"/>
  <c r="AB879" i="1"/>
  <c r="AB878" i="1"/>
  <c r="AB877" i="1"/>
  <c r="AB125" i="1"/>
  <c r="AB124" i="1"/>
  <c r="AB123" i="1"/>
  <c r="AB102" i="1"/>
  <c r="AB94" i="1"/>
  <c r="AB93" i="1"/>
  <c r="AB92" i="1"/>
  <c r="AB71" i="1"/>
  <c r="AB63" i="1"/>
  <c r="AB62" i="1"/>
  <c r="AB61" i="1"/>
  <c r="AB60" i="1"/>
  <c r="AB59" i="1"/>
  <c r="AB58" i="1"/>
  <c r="AB57" i="1"/>
  <c r="AB56" i="1"/>
  <c r="AB55" i="1"/>
  <c r="AB54" i="1"/>
  <c r="AB53" i="1"/>
  <c r="AB52" i="1"/>
  <c r="AB51" i="1"/>
  <c r="AB50" i="1"/>
  <c r="AB49" i="1"/>
  <c r="AB48" i="1"/>
  <c r="AB47" i="1"/>
  <c r="AB46" i="1"/>
  <c r="AB45" i="1"/>
  <c r="AB44" i="1"/>
  <c r="AB43" i="1"/>
  <c r="AB42" i="1"/>
  <c r="AB41" i="1"/>
  <c r="AB40" i="1"/>
  <c r="AC30" i="1"/>
  <c r="AC31" i="1"/>
  <c r="AC32" i="1"/>
  <c r="B281" i="1" l="1"/>
  <c r="C281" i="1"/>
  <c r="D281" i="1"/>
  <c r="E281" i="1"/>
  <c r="F281" i="1"/>
  <c r="G281" i="1"/>
  <c r="H281" i="1"/>
  <c r="I281" i="1"/>
  <c r="J281" i="1"/>
  <c r="K281" i="1"/>
  <c r="L281" i="1"/>
  <c r="M281" i="1"/>
  <c r="N281" i="1"/>
  <c r="O281" i="1"/>
  <c r="P281" i="1"/>
  <c r="Q281" i="1"/>
  <c r="R281" i="1"/>
  <c r="S281" i="1"/>
  <c r="T281" i="1"/>
  <c r="U281" i="1"/>
  <c r="V281" i="1"/>
  <c r="W281" i="1"/>
  <c r="X281" i="1"/>
  <c r="Y281" i="1"/>
  <c r="Z281" i="1"/>
  <c r="AA281" i="1"/>
  <c r="AB281" i="1" l="1"/>
  <c r="AE949" i="1" l="1"/>
  <c r="BC949" i="1" s="1"/>
  <c r="AE948" i="1"/>
  <c r="BD948" i="1" s="1"/>
  <c r="AE947" i="1"/>
  <c r="BC947" i="1" s="1"/>
  <c r="AE941" i="1"/>
  <c r="AP941" i="1" s="1"/>
  <c r="AE940" i="1"/>
  <c r="BD940" i="1" s="1"/>
  <c r="AE939" i="1"/>
  <c r="AE918" i="1"/>
  <c r="BC918" i="1" s="1"/>
  <c r="AE917" i="1"/>
  <c r="BE917" i="1" s="1"/>
  <c r="AE916" i="1"/>
  <c r="AY916" i="1" s="1"/>
  <c r="AE910" i="1"/>
  <c r="BE910" i="1" s="1"/>
  <c r="AE909" i="1"/>
  <c r="BC909" i="1" s="1"/>
  <c r="AE908" i="1"/>
  <c r="BA908" i="1" s="1"/>
  <c r="AE887" i="1"/>
  <c r="AS887" i="1" s="1"/>
  <c r="AE886" i="1"/>
  <c r="BC886" i="1" s="1"/>
  <c r="AE885" i="1"/>
  <c r="AY885" i="1" s="1"/>
  <c r="AE879" i="1"/>
  <c r="BC879" i="1" s="1"/>
  <c r="AE878" i="1"/>
  <c r="BE878" i="1" s="1"/>
  <c r="AE877" i="1"/>
  <c r="AI856" i="1"/>
  <c r="AE856" i="1"/>
  <c r="BC856" i="1" s="1"/>
  <c r="AE855" i="1"/>
  <c r="AJ855" i="1" s="1"/>
  <c r="AE854" i="1"/>
  <c r="AL854" i="1" s="1"/>
  <c r="AE848" i="1"/>
  <c r="AE847" i="1"/>
  <c r="AJ847" i="1" s="1"/>
  <c r="AE846" i="1"/>
  <c r="BC846" i="1" s="1"/>
  <c r="AE825" i="1"/>
  <c r="AW825" i="1" s="1"/>
  <c r="AE824" i="1"/>
  <c r="AE823" i="1"/>
  <c r="BC823" i="1" s="1"/>
  <c r="AE817" i="1"/>
  <c r="AS817" i="1" s="1"/>
  <c r="AE816" i="1"/>
  <c r="AE815" i="1"/>
  <c r="BC815" i="1" s="1"/>
  <c r="AE794" i="1"/>
  <c r="AY794" i="1" s="1"/>
  <c r="AE793" i="1"/>
  <c r="AW793" i="1" s="1"/>
  <c r="AE792" i="1"/>
  <c r="BE792" i="1" s="1"/>
  <c r="AE786" i="1"/>
  <c r="AU786" i="1" s="1"/>
  <c r="AE785" i="1"/>
  <c r="BA785" i="1" s="1"/>
  <c r="AE784" i="1"/>
  <c r="AK784" i="1" s="1"/>
  <c r="AE763" i="1"/>
  <c r="AE762" i="1"/>
  <c r="AR762" i="1" s="1"/>
  <c r="AE761" i="1"/>
  <c r="AY761" i="1" s="1"/>
  <c r="AE755" i="1"/>
  <c r="BC755" i="1" s="1"/>
  <c r="AE754" i="1"/>
  <c r="AQ754" i="1" s="1"/>
  <c r="AE753" i="1"/>
  <c r="AV753" i="1" s="1"/>
  <c r="AE732" i="1"/>
  <c r="AE731" i="1"/>
  <c r="BE731" i="1" s="1"/>
  <c r="AE730" i="1"/>
  <c r="AS730" i="1" s="1"/>
  <c r="AE724" i="1"/>
  <c r="BD724" i="1" s="1"/>
  <c r="AE723" i="1"/>
  <c r="AN723" i="1" s="1"/>
  <c r="AE722" i="1"/>
  <c r="BD722" i="1" s="1"/>
  <c r="AE701" i="1"/>
  <c r="AE700" i="1"/>
  <c r="AJ700" i="1" s="1"/>
  <c r="AE699" i="1"/>
  <c r="BE699" i="1" s="1"/>
  <c r="AE693" i="1"/>
  <c r="AP693" i="1" s="1"/>
  <c r="AE692" i="1"/>
  <c r="AK692" i="1" s="1"/>
  <c r="AE691" i="1"/>
  <c r="AE670" i="1"/>
  <c r="AV670" i="1" s="1"/>
  <c r="AE669" i="1"/>
  <c r="AE668" i="1"/>
  <c r="AW668" i="1" s="1"/>
  <c r="AE662" i="1"/>
  <c r="AR662" i="1" s="1"/>
  <c r="AE661" i="1"/>
  <c r="AI661" i="1" s="1"/>
  <c r="AE660" i="1"/>
  <c r="AE639" i="1"/>
  <c r="AL639" i="1" s="1"/>
  <c r="AE638" i="1"/>
  <c r="AY638" i="1" s="1"/>
  <c r="AE637" i="1"/>
  <c r="BA637" i="1" s="1"/>
  <c r="AE631" i="1"/>
  <c r="AE630" i="1"/>
  <c r="BC630" i="1" s="1"/>
  <c r="AE629" i="1"/>
  <c r="AE608" i="1"/>
  <c r="AS608" i="1" s="1"/>
  <c r="AE607" i="1"/>
  <c r="AE606" i="1"/>
  <c r="AQ606" i="1" s="1"/>
  <c r="AE600" i="1"/>
  <c r="BD600" i="1" s="1"/>
  <c r="AE599" i="1"/>
  <c r="AX599" i="1" s="1"/>
  <c r="AE598" i="1"/>
  <c r="AW598" i="1" s="1"/>
  <c r="AE577" i="1"/>
  <c r="AZ577" i="1" s="1"/>
  <c r="AE576" i="1"/>
  <c r="AV576" i="1" s="1"/>
  <c r="AE575" i="1"/>
  <c r="AP575" i="1" s="1"/>
  <c r="AE569" i="1"/>
  <c r="BE569" i="1" s="1"/>
  <c r="AE568" i="1"/>
  <c r="AE567" i="1"/>
  <c r="BD567" i="1" s="1"/>
  <c r="AE545" i="1"/>
  <c r="AQ545" i="1" s="1"/>
  <c r="AE544" i="1"/>
  <c r="BC544" i="1" s="1"/>
  <c r="AE537" i="1"/>
  <c r="AP537" i="1" s="1"/>
  <c r="AE536" i="1"/>
  <c r="AM536" i="1" s="1"/>
  <c r="AE514" i="1"/>
  <c r="AQ514" i="1" s="1"/>
  <c r="AE513" i="1"/>
  <c r="AO513" i="1" s="1"/>
  <c r="AE506" i="1"/>
  <c r="AU506" i="1" s="1"/>
  <c r="AE505" i="1"/>
  <c r="AG505" i="1" s="1"/>
  <c r="AE483" i="1"/>
  <c r="AS483" i="1" s="1"/>
  <c r="AE482" i="1"/>
  <c r="AU482" i="1" s="1"/>
  <c r="AE475" i="1"/>
  <c r="AV475" i="1" s="1"/>
  <c r="AE474" i="1"/>
  <c r="BE474" i="1" s="1"/>
  <c r="AE452" i="1"/>
  <c r="AU452" i="1" s="1"/>
  <c r="AE451" i="1"/>
  <c r="BA451" i="1" s="1"/>
  <c r="AE444" i="1"/>
  <c r="AH444" i="1" s="1"/>
  <c r="AE443" i="1"/>
  <c r="AE421" i="1"/>
  <c r="AH421" i="1" s="1"/>
  <c r="AE420" i="1"/>
  <c r="BB420" i="1" s="1"/>
  <c r="AE413" i="1"/>
  <c r="BB413" i="1" s="1"/>
  <c r="AE412" i="1"/>
  <c r="AK412" i="1" s="1"/>
  <c r="AE390" i="1"/>
  <c r="AQ390" i="1" s="1"/>
  <c r="AE389" i="1"/>
  <c r="AN389" i="1" s="1"/>
  <c r="AE382" i="1"/>
  <c r="AE381" i="1"/>
  <c r="AE359" i="1"/>
  <c r="AW359" i="1" s="1"/>
  <c r="AE358" i="1"/>
  <c r="AU358" i="1" s="1"/>
  <c r="AE351" i="1"/>
  <c r="AX351" i="1" s="1"/>
  <c r="AE350" i="1"/>
  <c r="AX350" i="1" s="1"/>
  <c r="AE328" i="1"/>
  <c r="BE328" i="1" s="1"/>
  <c r="AE327" i="1"/>
  <c r="BC327" i="1" s="1"/>
  <c r="AE320" i="1"/>
  <c r="AE319" i="1"/>
  <c r="BE319" i="1" s="1"/>
  <c r="AE297" i="1"/>
  <c r="AX297" i="1" s="1"/>
  <c r="AE296" i="1"/>
  <c r="AE289" i="1"/>
  <c r="BC289" i="1" s="1"/>
  <c r="AE288" i="1"/>
  <c r="AY288" i="1" s="1"/>
  <c r="AE266" i="1"/>
  <c r="AE265" i="1"/>
  <c r="BD265" i="1" s="1"/>
  <c r="AE258" i="1"/>
  <c r="BE258" i="1" s="1"/>
  <c r="AE257" i="1"/>
  <c r="BC257" i="1" s="1"/>
  <c r="AE235" i="1"/>
  <c r="AX235" i="1" s="1"/>
  <c r="AE234" i="1"/>
  <c r="AE227" i="1"/>
  <c r="BC227" i="1" s="1"/>
  <c r="AE226" i="1"/>
  <c r="BC226" i="1" s="1"/>
  <c r="AE204" i="1"/>
  <c r="BD204" i="1" s="1"/>
  <c r="AE203" i="1"/>
  <c r="BC203" i="1" s="1"/>
  <c r="AE196" i="1"/>
  <c r="BC196" i="1" s="1"/>
  <c r="AE195" i="1"/>
  <c r="BD195" i="1" s="1"/>
  <c r="AE173" i="1"/>
  <c r="AI173" i="1" s="1"/>
  <c r="AE172" i="1"/>
  <c r="BC172" i="1" s="1"/>
  <c r="AE165" i="1"/>
  <c r="AE164" i="1"/>
  <c r="AQ164" i="1" s="1"/>
  <c r="AE142" i="1"/>
  <c r="BE142" i="1" s="1"/>
  <c r="AE141" i="1"/>
  <c r="BC141" i="1" s="1"/>
  <c r="AE134" i="1"/>
  <c r="BC134" i="1" s="1"/>
  <c r="AE133" i="1"/>
  <c r="BD133" i="1" s="1"/>
  <c r="AE111" i="1"/>
  <c r="AY111" i="1" s="1"/>
  <c r="AE110" i="1"/>
  <c r="BC110" i="1" s="1"/>
  <c r="AE103" i="1"/>
  <c r="BC103" i="1" s="1"/>
  <c r="AE102" i="1"/>
  <c r="AY102" i="1" s="1"/>
  <c r="AE80" i="1"/>
  <c r="AE79" i="1"/>
  <c r="BC79" i="1" s="1"/>
  <c r="AE72" i="1"/>
  <c r="BC72" i="1" s="1"/>
  <c r="AE71" i="1"/>
  <c r="BA71" i="1" s="1"/>
  <c r="AE49" i="1"/>
  <c r="AY49" i="1" s="1"/>
  <c r="AE48" i="1"/>
  <c r="BC48" i="1" s="1"/>
  <c r="AE41" i="1"/>
  <c r="BC41" i="1" s="1"/>
  <c r="AE40" i="1"/>
  <c r="AY40" i="1" s="1"/>
  <c r="BE18" i="1"/>
  <c r="BD18" i="1"/>
  <c r="BC18" i="1"/>
  <c r="BB18" i="1"/>
  <c r="BA18" i="1"/>
  <c r="AZ18" i="1"/>
  <c r="AY18" i="1"/>
  <c r="AX18" i="1"/>
  <c r="AW18" i="1"/>
  <c r="AV18" i="1"/>
  <c r="AU18" i="1"/>
  <c r="AT18" i="1"/>
  <c r="AS18" i="1"/>
  <c r="AR18" i="1"/>
  <c r="AQ18" i="1"/>
  <c r="AP18" i="1"/>
  <c r="AO18" i="1"/>
  <c r="AN18" i="1"/>
  <c r="AM18" i="1"/>
  <c r="AL18" i="1"/>
  <c r="AK18" i="1"/>
  <c r="AJ18" i="1"/>
  <c r="AI18" i="1"/>
  <c r="AH18" i="1"/>
  <c r="AG18" i="1"/>
  <c r="AF18" i="1"/>
  <c r="BE17" i="1"/>
  <c r="BD17" i="1"/>
  <c r="BC17" i="1"/>
  <c r="BB17" i="1"/>
  <c r="BA17" i="1"/>
  <c r="AZ17" i="1"/>
  <c r="AY17" i="1"/>
  <c r="AX17" i="1"/>
  <c r="AW17" i="1"/>
  <c r="AV17" i="1"/>
  <c r="AU17" i="1"/>
  <c r="AT17" i="1"/>
  <c r="AS17" i="1"/>
  <c r="AR17" i="1"/>
  <c r="AQ17" i="1"/>
  <c r="AP17" i="1"/>
  <c r="AO17" i="1"/>
  <c r="AN17" i="1"/>
  <c r="AM17" i="1"/>
  <c r="AL17" i="1"/>
  <c r="AK17" i="1"/>
  <c r="AJ17" i="1"/>
  <c r="AI17" i="1"/>
  <c r="AH17" i="1"/>
  <c r="AG17" i="1"/>
  <c r="AF17" i="1"/>
  <c r="BE10" i="1"/>
  <c r="BD10" i="1"/>
  <c r="BC10" i="1"/>
  <c r="BB10" i="1"/>
  <c r="BA10" i="1"/>
  <c r="AZ10" i="1"/>
  <c r="AY10" i="1"/>
  <c r="AX10" i="1"/>
  <c r="AW10" i="1"/>
  <c r="AV10" i="1"/>
  <c r="AU10" i="1"/>
  <c r="AT10" i="1"/>
  <c r="AS10" i="1"/>
  <c r="AR10" i="1"/>
  <c r="AQ10" i="1"/>
  <c r="AP10" i="1"/>
  <c r="AO10" i="1"/>
  <c r="AN10" i="1"/>
  <c r="AM10" i="1"/>
  <c r="AL10" i="1"/>
  <c r="AK10" i="1"/>
  <c r="AJ10" i="1"/>
  <c r="AI10" i="1"/>
  <c r="AH10" i="1"/>
  <c r="AG10" i="1"/>
  <c r="AF10" i="1"/>
  <c r="BE9" i="1"/>
  <c r="BD9" i="1"/>
  <c r="BC9" i="1"/>
  <c r="BB9" i="1"/>
  <c r="BA9" i="1"/>
  <c r="AZ9" i="1"/>
  <c r="AY9" i="1"/>
  <c r="AX9" i="1"/>
  <c r="AW9" i="1"/>
  <c r="AV9" i="1"/>
  <c r="AU9" i="1"/>
  <c r="AT9" i="1"/>
  <c r="AS9" i="1"/>
  <c r="AR9" i="1"/>
  <c r="AQ9" i="1"/>
  <c r="AP9" i="1"/>
  <c r="AO9" i="1"/>
  <c r="AN9" i="1"/>
  <c r="AM9" i="1"/>
  <c r="AL9" i="1"/>
  <c r="AK9" i="1"/>
  <c r="AJ9" i="1"/>
  <c r="AI9" i="1"/>
  <c r="AH9" i="1"/>
  <c r="AG9" i="1"/>
  <c r="AF9" i="1"/>
  <c r="BI5" i="1"/>
  <c r="BI36" i="1" s="1"/>
  <c r="BI67" i="1" s="1"/>
  <c r="BI98" i="1" s="1"/>
  <c r="BI129" i="1" s="1"/>
  <c r="BI160" i="1" s="1"/>
  <c r="BI191" i="1" s="1"/>
  <c r="BI222" i="1" s="1"/>
  <c r="BI253" i="1" s="1"/>
  <c r="BI284" i="1" s="1"/>
  <c r="BI315" i="1" s="1"/>
  <c r="BI346" i="1" s="1"/>
  <c r="BI377" i="1" s="1"/>
  <c r="BI408" i="1" s="1"/>
  <c r="BI439" i="1" s="1"/>
  <c r="BI470" i="1" s="1"/>
  <c r="AX389" i="1" l="1"/>
  <c r="AK327" i="1"/>
  <c r="AR327" i="1"/>
  <c r="AS755" i="1"/>
  <c r="AH762" i="1"/>
  <c r="AQ49" i="1"/>
  <c r="AF327" i="1"/>
  <c r="AI420" i="1"/>
  <c r="BE855" i="1"/>
  <c r="AX48" i="1"/>
  <c r="BA327" i="1"/>
  <c r="AX359" i="1"/>
  <c r="AI482" i="1"/>
  <c r="AI514" i="1"/>
  <c r="AX762" i="1"/>
  <c r="AF823" i="1"/>
  <c r="AM856" i="1"/>
  <c r="AZ48" i="1"/>
  <c r="AK823" i="1"/>
  <c r="BA856" i="1"/>
  <c r="AR670" i="1"/>
  <c r="AT724" i="1"/>
  <c r="AH48" i="1"/>
  <c r="AJ389" i="1"/>
  <c r="AP48" i="1"/>
  <c r="BA203" i="1"/>
  <c r="AM359" i="1"/>
  <c r="AW389" i="1"/>
  <c r="BC444" i="1"/>
  <c r="AP608" i="1"/>
  <c r="AQ638" i="1"/>
  <c r="AS823" i="1"/>
  <c r="AF856" i="1"/>
  <c r="AY854" i="1"/>
  <c r="BE297" i="1"/>
  <c r="AP327" i="1"/>
  <c r="AG351" i="1"/>
  <c r="BA390" i="1"/>
  <c r="AQ421" i="1"/>
  <c r="AV452" i="1"/>
  <c r="BB762" i="1"/>
  <c r="AQ792" i="1"/>
  <c r="AL825" i="1"/>
  <c r="AW856" i="1"/>
  <c r="AI916" i="1"/>
  <c r="AG297" i="1"/>
  <c r="AW699" i="1"/>
  <c r="AV731" i="1"/>
  <c r="BE452" i="1"/>
  <c r="AV110" i="1"/>
  <c r="AK142" i="1"/>
  <c r="AY173" i="1"/>
  <c r="AP203" i="1"/>
  <c r="AV327" i="1"/>
  <c r="AF351" i="1"/>
  <c r="AI359" i="1"/>
  <c r="AI390" i="1"/>
  <c r="AF420" i="1"/>
  <c r="AM421" i="1"/>
  <c r="AN452" i="1"/>
  <c r="BA537" i="1"/>
  <c r="AV544" i="1"/>
  <c r="AG638" i="1"/>
  <c r="AM699" i="1"/>
  <c r="AO731" i="1"/>
  <c r="AH753" i="1"/>
  <c r="AN755" i="1"/>
  <c r="AF762" i="1"/>
  <c r="AG792" i="1"/>
  <c r="BA823" i="1"/>
  <c r="AO847" i="1"/>
  <c r="AT855" i="1"/>
  <c r="AG885" i="1"/>
  <c r="AH40" i="1"/>
  <c r="AJ48" i="1"/>
  <c r="BA49" i="1"/>
  <c r="AF289" i="1"/>
  <c r="AQ297" i="1"/>
  <c r="AG327" i="1"/>
  <c r="BB327" i="1"/>
  <c r="AT420" i="1"/>
  <c r="AW421" i="1"/>
  <c r="BA452" i="1"/>
  <c r="BA454" i="1" s="1"/>
  <c r="BA514" i="1"/>
  <c r="AF544" i="1"/>
  <c r="AJ576" i="1"/>
  <c r="AF637" i="1"/>
  <c r="AF693" i="1"/>
  <c r="AW731" i="1"/>
  <c r="AU754" i="1"/>
  <c r="AW755" i="1"/>
  <c r="AM762" i="1"/>
  <c r="BB792" i="1"/>
  <c r="AK947" i="1"/>
  <c r="AX421" i="1"/>
  <c r="AI544" i="1"/>
  <c r="AK576" i="1"/>
  <c r="AN637" i="1"/>
  <c r="AS693" i="1"/>
  <c r="BB731" i="1"/>
  <c r="BB755" i="1"/>
  <c r="AP947" i="1"/>
  <c r="AK289" i="1"/>
  <c r="AF41" i="1"/>
  <c r="AF110" i="1"/>
  <c r="AF203" i="1"/>
  <c r="AR265" i="1"/>
  <c r="BA289" i="1"/>
  <c r="AG413" i="1"/>
  <c r="AG421" i="1"/>
  <c r="BE421" i="1"/>
  <c r="AI452" i="1"/>
  <c r="AL544" i="1"/>
  <c r="AS576" i="1"/>
  <c r="AH630" i="1"/>
  <c r="AT637" i="1"/>
  <c r="AG731" i="1"/>
  <c r="AF755" i="1"/>
  <c r="AJ786" i="1"/>
  <c r="BB544" i="1"/>
  <c r="AV41" i="1"/>
  <c r="AN110" i="1"/>
  <c r="AK203" i="1"/>
  <c r="AJ452" i="1"/>
  <c r="AF537" i="1"/>
  <c r="AT544" i="1"/>
  <c r="BD576" i="1"/>
  <c r="AQ630" i="1"/>
  <c r="AG699" i="1"/>
  <c r="AJ731" i="1"/>
  <c r="AH755" i="1"/>
  <c r="BA80" i="1"/>
  <c r="AW80" i="1"/>
  <c r="BE80" i="1"/>
  <c r="AM40" i="1"/>
  <c r="AG41" i="1"/>
  <c r="BA41" i="1"/>
  <c r="AO142" i="1"/>
  <c r="AF235" i="1"/>
  <c r="AP235" i="1"/>
  <c r="AH297" i="1"/>
  <c r="AW297" i="1"/>
  <c r="AY359" i="1"/>
  <c r="BB359" i="1"/>
  <c r="AQ359" i="1"/>
  <c r="AH359" i="1"/>
  <c r="AO359" i="1"/>
  <c r="BC359" i="1"/>
  <c r="BB389" i="1"/>
  <c r="AR389" i="1"/>
  <c r="AH389" i="1"/>
  <c r="AO389" i="1"/>
  <c r="BD389" i="1"/>
  <c r="AK390" i="1"/>
  <c r="BD390" i="1"/>
  <c r="AN413" i="1"/>
  <c r="AH451" i="1"/>
  <c r="AT451" i="1"/>
  <c r="BE451" i="1"/>
  <c r="AN482" i="1"/>
  <c r="AH483" i="1"/>
  <c r="BC483" i="1"/>
  <c r="AF513" i="1"/>
  <c r="BB513" i="1"/>
  <c r="AK514" i="1"/>
  <c r="BD514" i="1"/>
  <c r="AG537" i="1"/>
  <c r="AH545" i="1"/>
  <c r="AR568" i="1"/>
  <c r="AH568" i="1"/>
  <c r="AJ575" i="1"/>
  <c r="BB575" i="1"/>
  <c r="AN606" i="1"/>
  <c r="AF668" i="1"/>
  <c r="AS668" i="1"/>
  <c r="BD668" i="1"/>
  <c r="AT763" i="1"/>
  <c r="AO763" i="1"/>
  <c r="BE763" i="1"/>
  <c r="AI763" i="1"/>
  <c r="BC165" i="1"/>
  <c r="AP165" i="1"/>
  <c r="BC235" i="1"/>
  <c r="BB235" i="1"/>
  <c r="AV235" i="1"/>
  <c r="AN235" i="1"/>
  <c r="AG235" i="1"/>
  <c r="AL235" i="1"/>
  <c r="AW235" i="1"/>
  <c r="AI80" i="1"/>
  <c r="AW40" i="1"/>
  <c r="AK41" i="1"/>
  <c r="AR48" i="1"/>
  <c r="AG49" i="1"/>
  <c r="AK80" i="1"/>
  <c r="AQ173" i="1"/>
  <c r="AM173" i="1"/>
  <c r="AH235" i="1"/>
  <c r="AR235" i="1"/>
  <c r="BA235" i="1"/>
  <c r="AM297" i="1"/>
  <c r="BE351" i="1"/>
  <c r="AN351" i="1"/>
  <c r="BD351" i="1"/>
  <c r="AG359" i="1"/>
  <c r="AT359" i="1"/>
  <c r="BE359" i="1"/>
  <c r="AG389" i="1"/>
  <c r="AT389" i="1"/>
  <c r="BE389" i="1"/>
  <c r="AY421" i="1"/>
  <c r="BC421" i="1"/>
  <c r="AT421" i="1"/>
  <c r="AI421" i="1"/>
  <c r="AO421" i="1"/>
  <c r="BB421" i="1"/>
  <c r="BB423" i="1" s="1"/>
  <c r="AM444" i="1"/>
  <c r="AJ451" i="1"/>
  <c r="AV451" i="1"/>
  <c r="AI483" i="1"/>
  <c r="AL513" i="1"/>
  <c r="BD513" i="1"/>
  <c r="AO545" i="1"/>
  <c r="AM568" i="1"/>
  <c r="AO575" i="1"/>
  <c r="BE575" i="1"/>
  <c r="AV639" i="1"/>
  <c r="AG662" i="1"/>
  <c r="AI668" i="1"/>
  <c r="AV668" i="1"/>
  <c r="AF691" i="1"/>
  <c r="AY691" i="1"/>
  <c r="AX730" i="1"/>
  <c r="AK763" i="1"/>
  <c r="AR41" i="1"/>
  <c r="AS80" i="1"/>
  <c r="BD142" i="1"/>
  <c r="BA142" i="1"/>
  <c r="AK235" i="1"/>
  <c r="AS235" i="1"/>
  <c r="BD235" i="1"/>
  <c r="AY297" i="1"/>
  <c r="BC297" i="1"/>
  <c r="AT297" i="1"/>
  <c r="AI297" i="1"/>
  <c r="AO297" i="1"/>
  <c r="BB297" i="1"/>
  <c r="BB358" i="1"/>
  <c r="AN358" i="1"/>
  <c r="AW381" i="1"/>
  <c r="AR381" i="1"/>
  <c r="AY390" i="1"/>
  <c r="AS390" i="1"/>
  <c r="AF390" i="1"/>
  <c r="AV390" i="1"/>
  <c r="AN451" i="1"/>
  <c r="BB482" i="1"/>
  <c r="AJ482" i="1"/>
  <c r="AV482" i="1"/>
  <c r="BC514" i="1"/>
  <c r="AS514" i="1"/>
  <c r="AF514" i="1"/>
  <c r="AV514" i="1"/>
  <c r="BC537" i="1"/>
  <c r="AN537" i="1"/>
  <c r="AW537" i="1"/>
  <c r="AY545" i="1"/>
  <c r="AQ660" i="1"/>
  <c r="AU660" i="1"/>
  <c r="AW662" i="1"/>
  <c r="AM668" i="1"/>
  <c r="AY763" i="1"/>
  <c r="AN824" i="1"/>
  <c r="BC824" i="1"/>
  <c r="AL824" i="1"/>
  <c r="AY824" i="1"/>
  <c r="AH824" i="1"/>
  <c r="AX451" i="1"/>
  <c r="AO451" i="1"/>
  <c r="AF451" i="1"/>
  <c r="AP451" i="1"/>
  <c r="BD451" i="1"/>
  <c r="BE483" i="1"/>
  <c r="AQ483" i="1"/>
  <c r="AY483" i="1"/>
  <c r="AW513" i="1"/>
  <c r="AV513" i="1"/>
  <c r="AV516" i="1" s="1"/>
  <c r="AG513" i="1"/>
  <c r="AT513" i="1"/>
  <c r="AV575" i="1"/>
  <c r="AG575" i="1"/>
  <c r="AW575" i="1"/>
  <c r="AY668" i="1"/>
  <c r="BA668" i="1"/>
  <c r="AQ668" i="1"/>
  <c r="AG668" i="1"/>
  <c r="AN668" i="1"/>
  <c r="BC668" i="1"/>
  <c r="AV824" i="1"/>
  <c r="BD110" i="1"/>
  <c r="AV203" i="1"/>
  <c r="AL327" i="1"/>
  <c r="AW327" i="1"/>
  <c r="AY420" i="1"/>
  <c r="AQ544" i="1"/>
  <c r="AQ547" i="1" s="1"/>
  <c r="BD544" i="1"/>
  <c r="AJ699" i="1"/>
  <c r="BC699" i="1"/>
  <c r="AP731" i="1"/>
  <c r="AG755" i="1"/>
  <c r="AP755" i="1"/>
  <c r="BA755" i="1"/>
  <c r="AL792" i="1"/>
  <c r="AI823" i="1"/>
  <c r="AV823" i="1"/>
  <c r="AS856" i="1"/>
  <c r="AO885" i="1"/>
  <c r="AF886" i="1"/>
  <c r="AV886" i="1"/>
  <c r="AG887" i="1"/>
  <c r="AN916" i="1"/>
  <c r="AG917" i="1"/>
  <c r="AL918" i="1"/>
  <c r="AV947" i="1"/>
  <c r="AW885" i="1"/>
  <c r="AJ886" i="1"/>
  <c r="AZ886" i="1"/>
  <c r="AL887" i="1"/>
  <c r="AT916" i="1"/>
  <c r="AL917" i="1"/>
  <c r="AF947" i="1"/>
  <c r="BA947" i="1"/>
  <c r="AU699" i="1"/>
  <c r="AL755" i="1"/>
  <c r="AV755" i="1"/>
  <c r="BD755" i="1"/>
  <c r="AW792" i="1"/>
  <c r="AQ794" i="1"/>
  <c r="AQ823" i="1"/>
  <c r="BD823" i="1"/>
  <c r="BE885" i="1"/>
  <c r="AN886" i="1"/>
  <c r="BD886" i="1"/>
  <c r="BA887" i="1"/>
  <c r="BD916" i="1"/>
  <c r="AW917" i="1"/>
  <c r="AR886" i="1"/>
  <c r="BB12" i="1"/>
  <c r="AM20" i="1"/>
  <c r="AQ20" i="1"/>
  <c r="AU20" i="1"/>
  <c r="AY20" i="1"/>
  <c r="BC20" i="1"/>
  <c r="AH20" i="1"/>
  <c r="AL20" i="1"/>
  <c r="AP20" i="1"/>
  <c r="AT20" i="1"/>
  <c r="AX20" i="1"/>
  <c r="BB20" i="1"/>
  <c r="AS103" i="1"/>
  <c r="AR134" i="1"/>
  <c r="AK165" i="1"/>
  <c r="AV196" i="1"/>
  <c r="AJ381" i="1"/>
  <c r="AK475" i="1"/>
  <c r="AX475" i="1"/>
  <c r="AL537" i="1"/>
  <c r="AV537" i="1"/>
  <c r="BD537" i="1"/>
  <c r="AL599" i="1"/>
  <c r="BD599" i="1"/>
  <c r="AO661" i="1"/>
  <c r="AT691" i="1"/>
  <c r="AW723" i="1"/>
  <c r="AY753" i="1"/>
  <c r="AX784" i="1"/>
  <c r="AH878" i="1"/>
  <c r="BA103" i="1"/>
  <c r="AV134" i="1"/>
  <c r="AP475" i="1"/>
  <c r="BB475" i="1"/>
  <c r="AN599" i="1"/>
  <c r="BE661" i="1"/>
  <c r="AF103" i="1"/>
  <c r="AH134" i="1"/>
  <c r="BD134" i="1"/>
  <c r="BD136" i="1" s="1"/>
  <c r="BA165" i="1"/>
  <c r="AF196" i="1"/>
  <c r="AQ227" i="1"/>
  <c r="AF319" i="1"/>
  <c r="AK350" i="1"/>
  <c r="AM412" i="1"/>
  <c r="AG475" i="1"/>
  <c r="AR475" i="1"/>
  <c r="BD475" i="1"/>
  <c r="AM505" i="1"/>
  <c r="AW599" i="1"/>
  <c r="AP41" i="1"/>
  <c r="BB41" i="1"/>
  <c r="AL103" i="1"/>
  <c r="AJ134" i="1"/>
  <c r="AF165" i="1"/>
  <c r="AN196" i="1"/>
  <c r="BA227" i="1"/>
  <c r="AM319" i="1"/>
  <c r="AP351" i="1"/>
  <c r="AG381" i="1"/>
  <c r="AS412" i="1"/>
  <c r="AT413" i="1"/>
  <c r="AH475" i="1"/>
  <c r="AW505" i="1"/>
  <c r="AH537" i="1"/>
  <c r="AS537" i="1"/>
  <c r="BB537" i="1"/>
  <c r="AX568" i="1"/>
  <c r="AH599" i="1"/>
  <c r="AI753" i="1"/>
  <c r="AN784" i="1"/>
  <c r="AG133" i="1"/>
  <c r="BE133" i="1"/>
  <c r="AY474" i="1"/>
  <c r="AF815" i="1"/>
  <c r="BB40" i="1"/>
  <c r="BB43" i="1" s="1"/>
  <c r="AK133" i="1"/>
  <c r="AG195" i="1"/>
  <c r="AU319" i="1"/>
  <c r="AY350" i="1"/>
  <c r="BE381" i="1"/>
  <c r="AH474" i="1"/>
  <c r="BC474" i="1"/>
  <c r="AS722" i="1"/>
  <c r="AM753" i="1"/>
  <c r="BB784" i="1"/>
  <c r="AN815" i="1"/>
  <c r="AO133" i="1"/>
  <c r="AK474" i="1"/>
  <c r="AV815" i="1"/>
  <c r="BA133" i="1"/>
  <c r="AO474" i="1"/>
  <c r="AJ79" i="1"/>
  <c r="AO79" i="1"/>
  <c r="AT79" i="1"/>
  <c r="AZ79" i="1"/>
  <c r="BE79" i="1"/>
  <c r="AS102" i="1"/>
  <c r="AO141" i="1"/>
  <c r="AZ141" i="1"/>
  <c r="AL172" i="1"/>
  <c r="AT172" i="1"/>
  <c r="BB172" i="1"/>
  <c r="AS204" i="1"/>
  <c r="AJ20" i="1"/>
  <c r="AR20" i="1"/>
  <c r="AZ20" i="1"/>
  <c r="AO40" i="1"/>
  <c r="BC40" i="1"/>
  <c r="BC43" i="1" s="1"/>
  <c r="AL48" i="1"/>
  <c r="AI49" i="1"/>
  <c r="BE49" i="1"/>
  <c r="AP79" i="1"/>
  <c r="BA79" i="1"/>
  <c r="AY80" i="1"/>
  <c r="AG102" i="1"/>
  <c r="BA102" i="1"/>
  <c r="AG103" i="1"/>
  <c r="AN103" i="1"/>
  <c r="AV103" i="1"/>
  <c r="BB103" i="1"/>
  <c r="AH110" i="1"/>
  <c r="AP110" i="1"/>
  <c r="AX110" i="1"/>
  <c r="AN134" i="1"/>
  <c r="AF141" i="1"/>
  <c r="AK141" i="1"/>
  <c r="AP141" i="1"/>
  <c r="AV141" i="1"/>
  <c r="BA141" i="1"/>
  <c r="AW195" i="1"/>
  <c r="AW265" i="1"/>
  <c r="AI288" i="1"/>
  <c r="AP350" i="1"/>
  <c r="BC350" i="1"/>
  <c r="BE607" i="1"/>
  <c r="BB607" i="1"/>
  <c r="AG607" i="1"/>
  <c r="AW607" i="1"/>
  <c r="AQ607" i="1"/>
  <c r="AP631" i="1"/>
  <c r="AU631" i="1"/>
  <c r="AK631" i="1"/>
  <c r="AJ141" i="1"/>
  <c r="AT141" i="1"/>
  <c r="BE141" i="1"/>
  <c r="BB258" i="1"/>
  <c r="BA328" i="1"/>
  <c r="AF20" i="1"/>
  <c r="AN20" i="1"/>
  <c r="AV20" i="1"/>
  <c r="BD20" i="1"/>
  <c r="AT48" i="1"/>
  <c r="BB48" i="1"/>
  <c r="AS49" i="1"/>
  <c r="AF79" i="1"/>
  <c r="AK79" i="1"/>
  <c r="AV79" i="1"/>
  <c r="AO80" i="1"/>
  <c r="AX134" i="1"/>
  <c r="AS142" i="1"/>
  <c r="AF172" i="1"/>
  <c r="AN172" i="1"/>
  <c r="AV172" i="1"/>
  <c r="BD172" i="1"/>
  <c r="AG203" i="1"/>
  <c r="AL203" i="1"/>
  <c r="AR203" i="1"/>
  <c r="AW203" i="1"/>
  <c r="BB203" i="1"/>
  <c r="AG204" i="1"/>
  <c r="AW204" i="1"/>
  <c r="AG258" i="1"/>
  <c r="AF328" i="1"/>
  <c r="AG12" i="1"/>
  <c r="AK12" i="1"/>
  <c r="AO12" i="1"/>
  <c r="AS12" i="1"/>
  <c r="AW12" i="1"/>
  <c r="BA12" i="1"/>
  <c r="BE12" i="1"/>
  <c r="AG40" i="1"/>
  <c r="AT40" i="1"/>
  <c r="AL41" i="1"/>
  <c r="AW41" i="1"/>
  <c r="AF48" i="1"/>
  <c r="AN48" i="1"/>
  <c r="AV48" i="1"/>
  <c r="BD48" i="1"/>
  <c r="AK49" i="1"/>
  <c r="AW49" i="1"/>
  <c r="AG79" i="1"/>
  <c r="AL79" i="1"/>
  <c r="AR79" i="1"/>
  <c r="AW79" i="1"/>
  <c r="BB79" i="1"/>
  <c r="AG80" i="1"/>
  <c r="AQ80" i="1"/>
  <c r="AI102" i="1"/>
  <c r="BE102" i="1"/>
  <c r="AH103" i="1"/>
  <c r="AP103" i="1"/>
  <c r="AW103" i="1"/>
  <c r="BD103" i="1"/>
  <c r="AJ110" i="1"/>
  <c r="AR110" i="1"/>
  <c r="AZ110" i="1"/>
  <c r="AW133" i="1"/>
  <c r="AF134" i="1"/>
  <c r="AP134" i="1"/>
  <c r="AZ134" i="1"/>
  <c r="AG141" i="1"/>
  <c r="AL141" i="1"/>
  <c r="AR141" i="1"/>
  <c r="AW141" i="1"/>
  <c r="BB141" i="1"/>
  <c r="AG142" i="1"/>
  <c r="AW142" i="1"/>
  <c r="AV165" i="1"/>
  <c r="AH172" i="1"/>
  <c r="AP172" i="1"/>
  <c r="AX172" i="1"/>
  <c r="BC173" i="1"/>
  <c r="BC175" i="1" s="1"/>
  <c r="BD196" i="1"/>
  <c r="BD198" i="1" s="1"/>
  <c r="AH203" i="1"/>
  <c r="AN203" i="1"/>
  <c r="AS203" i="1"/>
  <c r="AX203" i="1"/>
  <c r="BD203" i="1"/>
  <c r="BD206" i="1" s="1"/>
  <c r="AK204" i="1"/>
  <c r="BA204" i="1"/>
  <c r="AF227" i="1"/>
  <c r="AJ235" i="1"/>
  <c r="AO235" i="1"/>
  <c r="AT235" i="1"/>
  <c r="AZ235" i="1"/>
  <c r="BE235" i="1"/>
  <c r="AM258" i="1"/>
  <c r="AG265" i="1"/>
  <c r="BC265" i="1"/>
  <c r="AP288" i="1"/>
  <c r="AP289" i="1"/>
  <c r="AL297" i="1"/>
  <c r="AS297" i="1"/>
  <c r="AH327" i="1"/>
  <c r="AN327" i="1"/>
  <c r="AS327" i="1"/>
  <c r="AX327" i="1"/>
  <c r="BD327" i="1"/>
  <c r="AN328" i="1"/>
  <c r="AH350" i="1"/>
  <c r="AS350" i="1"/>
  <c r="BE350" i="1"/>
  <c r="AH351" i="1"/>
  <c r="AS351" i="1"/>
  <c r="BC389" i="1"/>
  <c r="BA389" i="1"/>
  <c r="AV389" i="1"/>
  <c r="AP389" i="1"/>
  <c r="AK389" i="1"/>
  <c r="AF389" i="1"/>
  <c r="AF392" i="1" s="1"/>
  <c r="AL389" i="1"/>
  <c r="AS389" i="1"/>
  <c r="AZ389" i="1"/>
  <c r="BC412" i="1"/>
  <c r="AN420" i="1"/>
  <c r="BD444" i="1"/>
  <c r="AR444" i="1"/>
  <c r="BC451" i="1"/>
  <c r="BB451" i="1"/>
  <c r="AW451" i="1"/>
  <c r="AR451" i="1"/>
  <c r="AL451" i="1"/>
  <c r="AG451" i="1"/>
  <c r="AK451" i="1"/>
  <c r="AS451" i="1"/>
  <c r="AZ451" i="1"/>
  <c r="AY452" i="1"/>
  <c r="AO452" i="1"/>
  <c r="AF452" i="1"/>
  <c r="AQ452" i="1"/>
  <c r="BD452" i="1"/>
  <c r="BC475" i="1"/>
  <c r="BA475" i="1"/>
  <c r="AS475" i="1"/>
  <c r="AL475" i="1"/>
  <c r="AF475" i="1"/>
  <c r="AN475" i="1"/>
  <c r="AW475" i="1"/>
  <c r="AY482" i="1"/>
  <c r="AP482" i="1"/>
  <c r="AF482" i="1"/>
  <c r="AQ482" i="1"/>
  <c r="BD482" i="1"/>
  <c r="AL483" i="1"/>
  <c r="AW483" i="1"/>
  <c r="AJ513" i="1"/>
  <c r="AP513" i="1"/>
  <c r="BB545" i="1"/>
  <c r="AT545" i="1"/>
  <c r="AM545" i="1"/>
  <c r="AG545" i="1"/>
  <c r="BE545" i="1"/>
  <c r="AW545" i="1"/>
  <c r="AL545" i="1"/>
  <c r="BC545" i="1"/>
  <c r="BC547" i="1" s="1"/>
  <c r="AS545" i="1"/>
  <c r="AI545" i="1"/>
  <c r="AX545" i="1"/>
  <c r="AL607" i="1"/>
  <c r="BC637" i="1"/>
  <c r="BB637" i="1"/>
  <c r="AW637" i="1"/>
  <c r="AR637" i="1"/>
  <c r="AL637" i="1"/>
  <c r="AG637" i="1"/>
  <c r="BE637" i="1"/>
  <c r="AX637" i="1"/>
  <c r="AP637" i="1"/>
  <c r="AJ637" i="1"/>
  <c r="BD637" i="1"/>
  <c r="AV637" i="1"/>
  <c r="AO637" i="1"/>
  <c r="AH637" i="1"/>
  <c r="AS637" i="1"/>
  <c r="BA638" i="1"/>
  <c r="AS638" i="1"/>
  <c r="AM638" i="1"/>
  <c r="AF638" i="1"/>
  <c r="BD638" i="1"/>
  <c r="AV638" i="1"/>
  <c r="AK638" i="1"/>
  <c r="BC638" i="1"/>
  <c r="AR638" i="1"/>
  <c r="AI638" i="1"/>
  <c r="AW638" i="1"/>
  <c r="AO49" i="1"/>
  <c r="AH79" i="1"/>
  <c r="AN79" i="1"/>
  <c r="AS79" i="1"/>
  <c r="AX79" i="1"/>
  <c r="BD79" i="1"/>
  <c r="AQ102" i="1"/>
  <c r="AK103" i="1"/>
  <c r="AR103" i="1"/>
  <c r="AX103" i="1"/>
  <c r="AL110" i="1"/>
  <c r="AT110" i="1"/>
  <c r="BB110" i="1"/>
  <c r="AH141" i="1"/>
  <c r="AN141" i="1"/>
  <c r="AS141" i="1"/>
  <c r="AX141" i="1"/>
  <c r="BD141" i="1"/>
  <c r="AJ172" i="1"/>
  <c r="AR172" i="1"/>
  <c r="AZ172" i="1"/>
  <c r="AJ203" i="1"/>
  <c r="AO203" i="1"/>
  <c r="AT203" i="1"/>
  <c r="AZ203" i="1"/>
  <c r="BE203" i="1"/>
  <c r="AO204" i="1"/>
  <c r="BE204" i="1"/>
  <c r="AT258" i="1"/>
  <c r="AM265" i="1"/>
  <c r="AV289" i="1"/>
  <c r="AJ327" i="1"/>
  <c r="AO327" i="1"/>
  <c r="AT327" i="1"/>
  <c r="AZ327" i="1"/>
  <c r="BE327" i="1"/>
  <c r="BE330" i="1" s="1"/>
  <c r="AU328" i="1"/>
  <c r="AI350" i="1"/>
  <c r="AU350" i="1"/>
  <c r="AZ351" i="1"/>
  <c r="AR351" i="1"/>
  <c r="AK351" i="1"/>
  <c r="AL351" i="1"/>
  <c r="AW351" i="1"/>
  <c r="AY358" i="1"/>
  <c r="AF358" i="1"/>
  <c r="AV420" i="1"/>
  <c r="AL420" i="1"/>
  <c r="AQ420" i="1"/>
  <c r="BD420" i="1"/>
  <c r="BB483" i="1"/>
  <c r="AT483" i="1"/>
  <c r="AM483" i="1"/>
  <c r="AG483" i="1"/>
  <c r="AO483" i="1"/>
  <c r="AX483" i="1"/>
  <c r="BC513" i="1"/>
  <c r="BC516" i="1" s="1"/>
  <c r="BA513" i="1"/>
  <c r="BE513" i="1"/>
  <c r="AX513" i="1"/>
  <c r="AS513" i="1"/>
  <c r="AN513" i="1"/>
  <c r="AH513" i="1"/>
  <c r="AK513" i="1"/>
  <c r="AK516" i="1" s="1"/>
  <c r="AR513" i="1"/>
  <c r="AZ513" i="1"/>
  <c r="BB606" i="1"/>
  <c r="AT606" i="1"/>
  <c r="AM606" i="1"/>
  <c r="AF606" i="1"/>
  <c r="BD606" i="1"/>
  <c r="AV606" i="1"/>
  <c r="AL606" i="1"/>
  <c r="BC606" i="1"/>
  <c r="AR606" i="1"/>
  <c r="AI606" i="1"/>
  <c r="AX606" i="1"/>
  <c r="BC608" i="1"/>
  <c r="AV608" i="1"/>
  <c r="AK608" i="1"/>
  <c r="BA608" i="1"/>
  <c r="AN608" i="1"/>
  <c r="AX608" i="1"/>
  <c r="AH608" i="1"/>
  <c r="BD608" i="1"/>
  <c r="AH606" i="1"/>
  <c r="AY606" i="1"/>
  <c r="AF608" i="1"/>
  <c r="AK637" i="1"/>
  <c r="AZ637" i="1"/>
  <c r="AN638" i="1"/>
  <c r="BC575" i="1"/>
  <c r="BD575" i="1"/>
  <c r="AX575" i="1"/>
  <c r="AS575" i="1"/>
  <c r="AN575" i="1"/>
  <c r="AH575" i="1"/>
  <c r="AK575" i="1"/>
  <c r="AR575" i="1"/>
  <c r="AZ575" i="1"/>
  <c r="BC576" i="1"/>
  <c r="BE576" i="1"/>
  <c r="AW576" i="1"/>
  <c r="AO576" i="1"/>
  <c r="AG576" i="1"/>
  <c r="AN576" i="1"/>
  <c r="AZ576" i="1"/>
  <c r="BD630" i="1"/>
  <c r="BB630" i="1"/>
  <c r="AL630" i="1"/>
  <c r="AR630" i="1"/>
  <c r="AX660" i="1"/>
  <c r="BC660" i="1"/>
  <c r="AJ660" i="1"/>
  <c r="BB660" i="1"/>
  <c r="AZ670" i="1"/>
  <c r="AM670" i="1"/>
  <c r="BA670" i="1"/>
  <c r="AI670" i="1"/>
  <c r="BC722" i="1"/>
  <c r="BB722" i="1"/>
  <c r="AR722" i="1"/>
  <c r="AG722" i="1"/>
  <c r="AX722" i="1"/>
  <c r="AL722" i="1"/>
  <c r="AW722" i="1"/>
  <c r="AH722" i="1"/>
  <c r="AY723" i="1"/>
  <c r="BA723" i="1"/>
  <c r="AQ723" i="1"/>
  <c r="AG723" i="1"/>
  <c r="AV723" i="1"/>
  <c r="AI723" i="1"/>
  <c r="BD723" i="1"/>
  <c r="AS723" i="1"/>
  <c r="AF723" i="1"/>
  <c r="BC723" i="1"/>
  <c r="AL359" i="1"/>
  <c r="AS359" i="1"/>
  <c r="AN390" i="1"/>
  <c r="AN392" i="1" s="1"/>
  <c r="AL421" i="1"/>
  <c r="AS421" i="1"/>
  <c r="AU474" i="1"/>
  <c r="AF575" i="1"/>
  <c r="AL575" i="1"/>
  <c r="AT575" i="1"/>
  <c r="BA575" i="1"/>
  <c r="AF576" i="1"/>
  <c r="AR576" i="1"/>
  <c r="BA576" i="1"/>
  <c r="BC599" i="1"/>
  <c r="BB599" i="1"/>
  <c r="AR599" i="1"/>
  <c r="AG599" i="1"/>
  <c r="AS599" i="1"/>
  <c r="AF630" i="1"/>
  <c r="AV630" i="1"/>
  <c r="AH660" i="1"/>
  <c r="AY661" i="1"/>
  <c r="AX661" i="1"/>
  <c r="BC662" i="1"/>
  <c r="AL662" i="1"/>
  <c r="BB662" i="1"/>
  <c r="AG670" i="1"/>
  <c r="BC693" i="1"/>
  <c r="AV693" i="1"/>
  <c r="AK693" i="1"/>
  <c r="BA693" i="1"/>
  <c r="AN693" i="1"/>
  <c r="AX693" i="1"/>
  <c r="AH693" i="1"/>
  <c r="BD693" i="1"/>
  <c r="AU700" i="1"/>
  <c r="AX700" i="1"/>
  <c r="AM700" i="1"/>
  <c r="AN722" i="1"/>
  <c r="AM723" i="1"/>
  <c r="BC730" i="1"/>
  <c r="AH730" i="1"/>
  <c r="BC731" i="1"/>
  <c r="BD731" i="1"/>
  <c r="AX731" i="1"/>
  <c r="AS731" i="1"/>
  <c r="AN731" i="1"/>
  <c r="AH731" i="1"/>
  <c r="AK731" i="1"/>
  <c r="AR731" i="1"/>
  <c r="AZ731" i="1"/>
  <c r="BC784" i="1"/>
  <c r="BD784" i="1"/>
  <c r="AW784" i="1"/>
  <c r="AP784" i="1"/>
  <c r="AH784" i="1"/>
  <c r="BA784" i="1"/>
  <c r="AS784" i="1"/>
  <c r="AL784" i="1"/>
  <c r="AF784" i="1"/>
  <c r="AR784" i="1"/>
  <c r="AY785" i="1"/>
  <c r="AS785" i="1"/>
  <c r="AF785" i="1"/>
  <c r="AG793" i="1"/>
  <c r="AR793" i="1"/>
  <c r="BB793" i="1"/>
  <c r="AU816" i="1"/>
  <c r="AI816" i="1"/>
  <c r="BC816" i="1"/>
  <c r="AN817" i="1"/>
  <c r="BE854" i="1"/>
  <c r="AX854" i="1"/>
  <c r="AQ854" i="1"/>
  <c r="AI854" i="1"/>
  <c r="BB854" i="1"/>
  <c r="AT854" i="1"/>
  <c r="AM854" i="1"/>
  <c r="AG854" i="1"/>
  <c r="AS854" i="1"/>
  <c r="BC855" i="1"/>
  <c r="BD855" i="1"/>
  <c r="AX855" i="1"/>
  <c r="AS855" i="1"/>
  <c r="AN855" i="1"/>
  <c r="AH855" i="1"/>
  <c r="BA855" i="1"/>
  <c r="AV855" i="1"/>
  <c r="AP855" i="1"/>
  <c r="AK855" i="1"/>
  <c r="AF855" i="1"/>
  <c r="AO855" i="1"/>
  <c r="AZ855" i="1"/>
  <c r="AN514" i="1"/>
  <c r="AY514" i="1"/>
  <c r="AK537" i="1"/>
  <c r="AR537" i="1"/>
  <c r="AX537" i="1"/>
  <c r="AN544" i="1"/>
  <c r="AY544" i="1"/>
  <c r="AK668" i="1"/>
  <c r="AR668" i="1"/>
  <c r="BB691" i="1"/>
  <c r="AL691" i="1"/>
  <c r="AN724" i="1"/>
  <c r="AI724" i="1"/>
  <c r="AM730" i="1"/>
  <c r="AF731" i="1"/>
  <c r="AL731" i="1"/>
  <c r="AT731" i="1"/>
  <c r="BA731" i="1"/>
  <c r="BC753" i="1"/>
  <c r="BB753" i="1"/>
  <c r="AN753" i="1"/>
  <c r="AF753" i="1"/>
  <c r="AR753" i="1"/>
  <c r="AG754" i="1"/>
  <c r="BD762" i="1"/>
  <c r="AV762" i="1"/>
  <c r="AL762" i="1"/>
  <c r="AQ762" i="1"/>
  <c r="BC762" i="1"/>
  <c r="AG784" i="1"/>
  <c r="AV784" i="1"/>
  <c r="AM785" i="1"/>
  <c r="AJ793" i="1"/>
  <c r="AT793" i="1"/>
  <c r="BE793" i="1"/>
  <c r="AP816" i="1"/>
  <c r="BD824" i="1"/>
  <c r="AX824" i="1"/>
  <c r="AQ824" i="1"/>
  <c r="AI824" i="1"/>
  <c r="BB824" i="1"/>
  <c r="AT824" i="1"/>
  <c r="AM824" i="1"/>
  <c r="AF824" i="1"/>
  <c r="AR824" i="1"/>
  <c r="BC825" i="1"/>
  <c r="AQ825" i="1"/>
  <c r="BB825" i="1"/>
  <c r="AG825" i="1"/>
  <c r="AH854" i="1"/>
  <c r="AW854" i="1"/>
  <c r="AG855" i="1"/>
  <c r="AR855" i="1"/>
  <c r="BB855" i="1"/>
  <c r="AL793" i="1"/>
  <c r="BC817" i="1"/>
  <c r="BA817" i="1"/>
  <c r="AP817" i="1"/>
  <c r="AF817" i="1"/>
  <c r="AV817" i="1"/>
  <c r="AK817" i="1"/>
  <c r="AX817" i="1"/>
  <c r="BC793" i="1"/>
  <c r="BA793" i="1"/>
  <c r="AV793" i="1"/>
  <c r="AP793" i="1"/>
  <c r="AK793" i="1"/>
  <c r="AF793" i="1"/>
  <c r="BD793" i="1"/>
  <c r="AX793" i="1"/>
  <c r="AS793" i="1"/>
  <c r="AN793" i="1"/>
  <c r="AH793" i="1"/>
  <c r="AO793" i="1"/>
  <c r="AZ793" i="1"/>
  <c r="AH817" i="1"/>
  <c r="BD817" i="1"/>
  <c r="BD848" i="1"/>
  <c r="AM848" i="1"/>
  <c r="AO854" i="1"/>
  <c r="BC854" i="1"/>
  <c r="AL855" i="1"/>
  <c r="AW855" i="1"/>
  <c r="AR699" i="1"/>
  <c r="AK755" i="1"/>
  <c r="AR755" i="1"/>
  <c r="AX755" i="1"/>
  <c r="AU763" i="1"/>
  <c r="AH792" i="1"/>
  <c r="AS792" i="1"/>
  <c r="BC792" i="1"/>
  <c r="BD815" i="1"/>
  <c r="AN823" i="1"/>
  <c r="AY823" i="1"/>
  <c r="AU847" i="1"/>
  <c r="AQ856" i="1"/>
  <c r="BD856" i="1"/>
  <c r="BC878" i="1"/>
  <c r="AK885" i="1"/>
  <c r="BA885" i="1"/>
  <c r="AH886" i="1"/>
  <c r="AP886" i="1"/>
  <c r="AX886" i="1"/>
  <c r="AH917" i="1"/>
  <c r="BB917" i="1"/>
  <c r="AR918" i="1"/>
  <c r="AG947" i="1"/>
  <c r="AL947" i="1"/>
  <c r="AR947" i="1"/>
  <c r="AW947" i="1"/>
  <c r="BB947" i="1"/>
  <c r="AG948" i="1"/>
  <c r="AW948" i="1"/>
  <c r="AW918" i="1"/>
  <c r="AH947" i="1"/>
  <c r="AN947" i="1"/>
  <c r="AS947" i="1"/>
  <c r="AX947" i="1"/>
  <c r="BD947" i="1"/>
  <c r="AK948" i="1"/>
  <c r="BA948" i="1"/>
  <c r="AM792" i="1"/>
  <c r="AX792" i="1"/>
  <c r="AS885" i="1"/>
  <c r="AL886" i="1"/>
  <c r="AT886" i="1"/>
  <c r="BB886" i="1"/>
  <c r="AI909" i="1"/>
  <c r="AQ917" i="1"/>
  <c r="AG918" i="1"/>
  <c r="BB918" i="1"/>
  <c r="AJ947" i="1"/>
  <c r="AO947" i="1"/>
  <c r="AT947" i="1"/>
  <c r="AZ947" i="1"/>
  <c r="BE947" i="1"/>
  <c r="AO948" i="1"/>
  <c r="BE948" i="1"/>
  <c r="AS948" i="1"/>
  <c r="AY71" i="1"/>
  <c r="AJ72" i="1"/>
  <c r="AR72" i="1"/>
  <c r="AZ72" i="1"/>
  <c r="AJ165" i="1"/>
  <c r="AO165" i="1"/>
  <c r="AT165" i="1"/>
  <c r="AZ165" i="1"/>
  <c r="BE165" i="1"/>
  <c r="AS195" i="1"/>
  <c r="AL196" i="1"/>
  <c r="AT196" i="1"/>
  <c r="BB196" i="1"/>
  <c r="AN227" i="1"/>
  <c r="AY227" i="1"/>
  <c r="AL257" i="1"/>
  <c r="AV257" i="1"/>
  <c r="AL258" i="1"/>
  <c r="AS258" i="1"/>
  <c r="AY258" i="1"/>
  <c r="AJ289" i="1"/>
  <c r="AO289" i="1"/>
  <c r="AT289" i="1"/>
  <c r="AZ289" i="1"/>
  <c r="BE289" i="1"/>
  <c r="BC413" i="1"/>
  <c r="BA413" i="1"/>
  <c r="AV413" i="1"/>
  <c r="AP413" i="1"/>
  <c r="AK413" i="1"/>
  <c r="AK415" i="1" s="1"/>
  <c r="AF413" i="1"/>
  <c r="AL413" i="1"/>
  <c r="AS413" i="1"/>
  <c r="AZ413" i="1"/>
  <c r="AX536" i="1"/>
  <c r="AN257" i="1"/>
  <c r="AY257" i="1"/>
  <c r="BC536" i="1"/>
  <c r="BC598" i="1"/>
  <c r="AQ598" i="1"/>
  <c r="BB598" i="1"/>
  <c r="AL72" i="1"/>
  <c r="AT72" i="1"/>
  <c r="BB72" i="1"/>
  <c r="AI12" i="1"/>
  <c r="AM12" i="1"/>
  <c r="AQ12" i="1"/>
  <c r="AU12" i="1"/>
  <c r="AY12" i="1"/>
  <c r="BC12" i="1"/>
  <c r="AI40" i="1"/>
  <c r="AQ40" i="1"/>
  <c r="AX40" i="1"/>
  <c r="BE40" i="1"/>
  <c r="AH41" i="1"/>
  <c r="AN41" i="1"/>
  <c r="AS41" i="1"/>
  <c r="AX41" i="1"/>
  <c r="BD41" i="1"/>
  <c r="AI71" i="1"/>
  <c r="AF72" i="1"/>
  <c r="AN72" i="1"/>
  <c r="AV72" i="1"/>
  <c r="BD72" i="1"/>
  <c r="AK102" i="1"/>
  <c r="AW102" i="1"/>
  <c r="AJ103" i="1"/>
  <c r="AO103" i="1"/>
  <c r="AT103" i="1"/>
  <c r="AZ103" i="1"/>
  <c r="BE103" i="1"/>
  <c r="BE105" i="1" s="1"/>
  <c r="AS133" i="1"/>
  <c r="AL134" i="1"/>
  <c r="AT134" i="1"/>
  <c r="BB134" i="1"/>
  <c r="AI164" i="1"/>
  <c r="AG165" i="1"/>
  <c r="AL165" i="1"/>
  <c r="AR165" i="1"/>
  <c r="AW165" i="1"/>
  <c r="BB165" i="1"/>
  <c r="AK195" i="1"/>
  <c r="BA195" i="1"/>
  <c r="AH196" i="1"/>
  <c r="AP196" i="1"/>
  <c r="AX196" i="1"/>
  <c r="AI227" i="1"/>
  <c r="AS227" i="1"/>
  <c r="BD227" i="1"/>
  <c r="AF257" i="1"/>
  <c r="AQ257" i="1"/>
  <c r="BB257" i="1"/>
  <c r="AH258" i="1"/>
  <c r="AO258" i="1"/>
  <c r="AW258" i="1"/>
  <c r="BC258" i="1"/>
  <c r="BC260" i="1" s="1"/>
  <c r="AX288" i="1"/>
  <c r="AG289" i="1"/>
  <c r="AL289" i="1"/>
  <c r="AR289" i="1"/>
  <c r="AW289" i="1"/>
  <c r="BB289" i="1"/>
  <c r="BA319" i="1"/>
  <c r="AO350" i="1"/>
  <c r="BC351" i="1"/>
  <c r="BA351" i="1"/>
  <c r="AV351" i="1"/>
  <c r="AJ351" i="1"/>
  <c r="AO351" i="1"/>
  <c r="AT351" i="1"/>
  <c r="BB351" i="1"/>
  <c r="BC381" i="1"/>
  <c r="AM381" i="1"/>
  <c r="AU381" i="1"/>
  <c r="AU412" i="1"/>
  <c r="AH412" i="1"/>
  <c r="AX412" i="1"/>
  <c r="AH413" i="1"/>
  <c r="AO413" i="1"/>
  <c r="AW413" i="1"/>
  <c r="BD413" i="1"/>
  <c r="BE505" i="1"/>
  <c r="AR505" i="1"/>
  <c r="BC505" i="1"/>
  <c r="AH536" i="1"/>
  <c r="BC568" i="1"/>
  <c r="AH598" i="1"/>
  <c r="AM691" i="1"/>
  <c r="BF9" i="1"/>
  <c r="AJ12" i="1"/>
  <c r="AN12" i="1"/>
  <c r="AR12" i="1"/>
  <c r="AV12" i="1"/>
  <c r="AZ12" i="1"/>
  <c r="BD12" i="1"/>
  <c r="AL40" i="1"/>
  <c r="AS40" i="1"/>
  <c r="AJ41" i="1"/>
  <c r="AO41" i="1"/>
  <c r="AT41" i="1"/>
  <c r="AZ41" i="1"/>
  <c r="BE41" i="1"/>
  <c r="AQ71" i="1"/>
  <c r="AH72" i="1"/>
  <c r="AP72" i="1"/>
  <c r="AX72" i="1"/>
  <c r="AO102" i="1"/>
  <c r="AY164" i="1"/>
  <c r="AH165" i="1"/>
  <c r="AN165" i="1"/>
  <c r="AS165" i="1"/>
  <c r="AX165" i="1"/>
  <c r="BD165" i="1"/>
  <c r="AO195" i="1"/>
  <c r="BE195" i="1"/>
  <c r="AJ196" i="1"/>
  <c r="AR196" i="1"/>
  <c r="AZ196" i="1"/>
  <c r="AK227" i="1"/>
  <c r="AV227" i="1"/>
  <c r="AI257" i="1"/>
  <c r="AT257" i="1"/>
  <c r="BD257" i="1"/>
  <c r="AI258" i="1"/>
  <c r="AQ258" i="1"/>
  <c r="AX258" i="1"/>
  <c r="BE288" i="1"/>
  <c r="AH289" i="1"/>
  <c r="AN289" i="1"/>
  <c r="AS289" i="1"/>
  <c r="AX289" i="1"/>
  <c r="BD289" i="1"/>
  <c r="AJ413" i="1"/>
  <c r="AR413" i="1"/>
  <c r="AX413" i="1"/>
  <c r="BE413" i="1"/>
  <c r="AX506" i="1"/>
  <c r="AJ506" i="1"/>
  <c r="AS536" i="1"/>
  <c r="AL598" i="1"/>
  <c r="AU629" i="1"/>
  <c r="AO629" i="1"/>
  <c r="BD691" i="1"/>
  <c r="AX691" i="1"/>
  <c r="AQ691" i="1"/>
  <c r="AI691" i="1"/>
  <c r="BC691" i="1"/>
  <c r="AV691" i="1"/>
  <c r="AN691" i="1"/>
  <c r="AH691" i="1"/>
  <c r="AR691" i="1"/>
  <c r="AY692" i="1"/>
  <c r="AQ692" i="1"/>
  <c r="AJ599" i="1"/>
  <c r="AO599" i="1"/>
  <c r="AT599" i="1"/>
  <c r="AZ599" i="1"/>
  <c r="BE599" i="1"/>
  <c r="AM660" i="1"/>
  <c r="AV660" i="1"/>
  <c r="AP661" i="1"/>
  <c r="AJ722" i="1"/>
  <c r="AO722" i="1"/>
  <c r="AT722" i="1"/>
  <c r="AZ722" i="1"/>
  <c r="BE722" i="1"/>
  <c r="AK754" i="1"/>
  <c r="AY754" i="1"/>
  <c r="AG785" i="1"/>
  <c r="AN785" i="1"/>
  <c r="AV785" i="1"/>
  <c r="BC785" i="1"/>
  <c r="AH815" i="1"/>
  <c r="AP815" i="1"/>
  <c r="AX815" i="1"/>
  <c r="AS816" i="1"/>
  <c r="AF846" i="1"/>
  <c r="AK846" i="1"/>
  <c r="AP846" i="1"/>
  <c r="AV846" i="1"/>
  <c r="BA846" i="1"/>
  <c r="BE847" i="1"/>
  <c r="AM878" i="1"/>
  <c r="AF908" i="1"/>
  <c r="AN908" i="1"/>
  <c r="AV908" i="1"/>
  <c r="BD908" i="1"/>
  <c r="AQ909" i="1"/>
  <c r="AH940" i="1"/>
  <c r="BC940" i="1"/>
  <c r="AX444" i="1"/>
  <c r="AS474" i="1"/>
  <c r="AJ475" i="1"/>
  <c r="AO475" i="1"/>
  <c r="AT475" i="1"/>
  <c r="AZ475" i="1"/>
  <c r="BE475" i="1"/>
  <c r="BE477" i="1" s="1"/>
  <c r="AJ537" i="1"/>
  <c r="AO537" i="1"/>
  <c r="AT537" i="1"/>
  <c r="AZ537" i="1"/>
  <c r="BE537" i="1"/>
  <c r="AF599" i="1"/>
  <c r="AK599" i="1"/>
  <c r="AP599" i="1"/>
  <c r="AV599" i="1"/>
  <c r="BA599" i="1"/>
  <c r="AM630" i="1"/>
  <c r="AX630" i="1"/>
  <c r="AF660" i="1"/>
  <c r="AP660" i="1"/>
  <c r="AH661" i="1"/>
  <c r="AU661" i="1"/>
  <c r="AF722" i="1"/>
  <c r="AK722" i="1"/>
  <c r="AP722" i="1"/>
  <c r="AV722" i="1"/>
  <c r="BA722" i="1"/>
  <c r="AK723" i="1"/>
  <c r="AR723" i="1"/>
  <c r="AL753" i="1"/>
  <c r="AT753" i="1"/>
  <c r="AO754" i="1"/>
  <c r="BB754" i="1"/>
  <c r="AJ784" i="1"/>
  <c r="AO784" i="1"/>
  <c r="AT784" i="1"/>
  <c r="AZ784" i="1"/>
  <c r="BE784" i="1"/>
  <c r="AI785" i="1"/>
  <c r="AQ785" i="1"/>
  <c r="AW785" i="1"/>
  <c r="BD785" i="1"/>
  <c r="AJ815" i="1"/>
  <c r="AR815" i="1"/>
  <c r="AZ815" i="1"/>
  <c r="AG816" i="1"/>
  <c r="BA816" i="1"/>
  <c r="AG846" i="1"/>
  <c r="AL846" i="1"/>
  <c r="AR846" i="1"/>
  <c r="AW846" i="1"/>
  <c r="BB846" i="1"/>
  <c r="AS878" i="1"/>
  <c r="AG908" i="1"/>
  <c r="AO908" i="1"/>
  <c r="AW908" i="1"/>
  <c r="BE908" i="1"/>
  <c r="AY909" i="1"/>
  <c r="AM940" i="1"/>
  <c r="AK785" i="1"/>
  <c r="AR785" i="1"/>
  <c r="AL815" i="1"/>
  <c r="AT815" i="1"/>
  <c r="BB815" i="1"/>
  <c r="AH846" i="1"/>
  <c r="AN846" i="1"/>
  <c r="AS846" i="1"/>
  <c r="AX846" i="1"/>
  <c r="BD846" i="1"/>
  <c r="AX878" i="1"/>
  <c r="AJ908" i="1"/>
  <c r="AR908" i="1"/>
  <c r="AZ908" i="1"/>
  <c r="AR940" i="1"/>
  <c r="AJ846" i="1"/>
  <c r="AO846" i="1"/>
  <c r="AT846" i="1"/>
  <c r="AZ846" i="1"/>
  <c r="BE846" i="1"/>
  <c r="AK908" i="1"/>
  <c r="AS908" i="1"/>
  <c r="AX940" i="1"/>
  <c r="AL12" i="1"/>
  <c r="AR732" i="1"/>
  <c r="BC732" i="1"/>
  <c r="AG732" i="1"/>
  <c r="BD639" i="1"/>
  <c r="AQ639" i="1"/>
  <c r="BB639" i="1"/>
  <c r="AF639" i="1"/>
  <c r="AM732" i="1"/>
  <c r="AW732" i="1"/>
  <c r="BA794" i="1"/>
  <c r="AW794" i="1"/>
  <c r="AG794" i="1"/>
  <c r="BE794" i="1"/>
  <c r="AO794" i="1"/>
  <c r="AI794" i="1"/>
  <c r="AR949" i="1"/>
  <c r="AJ608" i="1"/>
  <c r="AO608" i="1"/>
  <c r="AT608" i="1"/>
  <c r="AZ608" i="1"/>
  <c r="BE608" i="1"/>
  <c r="AL670" i="1"/>
  <c r="AU670" i="1"/>
  <c r="BC670" i="1"/>
  <c r="AO825" i="1"/>
  <c r="AY825" i="1"/>
  <c r="AK856" i="1"/>
  <c r="AR856" i="1"/>
  <c r="AY856" i="1"/>
  <c r="AI887" i="1"/>
  <c r="AH918" i="1"/>
  <c r="AN918" i="1"/>
  <c r="AS918" i="1"/>
  <c r="AX918" i="1"/>
  <c r="BD918" i="1"/>
  <c r="AF949" i="1"/>
  <c r="AV949" i="1"/>
  <c r="AJ918" i="1"/>
  <c r="AO918" i="1"/>
  <c r="AT918" i="1"/>
  <c r="AZ918" i="1"/>
  <c r="BE918" i="1"/>
  <c r="AJ949" i="1"/>
  <c r="AZ949" i="1"/>
  <c r="AG608" i="1"/>
  <c r="AL608" i="1"/>
  <c r="AR608" i="1"/>
  <c r="AW608" i="1"/>
  <c r="BB608" i="1"/>
  <c r="AH670" i="1"/>
  <c r="AO670" i="1"/>
  <c r="AI825" i="1"/>
  <c r="AT825" i="1"/>
  <c r="BE825" i="1"/>
  <c r="AG856" i="1"/>
  <c r="AN856" i="1"/>
  <c r="AV856" i="1"/>
  <c r="AF918" i="1"/>
  <c r="AK918" i="1"/>
  <c r="AP918" i="1"/>
  <c r="AV918" i="1"/>
  <c r="BA918" i="1"/>
  <c r="AN949" i="1"/>
  <c r="BD949" i="1"/>
  <c r="AM600" i="1"/>
  <c r="AG600" i="1"/>
  <c r="AR600" i="1"/>
  <c r="BC600" i="1"/>
  <c r="AJ662" i="1"/>
  <c r="AO662" i="1"/>
  <c r="AT662" i="1"/>
  <c r="AZ662" i="1"/>
  <c r="BE662" i="1"/>
  <c r="AY724" i="1"/>
  <c r="AK600" i="1"/>
  <c r="AV600" i="1"/>
  <c r="AF662" i="1"/>
  <c r="AK662" i="1"/>
  <c r="AP662" i="1"/>
  <c r="AV662" i="1"/>
  <c r="BA662" i="1"/>
  <c r="AG693" i="1"/>
  <c r="AL693" i="1"/>
  <c r="AR693" i="1"/>
  <c r="AW693" i="1"/>
  <c r="BB693" i="1"/>
  <c r="AF724" i="1"/>
  <c r="AQ724" i="1"/>
  <c r="BB724" i="1"/>
  <c r="AJ755" i="1"/>
  <c r="AO755" i="1"/>
  <c r="AT755" i="1"/>
  <c r="AZ755" i="1"/>
  <c r="BE755" i="1"/>
  <c r="AG817" i="1"/>
  <c r="AL817" i="1"/>
  <c r="AR817" i="1"/>
  <c r="AW817" i="1"/>
  <c r="BB817" i="1"/>
  <c r="AH848" i="1"/>
  <c r="BC848" i="1"/>
  <c r="AH879" i="1"/>
  <c r="AN879" i="1"/>
  <c r="AS879" i="1"/>
  <c r="AX879" i="1"/>
  <c r="BD879" i="1"/>
  <c r="AP910" i="1"/>
  <c r="AJ879" i="1"/>
  <c r="AO879" i="1"/>
  <c r="AT879" i="1"/>
  <c r="AZ879" i="1"/>
  <c r="BE879" i="1"/>
  <c r="AT910" i="1"/>
  <c r="AF600" i="1"/>
  <c r="AQ600" i="1"/>
  <c r="BA600" i="1"/>
  <c r="AH662" i="1"/>
  <c r="AN662" i="1"/>
  <c r="AS662" i="1"/>
  <c r="AX662" i="1"/>
  <c r="BD662" i="1"/>
  <c r="AJ693" i="1"/>
  <c r="AO693" i="1"/>
  <c r="AT693" i="1"/>
  <c r="AZ693" i="1"/>
  <c r="BE693" i="1"/>
  <c r="AL724" i="1"/>
  <c r="AV724" i="1"/>
  <c r="AJ817" i="1"/>
  <c r="AO817" i="1"/>
  <c r="AT817" i="1"/>
  <c r="AZ817" i="1"/>
  <c r="BE817" i="1"/>
  <c r="AR848" i="1"/>
  <c r="AF879" i="1"/>
  <c r="AK879" i="1"/>
  <c r="AP879" i="1"/>
  <c r="AV879" i="1"/>
  <c r="BA879" i="1"/>
  <c r="AH910" i="1"/>
  <c r="AX910" i="1"/>
  <c r="AW600" i="1"/>
  <c r="AX848" i="1"/>
  <c r="AG879" i="1"/>
  <c r="AL879" i="1"/>
  <c r="AR879" i="1"/>
  <c r="AW879" i="1"/>
  <c r="BB879" i="1"/>
  <c r="AL910" i="1"/>
  <c r="BB910" i="1"/>
  <c r="BG17" i="1"/>
  <c r="AI20" i="1"/>
  <c r="AH12" i="1"/>
  <c r="AP12" i="1"/>
  <c r="AX12" i="1"/>
  <c r="BG10" i="1"/>
  <c r="BF18" i="1"/>
  <c r="AT12" i="1"/>
  <c r="BF10" i="1"/>
  <c r="AG20" i="1"/>
  <c r="AK20" i="1"/>
  <c r="AO20" i="1"/>
  <c r="AS20" i="1"/>
  <c r="AW20" i="1"/>
  <c r="BA20" i="1"/>
  <c r="BE20" i="1"/>
  <c r="BG18" i="1"/>
  <c r="BG9" i="1"/>
  <c r="BF17" i="1"/>
  <c r="AF12" i="1"/>
  <c r="AK71" i="1"/>
  <c r="AS71" i="1"/>
  <c r="AG111" i="1"/>
  <c r="AO111" i="1"/>
  <c r="AW111" i="1"/>
  <c r="BE111" i="1"/>
  <c r="AM164" i="1"/>
  <c r="BC164" i="1"/>
  <c r="BC229" i="1"/>
  <c r="BD71" i="1"/>
  <c r="AZ71" i="1"/>
  <c r="AV71" i="1"/>
  <c r="AR71" i="1"/>
  <c r="AN71" i="1"/>
  <c r="AJ71" i="1"/>
  <c r="AF71" i="1"/>
  <c r="BB71" i="1"/>
  <c r="AX71" i="1"/>
  <c r="AT71" i="1"/>
  <c r="AP71" i="1"/>
  <c r="AL71" i="1"/>
  <c r="AH71" i="1"/>
  <c r="AM71" i="1"/>
  <c r="AU71" i="1"/>
  <c r="BC71" i="1"/>
  <c r="AI111" i="1"/>
  <c r="AQ111" i="1"/>
  <c r="BB173" i="1"/>
  <c r="AX173" i="1"/>
  <c r="AT173" i="1"/>
  <c r="AP173" i="1"/>
  <c r="AL173" i="1"/>
  <c r="AH173" i="1"/>
  <c r="BE173" i="1"/>
  <c r="BA173" i="1"/>
  <c r="AW173" i="1"/>
  <c r="AS173" i="1"/>
  <c r="AO173" i="1"/>
  <c r="AK173" i="1"/>
  <c r="AG173" i="1"/>
  <c r="BD173" i="1"/>
  <c r="AZ173" i="1"/>
  <c r="AV173" i="1"/>
  <c r="AR173" i="1"/>
  <c r="AN173" i="1"/>
  <c r="AJ173" i="1"/>
  <c r="AF173" i="1"/>
  <c r="AU173" i="1"/>
  <c r="BB111" i="1"/>
  <c r="AX111" i="1"/>
  <c r="AT111" i="1"/>
  <c r="AP111" i="1"/>
  <c r="AL111" i="1"/>
  <c r="AH111" i="1"/>
  <c r="BD111" i="1"/>
  <c r="AZ111" i="1"/>
  <c r="AV111" i="1"/>
  <c r="AR111" i="1"/>
  <c r="AN111" i="1"/>
  <c r="AN113" i="1" s="1"/>
  <c r="AJ111" i="1"/>
  <c r="AF111" i="1"/>
  <c r="AM111" i="1"/>
  <c r="AU111" i="1"/>
  <c r="BC111" i="1"/>
  <c r="BC113" i="1" s="1"/>
  <c r="BD40" i="1"/>
  <c r="AZ40" i="1"/>
  <c r="AV40" i="1"/>
  <c r="AR40" i="1"/>
  <c r="AN40" i="1"/>
  <c r="AJ40" i="1"/>
  <c r="AF40" i="1"/>
  <c r="AK40" i="1"/>
  <c r="AP40" i="1"/>
  <c r="AU40" i="1"/>
  <c r="BA40" i="1"/>
  <c r="BB49" i="1"/>
  <c r="AX49" i="1"/>
  <c r="AT49" i="1"/>
  <c r="AP49" i="1"/>
  <c r="AP51" i="1" s="1"/>
  <c r="AL49" i="1"/>
  <c r="AH49" i="1"/>
  <c r="BD49" i="1"/>
  <c r="AZ49" i="1"/>
  <c r="AV49" i="1"/>
  <c r="AR49" i="1"/>
  <c r="AR51" i="1" s="1"/>
  <c r="AN49" i="1"/>
  <c r="AJ49" i="1"/>
  <c r="AJ51" i="1" s="1"/>
  <c r="AF49" i="1"/>
  <c r="AM49" i="1"/>
  <c r="AU49" i="1"/>
  <c r="BC49" i="1"/>
  <c r="BC51" i="1" s="1"/>
  <c r="AG71" i="1"/>
  <c r="AO71" i="1"/>
  <c r="AW71" i="1"/>
  <c r="BE71" i="1"/>
  <c r="BD80" i="1"/>
  <c r="AZ80" i="1"/>
  <c r="AV80" i="1"/>
  <c r="AR80" i="1"/>
  <c r="AN80" i="1"/>
  <c r="AJ80" i="1"/>
  <c r="AF80" i="1"/>
  <c r="BB80" i="1"/>
  <c r="AX80" i="1"/>
  <c r="AT80" i="1"/>
  <c r="AP80" i="1"/>
  <c r="AL80" i="1"/>
  <c r="AH80" i="1"/>
  <c r="AM80" i="1"/>
  <c r="AU80" i="1"/>
  <c r="BC80" i="1"/>
  <c r="BC82" i="1" s="1"/>
  <c r="BB102" i="1"/>
  <c r="AX102" i="1"/>
  <c r="AT102" i="1"/>
  <c r="AP102" i="1"/>
  <c r="AL102" i="1"/>
  <c r="AH102" i="1"/>
  <c r="BD102" i="1"/>
  <c r="AZ102" i="1"/>
  <c r="AV102" i="1"/>
  <c r="AR102" i="1"/>
  <c r="AN102" i="1"/>
  <c r="AJ102" i="1"/>
  <c r="AF102" i="1"/>
  <c r="AM102" i="1"/>
  <c r="AU102" i="1"/>
  <c r="BC102" i="1"/>
  <c r="BC105" i="1" s="1"/>
  <c r="AK111" i="1"/>
  <c r="AS111" i="1"/>
  <c r="BA111" i="1"/>
  <c r="BB164" i="1"/>
  <c r="AX164" i="1"/>
  <c r="AT164" i="1"/>
  <c r="AP164" i="1"/>
  <c r="AL164" i="1"/>
  <c r="AH164" i="1"/>
  <c r="BE164" i="1"/>
  <c r="BA164" i="1"/>
  <c r="AW164" i="1"/>
  <c r="AS164" i="1"/>
  <c r="AO164" i="1"/>
  <c r="AK164" i="1"/>
  <c r="AG164" i="1"/>
  <c r="BD164" i="1"/>
  <c r="AZ164" i="1"/>
  <c r="AV164" i="1"/>
  <c r="AR164" i="1"/>
  <c r="AN164" i="1"/>
  <c r="AJ164" i="1"/>
  <c r="AF164" i="1"/>
  <c r="AU164" i="1"/>
  <c r="AI226" i="1"/>
  <c r="AM226" i="1"/>
  <c r="AQ226" i="1"/>
  <c r="AU226" i="1"/>
  <c r="AY226" i="1"/>
  <c r="BD226" i="1"/>
  <c r="BD234" i="1"/>
  <c r="AZ234" i="1"/>
  <c r="AV234" i="1"/>
  <c r="AR234" i="1"/>
  <c r="AN234" i="1"/>
  <c r="AJ234" i="1"/>
  <c r="AF234" i="1"/>
  <c r="AK234" i="1"/>
  <c r="AP234" i="1"/>
  <c r="AU234" i="1"/>
  <c r="BA234" i="1"/>
  <c r="BB266" i="1"/>
  <c r="AX266" i="1"/>
  <c r="AT266" i="1"/>
  <c r="AP266" i="1"/>
  <c r="AL266" i="1"/>
  <c r="AH266" i="1"/>
  <c r="BC266" i="1"/>
  <c r="AW266" i="1"/>
  <c r="AR266" i="1"/>
  <c r="AM266" i="1"/>
  <c r="AG266" i="1"/>
  <c r="AK266" i="1"/>
  <c r="AS266" i="1"/>
  <c r="AZ266" i="1"/>
  <c r="BE296" i="1"/>
  <c r="BA296" i="1"/>
  <c r="AW296" i="1"/>
  <c r="AS296" i="1"/>
  <c r="AO296" i="1"/>
  <c r="AK296" i="1"/>
  <c r="AG296" i="1"/>
  <c r="BC296" i="1"/>
  <c r="AX296" i="1"/>
  <c r="AX299" i="1" s="1"/>
  <c r="AR296" i="1"/>
  <c r="AM296" i="1"/>
  <c r="AH296" i="1"/>
  <c r="AL296" i="1"/>
  <c r="AT296" i="1"/>
  <c r="AZ296" i="1"/>
  <c r="BE320" i="1"/>
  <c r="BA320" i="1"/>
  <c r="AW320" i="1"/>
  <c r="AS320" i="1"/>
  <c r="AO320" i="1"/>
  <c r="AK320" i="1"/>
  <c r="AG320" i="1"/>
  <c r="BB320" i="1"/>
  <c r="AV320" i="1"/>
  <c r="AQ320" i="1"/>
  <c r="AL320" i="1"/>
  <c r="AF320" i="1"/>
  <c r="AM320" i="1"/>
  <c r="AT320" i="1"/>
  <c r="AZ320" i="1"/>
  <c r="BE382" i="1"/>
  <c r="BA382" i="1"/>
  <c r="AW382" i="1"/>
  <c r="AS382" i="1"/>
  <c r="AO382" i="1"/>
  <c r="AK382" i="1"/>
  <c r="AG382" i="1"/>
  <c r="BB382" i="1"/>
  <c r="AV382" i="1"/>
  <c r="AQ382" i="1"/>
  <c r="AL382" i="1"/>
  <c r="AF382" i="1"/>
  <c r="BD382" i="1"/>
  <c r="AY382" i="1"/>
  <c r="AT382" i="1"/>
  <c r="AN382" i="1"/>
  <c r="AI382" i="1"/>
  <c r="AP382" i="1"/>
  <c r="AZ382" i="1"/>
  <c r="BB443" i="1"/>
  <c r="AX443" i="1"/>
  <c r="AT443" i="1"/>
  <c r="AP443" i="1"/>
  <c r="AL443" i="1"/>
  <c r="AH443" i="1"/>
  <c r="BD443" i="1"/>
  <c r="AY443" i="1"/>
  <c r="AS443" i="1"/>
  <c r="AN443" i="1"/>
  <c r="AI443" i="1"/>
  <c r="BC443" i="1"/>
  <c r="AW443" i="1"/>
  <c r="AR443" i="1"/>
  <c r="AM443" i="1"/>
  <c r="AG443" i="1"/>
  <c r="BA443" i="1"/>
  <c r="AV443" i="1"/>
  <c r="AQ443" i="1"/>
  <c r="AK443" i="1"/>
  <c r="AF443" i="1"/>
  <c r="AZ443" i="1"/>
  <c r="AI41" i="1"/>
  <c r="AM41" i="1"/>
  <c r="AQ41" i="1"/>
  <c r="AU41" i="1"/>
  <c r="AY41" i="1"/>
  <c r="AY43" i="1" s="1"/>
  <c r="AG48" i="1"/>
  <c r="AK48" i="1"/>
  <c r="AO48" i="1"/>
  <c r="AS48" i="1"/>
  <c r="AW48" i="1"/>
  <c r="BA48" i="1"/>
  <c r="BE48" i="1"/>
  <c r="AG72" i="1"/>
  <c r="AK72" i="1"/>
  <c r="AO72" i="1"/>
  <c r="AS72" i="1"/>
  <c r="AW72" i="1"/>
  <c r="BA72" i="1"/>
  <c r="BA74" i="1" s="1"/>
  <c r="BE72" i="1"/>
  <c r="AI79" i="1"/>
  <c r="AM79" i="1"/>
  <c r="AQ79" i="1"/>
  <c r="AU79" i="1"/>
  <c r="AY79" i="1"/>
  <c r="AI103" i="1"/>
  <c r="AM103" i="1"/>
  <c r="AQ103" i="1"/>
  <c r="AU103" i="1"/>
  <c r="AY103" i="1"/>
  <c r="AY105" i="1" s="1"/>
  <c r="AG110" i="1"/>
  <c r="AK110" i="1"/>
  <c r="AO110" i="1"/>
  <c r="AS110" i="1"/>
  <c r="AW110" i="1"/>
  <c r="BA110" i="1"/>
  <c r="BE110" i="1"/>
  <c r="AH133" i="1"/>
  <c r="AL133" i="1"/>
  <c r="AP133" i="1"/>
  <c r="AT133" i="1"/>
  <c r="AX133" i="1"/>
  <c r="BB133" i="1"/>
  <c r="AG134" i="1"/>
  <c r="AK134" i="1"/>
  <c r="AO134" i="1"/>
  <c r="AS134" i="1"/>
  <c r="AW134" i="1"/>
  <c r="BA134" i="1"/>
  <c r="BE134" i="1"/>
  <c r="AI141" i="1"/>
  <c r="AM141" i="1"/>
  <c r="AQ141" i="1"/>
  <c r="AU141" i="1"/>
  <c r="AY141" i="1"/>
  <c r="AH142" i="1"/>
  <c r="AL142" i="1"/>
  <c r="AP142" i="1"/>
  <c r="AT142" i="1"/>
  <c r="AX142" i="1"/>
  <c r="BB142" i="1"/>
  <c r="BE144" i="1"/>
  <c r="AI165" i="1"/>
  <c r="AM165" i="1"/>
  <c r="AQ165" i="1"/>
  <c r="AU165" i="1"/>
  <c r="AY165" i="1"/>
  <c r="AG172" i="1"/>
  <c r="AK172" i="1"/>
  <c r="AO172" i="1"/>
  <c r="AS172" i="1"/>
  <c r="AW172" i="1"/>
  <c r="BA172" i="1"/>
  <c r="BE172" i="1"/>
  <c r="AH195" i="1"/>
  <c r="AL195" i="1"/>
  <c r="AP195" i="1"/>
  <c r="AT195" i="1"/>
  <c r="AX195" i="1"/>
  <c r="BB195" i="1"/>
  <c r="AG196" i="1"/>
  <c r="AK196" i="1"/>
  <c r="AO196" i="1"/>
  <c r="AS196" i="1"/>
  <c r="AW196" i="1"/>
  <c r="BA196" i="1"/>
  <c r="BE196" i="1"/>
  <c r="AI203" i="1"/>
  <c r="AM203" i="1"/>
  <c r="AQ203" i="1"/>
  <c r="AU203" i="1"/>
  <c r="AY203" i="1"/>
  <c r="AH204" i="1"/>
  <c r="AL204" i="1"/>
  <c r="AP204" i="1"/>
  <c r="AT204" i="1"/>
  <c r="AX204" i="1"/>
  <c r="BB204" i="1"/>
  <c r="AF226" i="1"/>
  <c r="AJ226" i="1"/>
  <c r="AN226" i="1"/>
  <c r="AR226" i="1"/>
  <c r="AV226" i="1"/>
  <c r="AZ226" i="1"/>
  <c r="BE226" i="1"/>
  <c r="AG227" i="1"/>
  <c r="AM227" i="1"/>
  <c r="AR227" i="1"/>
  <c r="AW227" i="1"/>
  <c r="AG234" i="1"/>
  <c r="AL234" i="1"/>
  <c r="AQ234" i="1"/>
  <c r="AW234" i="1"/>
  <c r="BB234" i="1"/>
  <c r="AH257" i="1"/>
  <c r="AM257" i="1"/>
  <c r="AR257" i="1"/>
  <c r="AX257" i="1"/>
  <c r="BD258" i="1"/>
  <c r="AZ258" i="1"/>
  <c r="AV258" i="1"/>
  <c r="AR258" i="1"/>
  <c r="AN258" i="1"/>
  <c r="AJ258" i="1"/>
  <c r="AF258" i="1"/>
  <c r="AK258" i="1"/>
  <c r="AP258" i="1"/>
  <c r="AU258" i="1"/>
  <c r="BA258" i="1"/>
  <c r="AI265" i="1"/>
  <c r="AN265" i="1"/>
  <c r="AS265" i="1"/>
  <c r="AY265" i="1"/>
  <c r="AF266" i="1"/>
  <c r="AN266" i="1"/>
  <c r="AU266" i="1"/>
  <c r="BA266" i="1"/>
  <c r="AK288" i="1"/>
  <c r="AS288" i="1"/>
  <c r="AF296" i="1"/>
  <c r="AN296" i="1"/>
  <c r="AU296" i="1"/>
  <c r="BB296" i="1"/>
  <c r="AG319" i="1"/>
  <c r="AO319" i="1"/>
  <c r="AV319" i="1"/>
  <c r="BC319" i="1"/>
  <c r="AH320" i="1"/>
  <c r="AN320" i="1"/>
  <c r="AU320" i="1"/>
  <c r="BC320" i="1"/>
  <c r="AI328" i="1"/>
  <c r="AO328" i="1"/>
  <c r="AO330" i="1" s="1"/>
  <c r="AV328" i="1"/>
  <c r="BD328" i="1"/>
  <c r="BD350" i="1"/>
  <c r="AZ350" i="1"/>
  <c r="AV350" i="1"/>
  <c r="AR350" i="1"/>
  <c r="AN350" i="1"/>
  <c r="AJ350" i="1"/>
  <c r="AF350" i="1"/>
  <c r="BB350" i="1"/>
  <c r="AW350" i="1"/>
  <c r="AQ350" i="1"/>
  <c r="AL350" i="1"/>
  <c r="AG350" i="1"/>
  <c r="AM350" i="1"/>
  <c r="AT350" i="1"/>
  <c r="BA350" i="1"/>
  <c r="AI358" i="1"/>
  <c r="AP358" i="1"/>
  <c r="AV358" i="1"/>
  <c r="BD358" i="1"/>
  <c r="BB381" i="1"/>
  <c r="AX381" i="1"/>
  <c r="AT381" i="1"/>
  <c r="AP381" i="1"/>
  <c r="AL381" i="1"/>
  <c r="AH381" i="1"/>
  <c r="BD381" i="1"/>
  <c r="AY381" i="1"/>
  <c r="AS381" i="1"/>
  <c r="AN381" i="1"/>
  <c r="AI381" i="1"/>
  <c r="BA381" i="1"/>
  <c r="AV381" i="1"/>
  <c r="AQ381" i="1"/>
  <c r="AK381" i="1"/>
  <c r="AF381" i="1"/>
  <c r="AO381" i="1"/>
  <c r="AZ381" i="1"/>
  <c r="AH382" i="1"/>
  <c r="AR382" i="1"/>
  <c r="BC382" i="1"/>
  <c r="AJ443" i="1"/>
  <c r="BE443" i="1"/>
  <c r="AI133" i="1"/>
  <c r="AM133" i="1"/>
  <c r="AQ133" i="1"/>
  <c r="AU133" i="1"/>
  <c r="AY133" i="1"/>
  <c r="BC133" i="1"/>
  <c r="BC136" i="1" s="1"/>
  <c r="AI142" i="1"/>
  <c r="AM142" i="1"/>
  <c r="AQ142" i="1"/>
  <c r="AU142" i="1"/>
  <c r="AY142" i="1"/>
  <c r="BC142" i="1"/>
  <c r="BC144" i="1" s="1"/>
  <c r="AI195" i="1"/>
  <c r="AM195" i="1"/>
  <c r="AQ195" i="1"/>
  <c r="AU195" i="1"/>
  <c r="AY195" i="1"/>
  <c r="BC195" i="1"/>
  <c r="AI204" i="1"/>
  <c r="AM204" i="1"/>
  <c r="AQ204" i="1"/>
  <c r="AU204" i="1"/>
  <c r="AY204" i="1"/>
  <c r="BC204" i="1"/>
  <c r="BC206" i="1" s="1"/>
  <c r="AG226" i="1"/>
  <c r="AK226" i="1"/>
  <c r="AO226" i="1"/>
  <c r="AS226" i="1"/>
  <c r="AW226" i="1"/>
  <c r="BA226" i="1"/>
  <c r="AH234" i="1"/>
  <c r="AM234" i="1"/>
  <c r="AS234" i="1"/>
  <c r="AX234" i="1"/>
  <c r="AX237" i="1" s="1"/>
  <c r="BC234" i="1"/>
  <c r="BB265" i="1"/>
  <c r="AX265" i="1"/>
  <c r="AT265" i="1"/>
  <c r="AP265" i="1"/>
  <c r="AL265" i="1"/>
  <c r="AH265" i="1"/>
  <c r="AJ265" i="1"/>
  <c r="AO265" i="1"/>
  <c r="AU265" i="1"/>
  <c r="AZ265" i="1"/>
  <c r="BE265" i="1"/>
  <c r="AI266" i="1"/>
  <c r="AO266" i="1"/>
  <c r="AV266" i="1"/>
  <c r="BD266" i="1"/>
  <c r="BD268" i="1" s="1"/>
  <c r="BD288" i="1"/>
  <c r="AZ288" i="1"/>
  <c r="AV288" i="1"/>
  <c r="AR288" i="1"/>
  <c r="AN288" i="1"/>
  <c r="AJ288" i="1"/>
  <c r="AF288" i="1"/>
  <c r="BB288" i="1"/>
  <c r="AW288" i="1"/>
  <c r="AQ288" i="1"/>
  <c r="AL288" i="1"/>
  <c r="AG288" i="1"/>
  <c r="AM288" i="1"/>
  <c r="AT288" i="1"/>
  <c r="BA288" i="1"/>
  <c r="AI296" i="1"/>
  <c r="AP296" i="1"/>
  <c r="AV296" i="1"/>
  <c r="BD296" i="1"/>
  <c r="AJ319" i="1"/>
  <c r="AQ319" i="1"/>
  <c r="AW319" i="1"/>
  <c r="AI320" i="1"/>
  <c r="AP320" i="1"/>
  <c r="AX320" i="1"/>
  <c r="BD320" i="1"/>
  <c r="AJ328" i="1"/>
  <c r="AQ328" i="1"/>
  <c r="AY328" i="1"/>
  <c r="AJ358" i="1"/>
  <c r="AQ358" i="1"/>
  <c r="AJ382" i="1"/>
  <c r="AU382" i="1"/>
  <c r="BD412" i="1"/>
  <c r="AZ412" i="1"/>
  <c r="AV412" i="1"/>
  <c r="AR412" i="1"/>
  <c r="AN412" i="1"/>
  <c r="AJ412" i="1"/>
  <c r="AF412" i="1"/>
  <c r="BB412" i="1"/>
  <c r="AW412" i="1"/>
  <c r="AQ412" i="1"/>
  <c r="AL412" i="1"/>
  <c r="AG412" i="1"/>
  <c r="BE412" i="1"/>
  <c r="AY412" i="1"/>
  <c r="AT412" i="1"/>
  <c r="AO412" i="1"/>
  <c r="AI412" i="1"/>
  <c r="AP412" i="1"/>
  <c r="BA412" i="1"/>
  <c r="AO443" i="1"/>
  <c r="AI48" i="1"/>
  <c r="AM48" i="1"/>
  <c r="AQ48" i="1"/>
  <c r="AU48" i="1"/>
  <c r="AY48" i="1"/>
  <c r="AY51" i="1" s="1"/>
  <c r="AI72" i="1"/>
  <c r="AM72" i="1"/>
  <c r="AQ72" i="1"/>
  <c r="AU72" i="1"/>
  <c r="AY72" i="1"/>
  <c r="AI110" i="1"/>
  <c r="AM110" i="1"/>
  <c r="AQ110" i="1"/>
  <c r="AU110" i="1"/>
  <c r="AY110" i="1"/>
  <c r="AF133" i="1"/>
  <c r="AJ133" i="1"/>
  <c r="AN133" i="1"/>
  <c r="AR133" i="1"/>
  <c r="AV133" i="1"/>
  <c r="AZ133" i="1"/>
  <c r="AI134" i="1"/>
  <c r="AM134" i="1"/>
  <c r="AQ134" i="1"/>
  <c r="AU134" i="1"/>
  <c r="AY134" i="1"/>
  <c r="AF142" i="1"/>
  <c r="AJ142" i="1"/>
  <c r="AN142" i="1"/>
  <c r="AR142" i="1"/>
  <c r="AV142" i="1"/>
  <c r="AZ142" i="1"/>
  <c r="AI172" i="1"/>
  <c r="AI175" i="1" s="1"/>
  <c r="AM172" i="1"/>
  <c r="AQ172" i="1"/>
  <c r="AU172" i="1"/>
  <c r="AY172" i="1"/>
  <c r="AF195" i="1"/>
  <c r="AJ195" i="1"/>
  <c r="AN195" i="1"/>
  <c r="AR195" i="1"/>
  <c r="AV195" i="1"/>
  <c r="AZ195" i="1"/>
  <c r="AI196" i="1"/>
  <c r="AM196" i="1"/>
  <c r="AQ196" i="1"/>
  <c r="AU196" i="1"/>
  <c r="AY196" i="1"/>
  <c r="AF204" i="1"/>
  <c r="AJ204" i="1"/>
  <c r="AN204" i="1"/>
  <c r="AR204" i="1"/>
  <c r="AV204" i="1"/>
  <c r="AV206" i="1" s="1"/>
  <c r="AZ204" i="1"/>
  <c r="AH226" i="1"/>
  <c r="AL226" i="1"/>
  <c r="AP226" i="1"/>
  <c r="AT226" i="1"/>
  <c r="AX226" i="1"/>
  <c r="BB226" i="1"/>
  <c r="BB227" i="1"/>
  <c r="AX227" i="1"/>
  <c r="AT227" i="1"/>
  <c r="AP227" i="1"/>
  <c r="AL227" i="1"/>
  <c r="AH227" i="1"/>
  <c r="AJ227" i="1"/>
  <c r="AO227" i="1"/>
  <c r="AU227" i="1"/>
  <c r="AZ227" i="1"/>
  <c r="BE227" i="1"/>
  <c r="AI234" i="1"/>
  <c r="AO234" i="1"/>
  <c r="AT234" i="1"/>
  <c r="AY234" i="1"/>
  <c r="BE234" i="1"/>
  <c r="BE257" i="1"/>
  <c r="BE260" i="1" s="1"/>
  <c r="BA257" i="1"/>
  <c r="AW257" i="1"/>
  <c r="AS257" i="1"/>
  <c r="AO257" i="1"/>
  <c r="AK257" i="1"/>
  <c r="AG257" i="1"/>
  <c r="AJ257" i="1"/>
  <c r="AP257" i="1"/>
  <c r="AU257" i="1"/>
  <c r="AZ257" i="1"/>
  <c r="AF265" i="1"/>
  <c r="AK265" i="1"/>
  <c r="AQ265" i="1"/>
  <c r="AV265" i="1"/>
  <c r="BA265" i="1"/>
  <c r="AJ266" i="1"/>
  <c r="AQ266" i="1"/>
  <c r="AY266" i="1"/>
  <c r="BE266" i="1"/>
  <c r="AH288" i="1"/>
  <c r="AO288" i="1"/>
  <c r="AU288" i="1"/>
  <c r="BC288" i="1"/>
  <c r="AJ296" i="1"/>
  <c r="AQ296" i="1"/>
  <c r="AY296" i="1"/>
  <c r="BB319" i="1"/>
  <c r="AX319" i="1"/>
  <c r="AT319" i="1"/>
  <c r="AP319" i="1"/>
  <c r="AL319" i="1"/>
  <c r="AH319" i="1"/>
  <c r="BD319" i="1"/>
  <c r="AY319" i="1"/>
  <c r="AS319" i="1"/>
  <c r="AN319" i="1"/>
  <c r="AI319" i="1"/>
  <c r="AK319" i="1"/>
  <c r="AR319" i="1"/>
  <c r="AZ319" i="1"/>
  <c r="AJ320" i="1"/>
  <c r="AR320" i="1"/>
  <c r="AY320" i="1"/>
  <c r="BB328" i="1"/>
  <c r="BB330" i="1" s="1"/>
  <c r="AX328" i="1"/>
  <c r="AT328" i="1"/>
  <c r="AP328" i="1"/>
  <c r="AL328" i="1"/>
  <c r="AL330" i="1" s="1"/>
  <c r="AH328" i="1"/>
  <c r="BC328" i="1"/>
  <c r="BC330" i="1" s="1"/>
  <c r="AW328" i="1"/>
  <c r="AR328" i="1"/>
  <c r="AM328" i="1"/>
  <c r="AG328" i="1"/>
  <c r="AK328" i="1"/>
  <c r="AS328" i="1"/>
  <c r="AZ328" i="1"/>
  <c r="AX353" i="1"/>
  <c r="BE358" i="1"/>
  <c r="BA358" i="1"/>
  <c r="AW358" i="1"/>
  <c r="AW361" i="1" s="1"/>
  <c r="AS358" i="1"/>
  <c r="AO358" i="1"/>
  <c r="AK358" i="1"/>
  <c r="AG358" i="1"/>
  <c r="BC358" i="1"/>
  <c r="AX358" i="1"/>
  <c r="AR358" i="1"/>
  <c r="AM358" i="1"/>
  <c r="AH358" i="1"/>
  <c r="AL358" i="1"/>
  <c r="AT358" i="1"/>
  <c r="AZ358" i="1"/>
  <c r="AM382" i="1"/>
  <c r="AX382" i="1"/>
  <c r="AU443" i="1"/>
  <c r="BB390" i="1"/>
  <c r="AX390" i="1"/>
  <c r="AT390" i="1"/>
  <c r="AP390" i="1"/>
  <c r="AL390" i="1"/>
  <c r="AH390" i="1"/>
  <c r="AJ390" i="1"/>
  <c r="AO390" i="1"/>
  <c r="AU390" i="1"/>
  <c r="AZ390" i="1"/>
  <c r="BE390" i="1"/>
  <c r="BE420" i="1"/>
  <c r="BA420" i="1"/>
  <c r="AW420" i="1"/>
  <c r="AS420" i="1"/>
  <c r="AO420" i="1"/>
  <c r="AK420" i="1"/>
  <c r="AG420" i="1"/>
  <c r="AJ420" i="1"/>
  <c r="AP420" i="1"/>
  <c r="AU420" i="1"/>
  <c r="AZ420" i="1"/>
  <c r="AI444" i="1"/>
  <c r="AN444" i="1"/>
  <c r="AT444" i="1"/>
  <c r="AY444" i="1"/>
  <c r="BB452" i="1"/>
  <c r="AX452" i="1"/>
  <c r="AT452" i="1"/>
  <c r="AP452" i="1"/>
  <c r="AL452" i="1"/>
  <c r="AH452" i="1"/>
  <c r="BC452" i="1"/>
  <c r="AW452" i="1"/>
  <c r="AR452" i="1"/>
  <c r="AR454" i="1" s="1"/>
  <c r="AM452" i="1"/>
  <c r="AG452" i="1"/>
  <c r="AK452" i="1"/>
  <c r="AS452" i="1"/>
  <c r="AZ452" i="1"/>
  <c r="AI474" i="1"/>
  <c r="AP474" i="1"/>
  <c r="AX474" i="1"/>
  <c r="BE482" i="1"/>
  <c r="BA482" i="1"/>
  <c r="AW482" i="1"/>
  <c r="AS482" i="1"/>
  <c r="AS485" i="1" s="1"/>
  <c r="AO482" i="1"/>
  <c r="AK482" i="1"/>
  <c r="AG482" i="1"/>
  <c r="BC482" i="1"/>
  <c r="AX482" i="1"/>
  <c r="AR482" i="1"/>
  <c r="AM482" i="1"/>
  <c r="AH482" i="1"/>
  <c r="AL482" i="1"/>
  <c r="AT482" i="1"/>
  <c r="AZ482" i="1"/>
  <c r="AJ505" i="1"/>
  <c r="AU505" i="1"/>
  <c r="AU508" i="1" s="1"/>
  <c r="AM506" i="1"/>
  <c r="BE444" i="1"/>
  <c r="BA444" i="1"/>
  <c r="AW444" i="1"/>
  <c r="AS444" i="1"/>
  <c r="AO444" i="1"/>
  <c r="AK444" i="1"/>
  <c r="AG444" i="1"/>
  <c r="AJ444" i="1"/>
  <c r="AP444" i="1"/>
  <c r="AU444" i="1"/>
  <c r="AZ444" i="1"/>
  <c r="BE506" i="1"/>
  <c r="BA506" i="1"/>
  <c r="AW506" i="1"/>
  <c r="AS506" i="1"/>
  <c r="AO506" i="1"/>
  <c r="AK506" i="1"/>
  <c r="AG506" i="1"/>
  <c r="BD506" i="1"/>
  <c r="AY506" i="1"/>
  <c r="AT506" i="1"/>
  <c r="AN506" i="1"/>
  <c r="AI506" i="1"/>
  <c r="BB506" i="1"/>
  <c r="AV506" i="1"/>
  <c r="AQ506" i="1"/>
  <c r="AL506" i="1"/>
  <c r="AF506" i="1"/>
  <c r="AP506" i="1"/>
  <c r="AZ506" i="1"/>
  <c r="AI235" i="1"/>
  <c r="AM235" i="1"/>
  <c r="AQ235" i="1"/>
  <c r="AU235" i="1"/>
  <c r="AY235" i="1"/>
  <c r="BD297" i="1"/>
  <c r="AZ297" i="1"/>
  <c r="AV297" i="1"/>
  <c r="AR297" i="1"/>
  <c r="AN297" i="1"/>
  <c r="AJ297" i="1"/>
  <c r="AF297" i="1"/>
  <c r="AK297" i="1"/>
  <c r="AP297" i="1"/>
  <c r="AU297" i="1"/>
  <c r="BA297" i="1"/>
  <c r="BD359" i="1"/>
  <c r="AZ359" i="1"/>
  <c r="AV359" i="1"/>
  <c r="AR359" i="1"/>
  <c r="AN359" i="1"/>
  <c r="AJ359" i="1"/>
  <c r="AF359" i="1"/>
  <c r="AK359" i="1"/>
  <c r="AP359" i="1"/>
  <c r="AU359" i="1"/>
  <c r="BA359" i="1"/>
  <c r="AG390" i="1"/>
  <c r="AM390" i="1"/>
  <c r="AR390" i="1"/>
  <c r="AW390" i="1"/>
  <c r="BC390" i="1"/>
  <c r="AH420" i="1"/>
  <c r="AH423" i="1" s="1"/>
  <c r="AM420" i="1"/>
  <c r="AR420" i="1"/>
  <c r="AX420" i="1"/>
  <c r="BC420" i="1"/>
  <c r="BD421" i="1"/>
  <c r="AZ421" i="1"/>
  <c r="AV421" i="1"/>
  <c r="AR421" i="1"/>
  <c r="AN421" i="1"/>
  <c r="AJ421" i="1"/>
  <c r="AF421" i="1"/>
  <c r="AK421" i="1"/>
  <c r="AP421" i="1"/>
  <c r="AU421" i="1"/>
  <c r="BA421" i="1"/>
  <c r="AF444" i="1"/>
  <c r="AL444" i="1"/>
  <c r="AQ444" i="1"/>
  <c r="AV444" i="1"/>
  <c r="BB444" i="1"/>
  <c r="BD474" i="1"/>
  <c r="AZ474" i="1"/>
  <c r="AV474" i="1"/>
  <c r="AR474" i="1"/>
  <c r="AN474" i="1"/>
  <c r="AJ474" i="1"/>
  <c r="AF474" i="1"/>
  <c r="BB474" i="1"/>
  <c r="AW474" i="1"/>
  <c r="AQ474" i="1"/>
  <c r="AL474" i="1"/>
  <c r="AG474" i="1"/>
  <c r="AM474" i="1"/>
  <c r="AT474" i="1"/>
  <c r="BA474" i="1"/>
  <c r="BB505" i="1"/>
  <c r="AX505" i="1"/>
  <c r="AT505" i="1"/>
  <c r="AP505" i="1"/>
  <c r="AL505" i="1"/>
  <c r="AH505" i="1"/>
  <c r="BA505" i="1"/>
  <c r="AV505" i="1"/>
  <c r="AQ505" i="1"/>
  <c r="AK505" i="1"/>
  <c r="AF505" i="1"/>
  <c r="BD505" i="1"/>
  <c r="AY505" i="1"/>
  <c r="AS505" i="1"/>
  <c r="AN505" i="1"/>
  <c r="AI505" i="1"/>
  <c r="AO505" i="1"/>
  <c r="AZ505" i="1"/>
  <c r="AH506" i="1"/>
  <c r="AR506" i="1"/>
  <c r="BC506" i="1"/>
  <c r="BD536" i="1"/>
  <c r="AZ536" i="1"/>
  <c r="AV536" i="1"/>
  <c r="AR536" i="1"/>
  <c r="AN536" i="1"/>
  <c r="AJ536" i="1"/>
  <c r="AF536" i="1"/>
  <c r="AK536" i="1"/>
  <c r="AP536" i="1"/>
  <c r="AU536" i="1"/>
  <c r="BA536" i="1"/>
  <c r="AG567" i="1"/>
  <c r="AM567" i="1"/>
  <c r="AR567" i="1"/>
  <c r="AW567" i="1"/>
  <c r="BC567" i="1"/>
  <c r="BE568" i="1"/>
  <c r="BA568" i="1"/>
  <c r="AW568" i="1"/>
  <c r="AS568" i="1"/>
  <c r="AO568" i="1"/>
  <c r="AK568" i="1"/>
  <c r="AG568" i="1"/>
  <c r="AJ568" i="1"/>
  <c r="AP568" i="1"/>
  <c r="AU568" i="1"/>
  <c r="AZ568" i="1"/>
  <c r="AH569" i="1"/>
  <c r="AM569" i="1"/>
  <c r="AS569" i="1"/>
  <c r="AX569" i="1"/>
  <c r="BC569" i="1"/>
  <c r="AI577" i="1"/>
  <c r="AQ577" i="1"/>
  <c r="AY577" i="1"/>
  <c r="BE454" i="1"/>
  <c r="BD483" i="1"/>
  <c r="AZ483" i="1"/>
  <c r="AV483" i="1"/>
  <c r="AR483" i="1"/>
  <c r="AN483" i="1"/>
  <c r="AJ483" i="1"/>
  <c r="AF483" i="1"/>
  <c r="AK483" i="1"/>
  <c r="AP483" i="1"/>
  <c r="AP485" i="1" s="1"/>
  <c r="AU483" i="1"/>
  <c r="BA483" i="1"/>
  <c r="AG514" i="1"/>
  <c r="AM514" i="1"/>
  <c r="AR514" i="1"/>
  <c r="AW514" i="1"/>
  <c r="AG536" i="1"/>
  <c r="AL536" i="1"/>
  <c r="AQ536" i="1"/>
  <c r="AW536" i="1"/>
  <c r="BB536" i="1"/>
  <c r="AH544" i="1"/>
  <c r="AM544" i="1"/>
  <c r="AR544" i="1"/>
  <c r="AX544" i="1"/>
  <c r="BD545" i="1"/>
  <c r="AZ545" i="1"/>
  <c r="AV545" i="1"/>
  <c r="AV547" i="1" s="1"/>
  <c r="AR545" i="1"/>
  <c r="AN545" i="1"/>
  <c r="AJ545" i="1"/>
  <c r="AF545" i="1"/>
  <c r="AF547" i="1" s="1"/>
  <c r="AK545" i="1"/>
  <c r="AP545" i="1"/>
  <c r="AU545" i="1"/>
  <c r="BA545" i="1"/>
  <c r="AI567" i="1"/>
  <c r="AN567" i="1"/>
  <c r="AS567" i="1"/>
  <c r="AY567" i="1"/>
  <c r="AF568" i="1"/>
  <c r="AL568" i="1"/>
  <c r="AQ568" i="1"/>
  <c r="AV568" i="1"/>
  <c r="BB568" i="1"/>
  <c r="AI569" i="1"/>
  <c r="AO569" i="1"/>
  <c r="AT569" i="1"/>
  <c r="AY569" i="1"/>
  <c r="AJ577" i="1"/>
  <c r="AR577" i="1"/>
  <c r="AI598" i="1"/>
  <c r="AS598" i="1"/>
  <c r="BE669" i="1"/>
  <c r="BA669" i="1"/>
  <c r="AW669" i="1"/>
  <c r="AS669" i="1"/>
  <c r="AO669" i="1"/>
  <c r="AK669" i="1"/>
  <c r="AG669" i="1"/>
  <c r="BD669" i="1"/>
  <c r="AY669" i="1"/>
  <c r="AT669" i="1"/>
  <c r="AN669" i="1"/>
  <c r="AI669" i="1"/>
  <c r="BC669" i="1"/>
  <c r="AX669" i="1"/>
  <c r="AR669" i="1"/>
  <c r="AM669" i="1"/>
  <c r="AH669" i="1"/>
  <c r="AV669" i="1"/>
  <c r="AV671" i="1" s="1"/>
  <c r="AL669" i="1"/>
  <c r="AU669" i="1"/>
  <c r="AJ669" i="1"/>
  <c r="BB669" i="1"/>
  <c r="AQ669" i="1"/>
  <c r="AF669" i="1"/>
  <c r="BB567" i="1"/>
  <c r="AX567" i="1"/>
  <c r="AT567" i="1"/>
  <c r="AP567" i="1"/>
  <c r="AL567" i="1"/>
  <c r="AH567" i="1"/>
  <c r="AJ567" i="1"/>
  <c r="AO567" i="1"/>
  <c r="AU567" i="1"/>
  <c r="AZ567" i="1"/>
  <c r="BE567" i="1"/>
  <c r="BD569" i="1"/>
  <c r="AZ569" i="1"/>
  <c r="AV569" i="1"/>
  <c r="AR569" i="1"/>
  <c r="AN569" i="1"/>
  <c r="AJ569" i="1"/>
  <c r="AF569" i="1"/>
  <c r="AK569" i="1"/>
  <c r="AP569" i="1"/>
  <c r="AU569" i="1"/>
  <c r="BA569" i="1"/>
  <c r="BB577" i="1"/>
  <c r="AX577" i="1"/>
  <c r="AT577" i="1"/>
  <c r="AP577" i="1"/>
  <c r="AL577" i="1"/>
  <c r="AH577" i="1"/>
  <c r="BE577" i="1"/>
  <c r="BA577" i="1"/>
  <c r="AW577" i="1"/>
  <c r="AS577" i="1"/>
  <c r="AO577" i="1"/>
  <c r="AK577" i="1"/>
  <c r="AK578" i="1" s="1"/>
  <c r="AG577" i="1"/>
  <c r="AM577" i="1"/>
  <c r="AU577" i="1"/>
  <c r="BC577" i="1"/>
  <c r="BB629" i="1"/>
  <c r="AX629" i="1"/>
  <c r="AT629" i="1"/>
  <c r="AP629" i="1"/>
  <c r="AL629" i="1"/>
  <c r="AH629" i="1"/>
  <c r="BD629" i="1"/>
  <c r="AY629" i="1"/>
  <c r="AS629" i="1"/>
  <c r="AN629" i="1"/>
  <c r="AI629" i="1"/>
  <c r="BC629" i="1"/>
  <c r="AW629" i="1"/>
  <c r="AR629" i="1"/>
  <c r="AM629" i="1"/>
  <c r="AG629" i="1"/>
  <c r="BA629" i="1"/>
  <c r="AV629" i="1"/>
  <c r="AQ629" i="1"/>
  <c r="AK629" i="1"/>
  <c r="AF629" i="1"/>
  <c r="AZ629" i="1"/>
  <c r="AP669" i="1"/>
  <c r="BB514" i="1"/>
  <c r="AX514" i="1"/>
  <c r="AT514" i="1"/>
  <c r="AP514" i="1"/>
  <c r="AL514" i="1"/>
  <c r="AH514" i="1"/>
  <c r="AJ514" i="1"/>
  <c r="AO514" i="1"/>
  <c r="AU514" i="1"/>
  <c r="AZ514" i="1"/>
  <c r="BE514" i="1"/>
  <c r="AI536" i="1"/>
  <c r="AO536" i="1"/>
  <c r="AT536" i="1"/>
  <c r="AY536" i="1"/>
  <c r="BE536" i="1"/>
  <c r="BE544" i="1"/>
  <c r="BA544" i="1"/>
  <c r="AW544" i="1"/>
  <c r="AS544" i="1"/>
  <c r="AO544" i="1"/>
  <c r="AK544" i="1"/>
  <c r="AG544" i="1"/>
  <c r="AJ544" i="1"/>
  <c r="AP544" i="1"/>
  <c r="AU544" i="1"/>
  <c r="AZ544" i="1"/>
  <c r="AF567" i="1"/>
  <c r="AK567" i="1"/>
  <c r="AQ567" i="1"/>
  <c r="AV567" i="1"/>
  <c r="BA567" i="1"/>
  <c r="AI568" i="1"/>
  <c r="AN568" i="1"/>
  <c r="AT568" i="1"/>
  <c r="AY568" i="1"/>
  <c r="BD568" i="1"/>
  <c r="AG569" i="1"/>
  <c r="AL569" i="1"/>
  <c r="AQ569" i="1"/>
  <c r="AW569" i="1"/>
  <c r="BB569" i="1"/>
  <c r="AF577" i="1"/>
  <c r="AN577" i="1"/>
  <c r="AV577" i="1"/>
  <c r="AV578" i="1" s="1"/>
  <c r="BD577" i="1"/>
  <c r="BD598" i="1"/>
  <c r="AZ598" i="1"/>
  <c r="AV598" i="1"/>
  <c r="AR598" i="1"/>
  <c r="AN598" i="1"/>
  <c r="BA598" i="1"/>
  <c r="AU598" i="1"/>
  <c r="AP598" i="1"/>
  <c r="AK598" i="1"/>
  <c r="AG598" i="1"/>
  <c r="BE598" i="1"/>
  <c r="AY598" i="1"/>
  <c r="AT598" i="1"/>
  <c r="AO598" i="1"/>
  <c r="AJ598" i="1"/>
  <c r="AF598" i="1"/>
  <c r="AM598" i="1"/>
  <c r="AX598" i="1"/>
  <c r="AJ629" i="1"/>
  <c r="BE629" i="1"/>
  <c r="BD631" i="1"/>
  <c r="AZ631" i="1"/>
  <c r="AV631" i="1"/>
  <c r="AR631" i="1"/>
  <c r="AN631" i="1"/>
  <c r="AJ631" i="1"/>
  <c r="AF631" i="1"/>
  <c r="BE631" i="1"/>
  <c r="AY631" i="1"/>
  <c r="AT631" i="1"/>
  <c r="AO631" i="1"/>
  <c r="AI631" i="1"/>
  <c r="BC631" i="1"/>
  <c r="AX631" i="1"/>
  <c r="AS631" i="1"/>
  <c r="AM631" i="1"/>
  <c r="AH631" i="1"/>
  <c r="BB631" i="1"/>
  <c r="AW631" i="1"/>
  <c r="AQ631" i="1"/>
  <c r="AL631" i="1"/>
  <c r="AG631" i="1"/>
  <c r="BA631" i="1"/>
  <c r="AZ669" i="1"/>
  <c r="AI289" i="1"/>
  <c r="AM289" i="1"/>
  <c r="AQ289" i="1"/>
  <c r="AU289" i="1"/>
  <c r="AY289" i="1"/>
  <c r="AI327" i="1"/>
  <c r="AM327" i="1"/>
  <c r="AQ327" i="1"/>
  <c r="AU327" i="1"/>
  <c r="AY327" i="1"/>
  <c r="AI351" i="1"/>
  <c r="AM351" i="1"/>
  <c r="AQ351" i="1"/>
  <c r="AU351" i="1"/>
  <c r="AY351" i="1"/>
  <c r="AI389" i="1"/>
  <c r="AM389" i="1"/>
  <c r="AQ389" i="1"/>
  <c r="AQ392" i="1" s="1"/>
  <c r="AU389" i="1"/>
  <c r="AY389" i="1"/>
  <c r="AI413" i="1"/>
  <c r="AM413" i="1"/>
  <c r="AQ413" i="1"/>
  <c r="AU413" i="1"/>
  <c r="AY413" i="1"/>
  <c r="AI451" i="1"/>
  <c r="AI454" i="1" s="1"/>
  <c r="AM451" i="1"/>
  <c r="AQ451" i="1"/>
  <c r="AU451" i="1"/>
  <c r="AY451" i="1"/>
  <c r="AY454" i="1" s="1"/>
  <c r="AI475" i="1"/>
  <c r="AM475" i="1"/>
  <c r="AQ475" i="1"/>
  <c r="AU475" i="1"/>
  <c r="AY475" i="1"/>
  <c r="AI513" i="1"/>
  <c r="AI516" i="1" s="1"/>
  <c r="AM513" i="1"/>
  <c r="AQ513" i="1"/>
  <c r="AQ516" i="1" s="1"/>
  <c r="AU513" i="1"/>
  <c r="AY513" i="1"/>
  <c r="AI537" i="1"/>
  <c r="AM537" i="1"/>
  <c r="AM539" i="1" s="1"/>
  <c r="AQ537" i="1"/>
  <c r="AU537" i="1"/>
  <c r="AY537" i="1"/>
  <c r="AI575" i="1"/>
  <c r="AM575" i="1"/>
  <c r="AQ575" i="1"/>
  <c r="AU575" i="1"/>
  <c r="AY575" i="1"/>
  <c r="AH576" i="1"/>
  <c r="AL576" i="1"/>
  <c r="AP576" i="1"/>
  <c r="AT576" i="1"/>
  <c r="AX576" i="1"/>
  <c r="BB576" i="1"/>
  <c r="AI600" i="1"/>
  <c r="AN600" i="1"/>
  <c r="AS600" i="1"/>
  <c r="AY600" i="1"/>
  <c r="BE606" i="1"/>
  <c r="BA606" i="1"/>
  <c r="AW606" i="1"/>
  <c r="AS606" i="1"/>
  <c r="AO606" i="1"/>
  <c r="AK606" i="1"/>
  <c r="AG606" i="1"/>
  <c r="AJ606" i="1"/>
  <c r="AP606" i="1"/>
  <c r="AU606" i="1"/>
  <c r="AZ606" i="1"/>
  <c r="AH607" i="1"/>
  <c r="AM607" i="1"/>
  <c r="AS607" i="1"/>
  <c r="AX607" i="1"/>
  <c r="BC607" i="1"/>
  <c r="AI630" i="1"/>
  <c r="AN630" i="1"/>
  <c r="AT630" i="1"/>
  <c r="AY630" i="1"/>
  <c r="BB638" i="1"/>
  <c r="AX638" i="1"/>
  <c r="AT638" i="1"/>
  <c r="AP638" i="1"/>
  <c r="AL638" i="1"/>
  <c r="AH638" i="1"/>
  <c r="AJ638" i="1"/>
  <c r="AO638" i="1"/>
  <c r="AU638" i="1"/>
  <c r="AZ638" i="1"/>
  <c r="BE638" i="1"/>
  <c r="AH639" i="1"/>
  <c r="AM639" i="1"/>
  <c r="AR639" i="1"/>
  <c r="AX639" i="1"/>
  <c r="BC639" i="1"/>
  <c r="BE660" i="1"/>
  <c r="BA660" i="1"/>
  <c r="AW660" i="1"/>
  <c r="AS660" i="1"/>
  <c r="AO660" i="1"/>
  <c r="AK660" i="1"/>
  <c r="AG660" i="1"/>
  <c r="BD660" i="1"/>
  <c r="AY660" i="1"/>
  <c r="AT660" i="1"/>
  <c r="AN660" i="1"/>
  <c r="AI660" i="1"/>
  <c r="AL660" i="1"/>
  <c r="AR660" i="1"/>
  <c r="AZ660" i="1"/>
  <c r="AK661" i="1"/>
  <c r="AS661" i="1"/>
  <c r="BD701" i="1"/>
  <c r="AZ701" i="1"/>
  <c r="AV701" i="1"/>
  <c r="AR701" i="1"/>
  <c r="AN701" i="1"/>
  <c r="AJ701" i="1"/>
  <c r="AJ702" i="1" s="1"/>
  <c r="AF701" i="1"/>
  <c r="BB701" i="1"/>
  <c r="AW701" i="1"/>
  <c r="AQ701" i="1"/>
  <c r="AL701" i="1"/>
  <c r="AG701" i="1"/>
  <c r="BE701" i="1"/>
  <c r="AY701" i="1"/>
  <c r="AT701" i="1"/>
  <c r="AO701" i="1"/>
  <c r="AI701" i="1"/>
  <c r="AX701" i="1"/>
  <c r="AM701" i="1"/>
  <c r="AU701" i="1"/>
  <c r="AK701" i="1"/>
  <c r="BC701" i="1"/>
  <c r="AS701" i="1"/>
  <c r="AH701" i="1"/>
  <c r="AI576" i="1"/>
  <c r="AM576" i="1"/>
  <c r="AQ576" i="1"/>
  <c r="AU576" i="1"/>
  <c r="AY576" i="1"/>
  <c r="BB600" i="1"/>
  <c r="AX600" i="1"/>
  <c r="AT600" i="1"/>
  <c r="AP600" i="1"/>
  <c r="AL600" i="1"/>
  <c r="AH600" i="1"/>
  <c r="AH601" i="1" s="1"/>
  <c r="AJ600" i="1"/>
  <c r="AO600" i="1"/>
  <c r="AU600" i="1"/>
  <c r="AZ600" i="1"/>
  <c r="BE600" i="1"/>
  <c r="AI607" i="1"/>
  <c r="AO607" i="1"/>
  <c r="AT607" i="1"/>
  <c r="AY607" i="1"/>
  <c r="BE630" i="1"/>
  <c r="BA630" i="1"/>
  <c r="AW630" i="1"/>
  <c r="AS630" i="1"/>
  <c r="AO630" i="1"/>
  <c r="AK630" i="1"/>
  <c r="AG630" i="1"/>
  <c r="AJ630" i="1"/>
  <c r="AP630" i="1"/>
  <c r="AU630" i="1"/>
  <c r="AU632" i="1" s="1"/>
  <c r="AZ630" i="1"/>
  <c r="AI639" i="1"/>
  <c r="AN639" i="1"/>
  <c r="AT639" i="1"/>
  <c r="AY639" i="1"/>
  <c r="BD661" i="1"/>
  <c r="AZ661" i="1"/>
  <c r="AV661" i="1"/>
  <c r="AR661" i="1"/>
  <c r="AN661" i="1"/>
  <c r="AJ661" i="1"/>
  <c r="AF661" i="1"/>
  <c r="BB661" i="1"/>
  <c r="AW661" i="1"/>
  <c r="AQ661" i="1"/>
  <c r="AL661" i="1"/>
  <c r="AG661" i="1"/>
  <c r="AM661" i="1"/>
  <c r="AT661" i="1"/>
  <c r="BA661" i="1"/>
  <c r="AP701" i="1"/>
  <c r="BD607" i="1"/>
  <c r="AZ607" i="1"/>
  <c r="AV607" i="1"/>
  <c r="AR607" i="1"/>
  <c r="AN607" i="1"/>
  <c r="AJ607" i="1"/>
  <c r="AF607" i="1"/>
  <c r="AK607" i="1"/>
  <c r="AP607" i="1"/>
  <c r="AU607" i="1"/>
  <c r="BA607" i="1"/>
  <c r="BE639" i="1"/>
  <c r="BA639" i="1"/>
  <c r="BA640" i="1" s="1"/>
  <c r="AW639" i="1"/>
  <c r="AS639" i="1"/>
  <c r="AO639" i="1"/>
  <c r="AK639" i="1"/>
  <c r="AG639" i="1"/>
  <c r="AJ639" i="1"/>
  <c r="AP639" i="1"/>
  <c r="AU639" i="1"/>
  <c r="AZ639" i="1"/>
  <c r="BC661" i="1"/>
  <c r="BA701" i="1"/>
  <c r="BD692" i="1"/>
  <c r="AZ692" i="1"/>
  <c r="AV692" i="1"/>
  <c r="AR692" i="1"/>
  <c r="AN692" i="1"/>
  <c r="AJ692" i="1"/>
  <c r="AF692" i="1"/>
  <c r="BC692" i="1"/>
  <c r="AX692" i="1"/>
  <c r="AS692" i="1"/>
  <c r="AM692" i="1"/>
  <c r="AH692" i="1"/>
  <c r="AL692" i="1"/>
  <c r="AT692" i="1"/>
  <c r="BA692" i="1"/>
  <c r="BE700" i="1"/>
  <c r="BA700" i="1"/>
  <c r="AW700" i="1"/>
  <c r="AS700" i="1"/>
  <c r="AO700" i="1"/>
  <c r="AK700" i="1"/>
  <c r="AG700" i="1"/>
  <c r="BD700" i="1"/>
  <c r="AY700" i="1"/>
  <c r="AT700" i="1"/>
  <c r="AN700" i="1"/>
  <c r="AI700" i="1"/>
  <c r="BB700" i="1"/>
  <c r="AV700" i="1"/>
  <c r="AQ700" i="1"/>
  <c r="AL700" i="1"/>
  <c r="AF700" i="1"/>
  <c r="AP700" i="1"/>
  <c r="AZ700" i="1"/>
  <c r="BD725" i="1"/>
  <c r="AI599" i="1"/>
  <c r="AM599" i="1"/>
  <c r="AQ599" i="1"/>
  <c r="AU599" i="1"/>
  <c r="AY599" i="1"/>
  <c r="AI608" i="1"/>
  <c r="AM608" i="1"/>
  <c r="AQ608" i="1"/>
  <c r="AU608" i="1"/>
  <c r="AY608" i="1"/>
  <c r="AI637" i="1"/>
  <c r="AM637" i="1"/>
  <c r="AQ637" i="1"/>
  <c r="AU637" i="1"/>
  <c r="AY637" i="1"/>
  <c r="BB668" i="1"/>
  <c r="AX668" i="1"/>
  <c r="AT668" i="1"/>
  <c r="AP668" i="1"/>
  <c r="AL668" i="1"/>
  <c r="AH668" i="1"/>
  <c r="AJ668" i="1"/>
  <c r="AO668" i="1"/>
  <c r="AU668" i="1"/>
  <c r="AZ668" i="1"/>
  <c r="BE668" i="1"/>
  <c r="BB670" i="1"/>
  <c r="AX670" i="1"/>
  <c r="AT670" i="1"/>
  <c r="AP670" i="1"/>
  <c r="BD670" i="1"/>
  <c r="AY670" i="1"/>
  <c r="AS670" i="1"/>
  <c r="AN670" i="1"/>
  <c r="AJ670" i="1"/>
  <c r="AF670" i="1"/>
  <c r="AK670" i="1"/>
  <c r="AQ670" i="1"/>
  <c r="AW670" i="1"/>
  <c r="BE670" i="1"/>
  <c r="AG692" i="1"/>
  <c r="AO692" i="1"/>
  <c r="AU692" i="1"/>
  <c r="BB692" i="1"/>
  <c r="BB699" i="1"/>
  <c r="AX699" i="1"/>
  <c r="AT699" i="1"/>
  <c r="AP699" i="1"/>
  <c r="AL699" i="1"/>
  <c r="AH699" i="1"/>
  <c r="BA699" i="1"/>
  <c r="AV699" i="1"/>
  <c r="AQ699" i="1"/>
  <c r="AK699" i="1"/>
  <c r="AF699" i="1"/>
  <c r="BD699" i="1"/>
  <c r="AY699" i="1"/>
  <c r="AS699" i="1"/>
  <c r="AN699" i="1"/>
  <c r="AI699" i="1"/>
  <c r="AO699" i="1"/>
  <c r="AZ699" i="1"/>
  <c r="AH700" i="1"/>
  <c r="AR700" i="1"/>
  <c r="BC700" i="1"/>
  <c r="AI692" i="1"/>
  <c r="AP692" i="1"/>
  <c r="AW692" i="1"/>
  <c r="BE692" i="1"/>
  <c r="BD730" i="1"/>
  <c r="AZ730" i="1"/>
  <c r="AV730" i="1"/>
  <c r="AR730" i="1"/>
  <c r="AN730" i="1"/>
  <c r="AJ730" i="1"/>
  <c r="AF730" i="1"/>
  <c r="AK730" i="1"/>
  <c r="AP730" i="1"/>
  <c r="AU730" i="1"/>
  <c r="BA730" i="1"/>
  <c r="BB732" i="1"/>
  <c r="AX732" i="1"/>
  <c r="AT732" i="1"/>
  <c r="AP732" i="1"/>
  <c r="AL732" i="1"/>
  <c r="AH732" i="1"/>
  <c r="AJ732" i="1"/>
  <c r="AO732" i="1"/>
  <c r="AU732" i="1"/>
  <c r="AZ732" i="1"/>
  <c r="BE732" i="1"/>
  <c r="AJ761" i="1"/>
  <c r="AU761" i="1"/>
  <c r="BE761" i="1"/>
  <c r="BE786" i="1"/>
  <c r="BA786" i="1"/>
  <c r="AW786" i="1"/>
  <c r="AS786" i="1"/>
  <c r="AO786" i="1"/>
  <c r="AK786" i="1"/>
  <c r="AG786" i="1"/>
  <c r="BD786" i="1"/>
  <c r="AY786" i="1"/>
  <c r="AT786" i="1"/>
  <c r="AN786" i="1"/>
  <c r="AI786" i="1"/>
  <c r="BC786" i="1"/>
  <c r="AX786" i="1"/>
  <c r="AR786" i="1"/>
  <c r="AM786" i="1"/>
  <c r="AH786" i="1"/>
  <c r="AP786" i="1"/>
  <c r="AZ786" i="1"/>
  <c r="BE724" i="1"/>
  <c r="BA724" i="1"/>
  <c r="AW724" i="1"/>
  <c r="AS724" i="1"/>
  <c r="AO724" i="1"/>
  <c r="AK724" i="1"/>
  <c r="AG724" i="1"/>
  <c r="AJ724" i="1"/>
  <c r="AP724" i="1"/>
  <c r="AU724" i="1"/>
  <c r="AZ724" i="1"/>
  <c r="AG730" i="1"/>
  <c r="AL730" i="1"/>
  <c r="AQ730" i="1"/>
  <c r="AW730" i="1"/>
  <c r="BB730" i="1"/>
  <c r="AF732" i="1"/>
  <c r="AK732" i="1"/>
  <c r="AQ732" i="1"/>
  <c r="AV732" i="1"/>
  <c r="BA732" i="1"/>
  <c r="BD754" i="1"/>
  <c r="AZ754" i="1"/>
  <c r="AV754" i="1"/>
  <c r="AR754" i="1"/>
  <c r="AN754" i="1"/>
  <c r="AJ754" i="1"/>
  <c r="AF754" i="1"/>
  <c r="BC754" i="1"/>
  <c r="AX754" i="1"/>
  <c r="AS754" i="1"/>
  <c r="AM754" i="1"/>
  <c r="AH754" i="1"/>
  <c r="AL754" i="1"/>
  <c r="AT754" i="1"/>
  <c r="BA754" i="1"/>
  <c r="AN761" i="1"/>
  <c r="BD763" i="1"/>
  <c r="AZ763" i="1"/>
  <c r="AV763" i="1"/>
  <c r="AR763" i="1"/>
  <c r="AN763" i="1"/>
  <c r="AJ763" i="1"/>
  <c r="AF763" i="1"/>
  <c r="BC763" i="1"/>
  <c r="AX763" i="1"/>
  <c r="AS763" i="1"/>
  <c r="AM763" i="1"/>
  <c r="AH763" i="1"/>
  <c r="BB763" i="1"/>
  <c r="AW763" i="1"/>
  <c r="AQ763" i="1"/>
  <c r="AL763" i="1"/>
  <c r="AG763" i="1"/>
  <c r="AP763" i="1"/>
  <c r="BA763" i="1"/>
  <c r="AF786" i="1"/>
  <c r="AQ786" i="1"/>
  <c r="BB786" i="1"/>
  <c r="BB761" i="1"/>
  <c r="AX761" i="1"/>
  <c r="AT761" i="1"/>
  <c r="AP761" i="1"/>
  <c r="AL761" i="1"/>
  <c r="AH761" i="1"/>
  <c r="BC761" i="1"/>
  <c r="AW761" i="1"/>
  <c r="AR761" i="1"/>
  <c r="AM761" i="1"/>
  <c r="AG761" i="1"/>
  <c r="BA761" i="1"/>
  <c r="AV761" i="1"/>
  <c r="AQ761" i="1"/>
  <c r="AK761" i="1"/>
  <c r="AF761" i="1"/>
  <c r="AO761" i="1"/>
  <c r="AZ761" i="1"/>
  <c r="AI662" i="1"/>
  <c r="AM662" i="1"/>
  <c r="AQ662" i="1"/>
  <c r="AU662" i="1"/>
  <c r="AY662" i="1"/>
  <c r="BE691" i="1"/>
  <c r="BA691" i="1"/>
  <c r="AW691" i="1"/>
  <c r="AS691" i="1"/>
  <c r="AO691" i="1"/>
  <c r="AK691" i="1"/>
  <c r="AG691" i="1"/>
  <c r="AJ691" i="1"/>
  <c r="AP691" i="1"/>
  <c r="AU691" i="1"/>
  <c r="AZ691" i="1"/>
  <c r="BB723" i="1"/>
  <c r="AX723" i="1"/>
  <c r="AT723" i="1"/>
  <c r="AP723" i="1"/>
  <c r="AL723" i="1"/>
  <c r="AH723" i="1"/>
  <c r="AJ723" i="1"/>
  <c r="AO723" i="1"/>
  <c r="AU723" i="1"/>
  <c r="AZ723" i="1"/>
  <c r="BE723" i="1"/>
  <c r="AH724" i="1"/>
  <c r="AM724" i="1"/>
  <c r="AR724" i="1"/>
  <c r="AX724" i="1"/>
  <c r="BC724" i="1"/>
  <c r="AI730" i="1"/>
  <c r="AO730" i="1"/>
  <c r="AT730" i="1"/>
  <c r="AY730" i="1"/>
  <c r="BE730" i="1"/>
  <c r="AI732" i="1"/>
  <c r="AN732" i="1"/>
  <c r="AS732" i="1"/>
  <c r="AS733" i="1" s="1"/>
  <c r="AY732" i="1"/>
  <c r="BD732" i="1"/>
  <c r="BE753" i="1"/>
  <c r="BA753" i="1"/>
  <c r="AW753" i="1"/>
  <c r="AS753" i="1"/>
  <c r="AO753" i="1"/>
  <c r="AK753" i="1"/>
  <c r="AG753" i="1"/>
  <c r="AZ753" i="1"/>
  <c r="AU753" i="1"/>
  <c r="AP753" i="1"/>
  <c r="AJ753" i="1"/>
  <c r="AQ753" i="1"/>
  <c r="AX753" i="1"/>
  <c r="BD753" i="1"/>
  <c r="AI754" i="1"/>
  <c r="AP754" i="1"/>
  <c r="AW754" i="1"/>
  <c r="BE754" i="1"/>
  <c r="AI761" i="1"/>
  <c r="AS761" i="1"/>
  <c r="BD761" i="1"/>
  <c r="AL786" i="1"/>
  <c r="AV786" i="1"/>
  <c r="AI762" i="1"/>
  <c r="AN762" i="1"/>
  <c r="AT762" i="1"/>
  <c r="AY762" i="1"/>
  <c r="BB785" i="1"/>
  <c r="AX785" i="1"/>
  <c r="AT785" i="1"/>
  <c r="AP785" i="1"/>
  <c r="AL785" i="1"/>
  <c r="AH785" i="1"/>
  <c r="AJ785" i="1"/>
  <c r="AO785" i="1"/>
  <c r="AU785" i="1"/>
  <c r="AZ785" i="1"/>
  <c r="BE785" i="1"/>
  <c r="AI792" i="1"/>
  <c r="AO792" i="1"/>
  <c r="AT792" i="1"/>
  <c r="AY792" i="1"/>
  <c r="AK794" i="1"/>
  <c r="AS794" i="1"/>
  <c r="AK816" i="1"/>
  <c r="BB847" i="1"/>
  <c r="AX847" i="1"/>
  <c r="AT847" i="1"/>
  <c r="AP847" i="1"/>
  <c r="AL847" i="1"/>
  <c r="AH847" i="1"/>
  <c r="BD847" i="1"/>
  <c r="AY847" i="1"/>
  <c r="AS847" i="1"/>
  <c r="AN847" i="1"/>
  <c r="AI847" i="1"/>
  <c r="BC847" i="1"/>
  <c r="AW847" i="1"/>
  <c r="AR847" i="1"/>
  <c r="AM847" i="1"/>
  <c r="AG847" i="1"/>
  <c r="BA847" i="1"/>
  <c r="AV847" i="1"/>
  <c r="AQ847" i="1"/>
  <c r="AK847" i="1"/>
  <c r="AF847" i="1"/>
  <c r="AZ847" i="1"/>
  <c r="BE762" i="1"/>
  <c r="BA762" i="1"/>
  <c r="AW762" i="1"/>
  <c r="AS762" i="1"/>
  <c r="AO762" i="1"/>
  <c r="AK762" i="1"/>
  <c r="AG762" i="1"/>
  <c r="AJ762" i="1"/>
  <c r="AP762" i="1"/>
  <c r="AU762" i="1"/>
  <c r="AZ762" i="1"/>
  <c r="BD792" i="1"/>
  <c r="AZ792" i="1"/>
  <c r="AV792" i="1"/>
  <c r="AR792" i="1"/>
  <c r="AN792" i="1"/>
  <c r="AJ792" i="1"/>
  <c r="AF792" i="1"/>
  <c r="AK792" i="1"/>
  <c r="AP792" i="1"/>
  <c r="AU792" i="1"/>
  <c r="BA792" i="1"/>
  <c r="BD794" i="1"/>
  <c r="AZ794" i="1"/>
  <c r="AV794" i="1"/>
  <c r="AR794" i="1"/>
  <c r="AN794" i="1"/>
  <c r="AJ794" i="1"/>
  <c r="AF794" i="1"/>
  <c r="BB794" i="1"/>
  <c r="AX794" i="1"/>
  <c r="AT794" i="1"/>
  <c r="AP794" i="1"/>
  <c r="AL794" i="1"/>
  <c r="AH794" i="1"/>
  <c r="AM794" i="1"/>
  <c r="AU794" i="1"/>
  <c r="BC794" i="1"/>
  <c r="BD816" i="1"/>
  <c r="AZ816" i="1"/>
  <c r="AV816" i="1"/>
  <c r="AR816" i="1"/>
  <c r="AN816" i="1"/>
  <c r="BB816" i="1"/>
  <c r="AW816" i="1"/>
  <c r="AQ816" i="1"/>
  <c r="AL816" i="1"/>
  <c r="AH816" i="1"/>
  <c r="BE816" i="1"/>
  <c r="AY816" i="1"/>
  <c r="AT816" i="1"/>
  <c r="AO816" i="1"/>
  <c r="AJ816" i="1"/>
  <c r="AF816" i="1"/>
  <c r="AM816" i="1"/>
  <c r="AX816" i="1"/>
  <c r="BE877" i="1"/>
  <c r="BA877" i="1"/>
  <c r="AW877" i="1"/>
  <c r="AS877" i="1"/>
  <c r="AO877" i="1"/>
  <c r="AK877" i="1"/>
  <c r="AG877" i="1"/>
  <c r="AJ877" i="1"/>
  <c r="AP877" i="1"/>
  <c r="AU877" i="1"/>
  <c r="AZ877" i="1"/>
  <c r="BB939" i="1"/>
  <c r="AX939" i="1"/>
  <c r="AT939" i="1"/>
  <c r="AP939" i="1"/>
  <c r="AL939" i="1"/>
  <c r="AH939" i="1"/>
  <c r="BD939" i="1"/>
  <c r="AY939" i="1"/>
  <c r="AS939" i="1"/>
  <c r="AN939" i="1"/>
  <c r="AI939" i="1"/>
  <c r="BC939" i="1"/>
  <c r="AW939" i="1"/>
  <c r="AR939" i="1"/>
  <c r="AM939" i="1"/>
  <c r="AG939" i="1"/>
  <c r="BA939" i="1"/>
  <c r="AV939" i="1"/>
  <c r="AQ939" i="1"/>
  <c r="AK939" i="1"/>
  <c r="AF939" i="1"/>
  <c r="BE939" i="1"/>
  <c r="AJ939" i="1"/>
  <c r="AU939" i="1"/>
  <c r="AI693" i="1"/>
  <c r="AM693" i="1"/>
  <c r="AQ693" i="1"/>
  <c r="AU693" i="1"/>
  <c r="AY693" i="1"/>
  <c r="AI722" i="1"/>
  <c r="AM722" i="1"/>
  <c r="AQ722" i="1"/>
  <c r="AU722" i="1"/>
  <c r="AY722" i="1"/>
  <c r="AI731" i="1"/>
  <c r="AM731" i="1"/>
  <c r="AQ731" i="1"/>
  <c r="AU731" i="1"/>
  <c r="AY731" i="1"/>
  <c r="AI755" i="1"/>
  <c r="AM755" i="1"/>
  <c r="AQ755" i="1"/>
  <c r="AU755" i="1"/>
  <c r="AY755" i="1"/>
  <c r="AI784" i="1"/>
  <c r="AM784" i="1"/>
  <c r="AQ784" i="1"/>
  <c r="AU784" i="1"/>
  <c r="AY784" i="1"/>
  <c r="AI793" i="1"/>
  <c r="AM793" i="1"/>
  <c r="AQ793" i="1"/>
  <c r="AU793" i="1"/>
  <c r="AY793" i="1"/>
  <c r="AG815" i="1"/>
  <c r="AK815" i="1"/>
  <c r="AO815" i="1"/>
  <c r="AS815" i="1"/>
  <c r="AW815" i="1"/>
  <c r="BA815" i="1"/>
  <c r="BE815" i="1"/>
  <c r="AG823" i="1"/>
  <c r="AM823" i="1"/>
  <c r="AR823" i="1"/>
  <c r="AW823" i="1"/>
  <c r="BE824" i="1"/>
  <c r="BA824" i="1"/>
  <c r="AW824" i="1"/>
  <c r="AS824" i="1"/>
  <c r="AO824" i="1"/>
  <c r="AK824" i="1"/>
  <c r="AG824" i="1"/>
  <c r="AJ824" i="1"/>
  <c r="AP824" i="1"/>
  <c r="AU824" i="1"/>
  <c r="AZ824" i="1"/>
  <c r="AH825" i="1"/>
  <c r="AM825" i="1"/>
  <c r="AS825" i="1"/>
  <c r="AX825" i="1"/>
  <c r="AI848" i="1"/>
  <c r="AN848" i="1"/>
  <c r="AT848" i="1"/>
  <c r="AY848" i="1"/>
  <c r="BD854" i="1"/>
  <c r="AZ854" i="1"/>
  <c r="AV854" i="1"/>
  <c r="AR854" i="1"/>
  <c r="AN854" i="1"/>
  <c r="AJ854" i="1"/>
  <c r="AF854" i="1"/>
  <c r="AK854" i="1"/>
  <c r="AP854" i="1"/>
  <c r="AU854" i="1"/>
  <c r="BA854" i="1"/>
  <c r="BB856" i="1"/>
  <c r="AX856" i="1"/>
  <c r="AT856" i="1"/>
  <c r="AP856" i="1"/>
  <c r="AL856" i="1"/>
  <c r="AH856" i="1"/>
  <c r="AJ856" i="1"/>
  <c r="AO856" i="1"/>
  <c r="AU856" i="1"/>
  <c r="AZ856" i="1"/>
  <c r="BE856" i="1"/>
  <c r="AF877" i="1"/>
  <c r="AL877" i="1"/>
  <c r="AQ877" i="1"/>
  <c r="AV877" i="1"/>
  <c r="BB877" i="1"/>
  <c r="AI878" i="1"/>
  <c r="AO878" i="1"/>
  <c r="AT878" i="1"/>
  <c r="AY878" i="1"/>
  <c r="AI885" i="1"/>
  <c r="AQ885" i="1"/>
  <c r="BD887" i="1"/>
  <c r="AZ887" i="1"/>
  <c r="AV887" i="1"/>
  <c r="AR887" i="1"/>
  <c r="AN887" i="1"/>
  <c r="AJ887" i="1"/>
  <c r="BC887" i="1"/>
  <c r="AY887" i="1"/>
  <c r="AU887" i="1"/>
  <c r="AQ887" i="1"/>
  <c r="BB887" i="1"/>
  <c r="AT887" i="1"/>
  <c r="AM887" i="1"/>
  <c r="AH887" i="1"/>
  <c r="AX887" i="1"/>
  <c r="AP887" i="1"/>
  <c r="AK887" i="1"/>
  <c r="AF887" i="1"/>
  <c r="AO887" i="1"/>
  <c r="BE887" i="1"/>
  <c r="AO939" i="1"/>
  <c r="BD941" i="1"/>
  <c r="AZ941" i="1"/>
  <c r="AV941" i="1"/>
  <c r="AR941" i="1"/>
  <c r="AN941" i="1"/>
  <c r="AJ941" i="1"/>
  <c r="AF941" i="1"/>
  <c r="BE941" i="1"/>
  <c r="AY941" i="1"/>
  <c r="AT941" i="1"/>
  <c r="AO941" i="1"/>
  <c r="AI941" i="1"/>
  <c r="BC941" i="1"/>
  <c r="AX941" i="1"/>
  <c r="AS941" i="1"/>
  <c r="AM941" i="1"/>
  <c r="AH941" i="1"/>
  <c r="BB941" i="1"/>
  <c r="AW941" i="1"/>
  <c r="AQ941" i="1"/>
  <c r="AL941" i="1"/>
  <c r="AG941" i="1"/>
  <c r="AK941" i="1"/>
  <c r="AU941" i="1"/>
  <c r="BE848" i="1"/>
  <c r="BA848" i="1"/>
  <c r="AW848" i="1"/>
  <c r="AS848" i="1"/>
  <c r="AO848" i="1"/>
  <c r="AK848" i="1"/>
  <c r="AG848" i="1"/>
  <c r="AJ848" i="1"/>
  <c r="AP848" i="1"/>
  <c r="AU848" i="1"/>
  <c r="AZ848" i="1"/>
  <c r="AH877" i="1"/>
  <c r="AM877" i="1"/>
  <c r="AR877" i="1"/>
  <c r="AX877" i="1"/>
  <c r="BC877" i="1"/>
  <c r="BC880" i="1" s="1"/>
  <c r="BD878" i="1"/>
  <c r="AZ878" i="1"/>
  <c r="AV878" i="1"/>
  <c r="AR878" i="1"/>
  <c r="AN878" i="1"/>
  <c r="AJ878" i="1"/>
  <c r="AF878" i="1"/>
  <c r="AK878" i="1"/>
  <c r="AP878" i="1"/>
  <c r="AU878" i="1"/>
  <c r="BA878" i="1"/>
  <c r="AZ939" i="1"/>
  <c r="AI815" i="1"/>
  <c r="AM815" i="1"/>
  <c r="AQ815" i="1"/>
  <c r="AU815" i="1"/>
  <c r="AY815" i="1"/>
  <c r="BB823" i="1"/>
  <c r="AX823" i="1"/>
  <c r="AT823" i="1"/>
  <c r="AP823" i="1"/>
  <c r="AL823" i="1"/>
  <c r="AH823" i="1"/>
  <c r="AJ823" i="1"/>
  <c r="AO823" i="1"/>
  <c r="AU823" i="1"/>
  <c r="AZ823" i="1"/>
  <c r="BE823" i="1"/>
  <c r="BD825" i="1"/>
  <c r="AZ825" i="1"/>
  <c r="AV825" i="1"/>
  <c r="AR825" i="1"/>
  <c r="AN825" i="1"/>
  <c r="AJ825" i="1"/>
  <c r="AF825" i="1"/>
  <c r="AK825" i="1"/>
  <c r="AP825" i="1"/>
  <c r="AU825" i="1"/>
  <c r="BA825" i="1"/>
  <c r="AF848" i="1"/>
  <c r="AL848" i="1"/>
  <c r="AQ848" i="1"/>
  <c r="AV848" i="1"/>
  <c r="BB848" i="1"/>
  <c r="AI877" i="1"/>
  <c r="AN877" i="1"/>
  <c r="AT877" i="1"/>
  <c r="AY877" i="1"/>
  <c r="BD877" i="1"/>
  <c r="AG878" i="1"/>
  <c r="AL878" i="1"/>
  <c r="AQ878" i="1"/>
  <c r="AW878" i="1"/>
  <c r="BB878" i="1"/>
  <c r="BD885" i="1"/>
  <c r="AZ885" i="1"/>
  <c r="AV885" i="1"/>
  <c r="AR885" i="1"/>
  <c r="AN885" i="1"/>
  <c r="AJ885" i="1"/>
  <c r="AF885" i="1"/>
  <c r="BB885" i="1"/>
  <c r="AX885" i="1"/>
  <c r="AT885" i="1"/>
  <c r="AP885" i="1"/>
  <c r="AL885" i="1"/>
  <c r="AH885" i="1"/>
  <c r="AM885" i="1"/>
  <c r="AU885" i="1"/>
  <c r="BC885" i="1"/>
  <c r="AW887" i="1"/>
  <c r="BA941" i="1"/>
  <c r="AI817" i="1"/>
  <c r="AM817" i="1"/>
  <c r="AQ817" i="1"/>
  <c r="AU817" i="1"/>
  <c r="AY817" i="1"/>
  <c r="AI846" i="1"/>
  <c r="AM846" i="1"/>
  <c r="AQ846" i="1"/>
  <c r="AU846" i="1"/>
  <c r="AY846" i="1"/>
  <c r="AI855" i="1"/>
  <c r="AM855" i="1"/>
  <c r="AQ855" i="1"/>
  <c r="AU855" i="1"/>
  <c r="AY855" i="1"/>
  <c r="AI879" i="1"/>
  <c r="AM879" i="1"/>
  <c r="AQ879" i="1"/>
  <c r="AU879" i="1"/>
  <c r="AY879" i="1"/>
  <c r="AG886" i="1"/>
  <c r="AG888" i="1" s="1"/>
  <c r="AK886" i="1"/>
  <c r="AO886" i="1"/>
  <c r="AS886" i="1"/>
  <c r="AW886" i="1"/>
  <c r="BA886" i="1"/>
  <c r="BE886" i="1"/>
  <c r="AM909" i="1"/>
  <c r="AI886" i="1"/>
  <c r="AM886" i="1"/>
  <c r="AQ886" i="1"/>
  <c r="AU886" i="1"/>
  <c r="AY886" i="1"/>
  <c r="BB909" i="1"/>
  <c r="AX909" i="1"/>
  <c r="AT909" i="1"/>
  <c r="AP909" i="1"/>
  <c r="AL909" i="1"/>
  <c r="AH909" i="1"/>
  <c r="BE909" i="1"/>
  <c r="BE911" i="1" s="1"/>
  <c r="BA909" i="1"/>
  <c r="AW909" i="1"/>
  <c r="AS909" i="1"/>
  <c r="AO909" i="1"/>
  <c r="AK909" i="1"/>
  <c r="AG909" i="1"/>
  <c r="BD909" i="1"/>
  <c r="AZ909" i="1"/>
  <c r="AV909" i="1"/>
  <c r="AR909" i="1"/>
  <c r="AN909" i="1"/>
  <c r="AJ909" i="1"/>
  <c r="AF909" i="1"/>
  <c r="AU909" i="1"/>
  <c r="AI910" i="1"/>
  <c r="AM910" i="1"/>
  <c r="AQ910" i="1"/>
  <c r="AU910" i="1"/>
  <c r="AY910" i="1"/>
  <c r="BC910" i="1"/>
  <c r="BE916" i="1"/>
  <c r="BA916" i="1"/>
  <c r="AW916" i="1"/>
  <c r="AS916" i="1"/>
  <c r="AO916" i="1"/>
  <c r="AK916" i="1"/>
  <c r="AG916" i="1"/>
  <c r="AJ916" i="1"/>
  <c r="AP916" i="1"/>
  <c r="AU916" i="1"/>
  <c r="AZ916" i="1"/>
  <c r="AM917" i="1"/>
  <c r="AS917" i="1"/>
  <c r="AX917" i="1"/>
  <c r="BC917" i="1"/>
  <c r="AI940" i="1"/>
  <c r="AN940" i="1"/>
  <c r="AT940" i="1"/>
  <c r="AY940" i="1"/>
  <c r="AH908" i="1"/>
  <c r="AL908" i="1"/>
  <c r="AP908" i="1"/>
  <c r="AT908" i="1"/>
  <c r="AX908" i="1"/>
  <c r="BB908" i="1"/>
  <c r="AF910" i="1"/>
  <c r="AJ910" i="1"/>
  <c r="AN910" i="1"/>
  <c r="AR910" i="1"/>
  <c r="AV910" i="1"/>
  <c r="AZ910" i="1"/>
  <c r="BD910" i="1"/>
  <c r="AF916" i="1"/>
  <c r="AL916" i="1"/>
  <c r="AQ916" i="1"/>
  <c r="AV916" i="1"/>
  <c r="BB916" i="1"/>
  <c r="AI917" i="1"/>
  <c r="AO917" i="1"/>
  <c r="AT917" i="1"/>
  <c r="AY917" i="1"/>
  <c r="BE940" i="1"/>
  <c r="BA940" i="1"/>
  <c r="AW940" i="1"/>
  <c r="AS940" i="1"/>
  <c r="AO940" i="1"/>
  <c r="AK940" i="1"/>
  <c r="AG940" i="1"/>
  <c r="AJ940" i="1"/>
  <c r="AP940" i="1"/>
  <c r="AU940" i="1"/>
  <c r="AZ940" i="1"/>
  <c r="AI908" i="1"/>
  <c r="AM908" i="1"/>
  <c r="AQ908" i="1"/>
  <c r="AU908" i="1"/>
  <c r="AY908" i="1"/>
  <c r="BC908" i="1"/>
  <c r="AG910" i="1"/>
  <c r="AK910" i="1"/>
  <c r="AO910" i="1"/>
  <c r="AS910" i="1"/>
  <c r="AW910" i="1"/>
  <c r="BA910" i="1"/>
  <c r="AH916" i="1"/>
  <c r="AM916" i="1"/>
  <c r="AR916" i="1"/>
  <c r="AX916" i="1"/>
  <c r="BC916" i="1"/>
  <c r="BD917" i="1"/>
  <c r="AZ917" i="1"/>
  <c r="AV917" i="1"/>
  <c r="AR917" i="1"/>
  <c r="AN917" i="1"/>
  <c r="AJ917" i="1"/>
  <c r="AF917" i="1"/>
  <c r="AK917" i="1"/>
  <c r="AP917" i="1"/>
  <c r="AU917" i="1"/>
  <c r="BA917" i="1"/>
  <c r="AF940" i="1"/>
  <c r="AL940" i="1"/>
  <c r="AQ940" i="1"/>
  <c r="AV940" i="1"/>
  <c r="BB940" i="1"/>
  <c r="AI918" i="1"/>
  <c r="AM918" i="1"/>
  <c r="AQ918" i="1"/>
  <c r="AU918" i="1"/>
  <c r="AY918" i="1"/>
  <c r="AI947" i="1"/>
  <c r="AM947" i="1"/>
  <c r="AQ947" i="1"/>
  <c r="AU947" i="1"/>
  <c r="AY947" i="1"/>
  <c r="AH948" i="1"/>
  <c r="AL948" i="1"/>
  <c r="AP948" i="1"/>
  <c r="AT948" i="1"/>
  <c r="AX948" i="1"/>
  <c r="BB948" i="1"/>
  <c r="AG949" i="1"/>
  <c r="AK949" i="1"/>
  <c r="AO949" i="1"/>
  <c r="AS949" i="1"/>
  <c r="AW949" i="1"/>
  <c r="BA949" i="1"/>
  <c r="BA950" i="1" s="1"/>
  <c r="BE949" i="1"/>
  <c r="AI948" i="1"/>
  <c r="AM948" i="1"/>
  <c r="AQ948" i="1"/>
  <c r="AU948" i="1"/>
  <c r="AY948" i="1"/>
  <c r="BC948" i="1"/>
  <c r="BC950" i="1" s="1"/>
  <c r="AH949" i="1"/>
  <c r="AL949" i="1"/>
  <c r="AP949" i="1"/>
  <c r="AT949" i="1"/>
  <c r="AX949" i="1"/>
  <c r="BB949" i="1"/>
  <c r="AF948" i="1"/>
  <c r="AJ948" i="1"/>
  <c r="AN948" i="1"/>
  <c r="AR948" i="1"/>
  <c r="AV948" i="1"/>
  <c r="AZ948" i="1"/>
  <c r="AI949" i="1"/>
  <c r="AM949" i="1"/>
  <c r="AQ949" i="1"/>
  <c r="AU949" i="1"/>
  <c r="AY949" i="1"/>
  <c r="BI501" i="1"/>
  <c r="BI563" i="1" s="1"/>
  <c r="BI625" i="1" s="1"/>
  <c r="BI687" i="1" s="1"/>
  <c r="BI749" i="1" s="1"/>
  <c r="BI811" i="1" s="1"/>
  <c r="BI873" i="1" s="1"/>
  <c r="BI935" i="1" s="1"/>
  <c r="BI532" i="1"/>
  <c r="BI594" i="1" s="1"/>
  <c r="BI656" i="1" s="1"/>
  <c r="BI718" i="1" s="1"/>
  <c r="BI780" i="1" s="1"/>
  <c r="BI842" i="1" s="1"/>
  <c r="BI904" i="1" s="1"/>
  <c r="AH454" i="1" l="1"/>
  <c r="AX330" i="1"/>
  <c r="BA229" i="1"/>
  <c r="AT361" i="1"/>
  <c r="BA206" i="1"/>
  <c r="AN144" i="1"/>
  <c r="AR82" i="1"/>
  <c r="AT725" i="1"/>
  <c r="AX392" i="1"/>
  <c r="AK206" i="1"/>
  <c r="AK144" i="1"/>
  <c r="AN919" i="1"/>
  <c r="AV113" i="1"/>
  <c r="AW702" i="1"/>
  <c r="BD415" i="1"/>
  <c r="AY175" i="1"/>
  <c r="AX51" i="1"/>
  <c r="BA51" i="1"/>
  <c r="AW423" i="1"/>
  <c r="AT423" i="1"/>
  <c r="AF330" i="1"/>
  <c r="AL51" i="1"/>
  <c r="AV950" i="1"/>
  <c r="AZ950" i="1"/>
  <c r="AR640" i="1"/>
  <c r="BE423" i="1"/>
  <c r="BE361" i="1"/>
  <c r="AR330" i="1"/>
  <c r="AK51" i="1"/>
  <c r="BB51" i="1"/>
  <c r="AO756" i="1"/>
  <c r="AY477" i="1"/>
  <c r="AI485" i="1"/>
  <c r="BE485" i="1"/>
  <c r="AV454" i="1"/>
  <c r="AQ423" i="1"/>
  <c r="AN423" i="1"/>
  <c r="AI392" i="1"/>
  <c r="BB361" i="1"/>
  <c r="AL888" i="1"/>
  <c r="AH547" i="1"/>
  <c r="AW477" i="1"/>
  <c r="BC485" i="1"/>
  <c r="AX361" i="1"/>
  <c r="AT547" i="1"/>
  <c r="AN640" i="1"/>
  <c r="AL485" i="1"/>
  <c r="AH237" i="1"/>
  <c r="AI725" i="1"/>
  <c r="AY392" i="1"/>
  <c r="BD547" i="1"/>
  <c r="AR392" i="1"/>
  <c r="AZ105" i="1"/>
  <c r="AZ51" i="1"/>
  <c r="AK43" i="1"/>
  <c r="AT609" i="1"/>
  <c r="AJ485" i="1"/>
  <c r="AO485" i="1"/>
  <c r="AV330" i="1"/>
  <c r="AX260" i="1"/>
  <c r="AQ43" i="1"/>
  <c r="AO144" i="1"/>
  <c r="AJ454" i="1"/>
  <c r="AH663" i="1"/>
  <c r="AH43" i="1"/>
  <c r="BA516" i="1"/>
  <c r="AI547" i="1"/>
  <c r="BD950" i="1"/>
  <c r="BB547" i="1"/>
  <c r="BA392" i="1"/>
  <c r="AN454" i="1"/>
  <c r="AI423" i="1"/>
  <c r="BA330" i="1"/>
  <c r="BE299" i="1"/>
  <c r="AH51" i="1"/>
  <c r="AJ477" i="1"/>
  <c r="BD229" i="1"/>
  <c r="BD392" i="1"/>
  <c r="AX268" i="1"/>
  <c r="AH82" i="1"/>
  <c r="AV51" i="1"/>
  <c r="AW795" i="1"/>
  <c r="AZ206" i="1"/>
  <c r="AH756" i="1"/>
  <c r="AW733" i="1"/>
  <c r="AL547" i="1"/>
  <c r="AX423" i="1"/>
  <c r="AP206" i="1"/>
  <c r="AR268" i="1"/>
  <c r="AO353" i="1"/>
  <c r="AS423" i="1"/>
  <c r="AT322" i="1"/>
  <c r="AS477" i="1"/>
  <c r="BA82" i="1"/>
  <c r="AW82" i="1"/>
  <c r="AF361" i="1"/>
  <c r="AO361" i="1"/>
  <c r="AS857" i="1"/>
  <c r="BC826" i="1"/>
  <c r="AS578" i="1"/>
  <c r="AS260" i="1"/>
  <c r="AX113" i="1"/>
  <c r="AN756" i="1"/>
  <c r="BB663" i="1"/>
  <c r="BA671" i="1"/>
  <c r="AO578" i="1"/>
  <c r="AJ578" i="1"/>
  <c r="BD423" i="1"/>
  <c r="AH299" i="1"/>
  <c r="BB198" i="1"/>
  <c r="AH919" i="1"/>
  <c r="AR477" i="1"/>
  <c r="AT260" i="1"/>
  <c r="AN950" i="1"/>
  <c r="AS950" i="1"/>
  <c r="AT911" i="1"/>
  <c r="AT919" i="1"/>
  <c r="AL919" i="1"/>
  <c r="AS911" i="1"/>
  <c r="AQ795" i="1"/>
  <c r="AL640" i="1"/>
  <c r="AS82" i="1"/>
  <c r="BE82" i="1"/>
  <c r="AS43" i="1"/>
  <c r="AQ725" i="1"/>
  <c r="AQ485" i="1"/>
  <c r="AY485" i="1"/>
  <c r="BC361" i="1"/>
  <c r="AL237" i="1"/>
  <c r="AW167" i="1"/>
  <c r="AL175" i="1"/>
  <c r="AV144" i="1"/>
  <c r="BE849" i="1"/>
  <c r="AI353" i="1"/>
  <c r="BC353" i="1"/>
  <c r="AH361" i="1"/>
  <c r="AZ175" i="1"/>
  <c r="BD175" i="1"/>
  <c r="AO206" i="1"/>
  <c r="AH206" i="1"/>
  <c r="BD144" i="1"/>
  <c r="AO950" i="1"/>
  <c r="BA888" i="1"/>
  <c r="AS888" i="1"/>
  <c r="BB725" i="1"/>
  <c r="BC609" i="1"/>
  <c r="AL516" i="1"/>
  <c r="AY423" i="1"/>
  <c r="AO423" i="1"/>
  <c r="BB392" i="1"/>
  <c r="AN361" i="1"/>
  <c r="AZ136" i="1"/>
  <c r="BA136" i="1"/>
  <c r="BE136" i="1"/>
  <c r="AT144" i="1"/>
  <c r="BG20" i="1"/>
  <c r="AS880" i="1"/>
  <c r="BE880" i="1"/>
  <c r="AW539" i="1"/>
  <c r="BB485" i="1"/>
  <c r="BC477" i="1"/>
  <c r="AH477" i="1"/>
  <c r="AO454" i="1"/>
  <c r="AF454" i="1"/>
  <c r="AL454" i="1"/>
  <c r="BC454" i="1"/>
  <c r="AH415" i="1"/>
  <c r="AT392" i="1"/>
  <c r="AY361" i="1"/>
  <c r="AP353" i="1"/>
  <c r="AK353" i="1"/>
  <c r="BB260" i="1"/>
  <c r="AZ198" i="1"/>
  <c r="AW198" i="1"/>
  <c r="AP175" i="1"/>
  <c r="AH113" i="1"/>
  <c r="AR113" i="1"/>
  <c r="AL725" i="1"/>
  <c r="AV725" i="1"/>
  <c r="AN725" i="1"/>
  <c r="AR725" i="1"/>
  <c r="AX733" i="1"/>
  <c r="BC671" i="1"/>
  <c r="AQ640" i="1"/>
  <c r="AI640" i="1"/>
  <c r="AN609" i="1"/>
  <c r="BB516" i="1"/>
  <c r="AT516" i="1"/>
  <c r="AN485" i="1"/>
  <c r="AU477" i="1"/>
  <c r="BB454" i="1"/>
  <c r="AW415" i="1"/>
  <c r="AX415" i="1"/>
  <c r="BC423" i="1"/>
  <c r="AS392" i="1"/>
  <c r="AY353" i="1"/>
  <c r="AL361" i="1"/>
  <c r="AN353" i="1"/>
  <c r="BE353" i="1"/>
  <c r="AS291" i="1"/>
  <c r="AT299" i="1"/>
  <c r="AH268" i="1"/>
  <c r="BC268" i="1"/>
  <c r="AK229" i="1"/>
  <c r="BB237" i="1"/>
  <c r="BF203" i="1"/>
  <c r="AW206" i="1"/>
  <c r="AX175" i="1"/>
  <c r="AJ136" i="1"/>
  <c r="AK136" i="1"/>
  <c r="BA144" i="1"/>
  <c r="AV105" i="1"/>
  <c r="AS105" i="1"/>
  <c r="AO82" i="1"/>
  <c r="AG43" i="1"/>
  <c r="BA43" i="1"/>
  <c r="AO43" i="1"/>
  <c r="AT43" i="1"/>
  <c r="BF12" i="1"/>
  <c r="BF13" i="1" s="1"/>
  <c r="AY857" i="1"/>
  <c r="AZ849" i="1"/>
  <c r="AW857" i="1"/>
  <c r="AY764" i="1"/>
  <c r="AJ663" i="1"/>
  <c r="AV640" i="1"/>
  <c r="AN547" i="1"/>
  <c r="BC539" i="1"/>
  <c r="AS539" i="1"/>
  <c r="AF516" i="1"/>
  <c r="AS516" i="1"/>
  <c r="BD516" i="1"/>
  <c r="BD454" i="1"/>
  <c r="AH392" i="1"/>
  <c r="AR384" i="1"/>
  <c r="AM392" i="1"/>
  <c r="AL299" i="1"/>
  <c r="AO299" i="1"/>
  <c r="BB299" i="1"/>
  <c r="BC299" i="1"/>
  <c r="AT291" i="1"/>
  <c r="AY229" i="1"/>
  <c r="AI229" i="1"/>
  <c r="BA167" i="1"/>
  <c r="AO167" i="1"/>
  <c r="BA175" i="1"/>
  <c r="AK175" i="1"/>
  <c r="AW144" i="1"/>
  <c r="BB950" i="1"/>
  <c r="AH888" i="1"/>
  <c r="AX880" i="1"/>
  <c r="BB857" i="1"/>
  <c r="AL857" i="1"/>
  <c r="BA857" i="1"/>
  <c r="AP818" i="1"/>
  <c r="AG795" i="1"/>
  <c r="BA787" i="1"/>
  <c r="AV756" i="1"/>
  <c r="AM640" i="1"/>
  <c r="AW547" i="1"/>
  <c r="AO547" i="1"/>
  <c r="AY547" i="1"/>
  <c r="AW485" i="1"/>
  <c r="AV485" i="1"/>
  <c r="AT454" i="1"/>
  <c r="AX454" i="1"/>
  <c r="AV392" i="1"/>
  <c r="AU384" i="1"/>
  <c r="AK392" i="1"/>
  <c r="AJ105" i="1"/>
  <c r="BD105" i="1"/>
  <c r="BD113" i="1"/>
  <c r="AT113" i="1"/>
  <c r="BF110" i="1"/>
  <c r="AW43" i="1"/>
  <c r="AW299" i="1"/>
  <c r="AX291" i="1"/>
  <c r="BE291" i="1"/>
  <c r="AW260" i="1"/>
  <c r="AH260" i="1"/>
  <c r="AH105" i="1"/>
  <c r="AX105" i="1"/>
  <c r="AO105" i="1"/>
  <c r="AK82" i="1"/>
  <c r="AV826" i="1"/>
  <c r="BC818" i="1"/>
  <c r="AL826" i="1"/>
  <c r="BB826" i="1"/>
  <c r="BD818" i="1"/>
  <c r="BD826" i="1"/>
  <c r="AX43" i="1"/>
  <c r="AS353" i="1"/>
  <c r="AH353" i="1"/>
  <c r="AQ260" i="1"/>
  <c r="AK113" i="1"/>
  <c r="AL423" i="1"/>
  <c r="AZ508" i="1"/>
  <c r="BF451" i="1"/>
  <c r="AV423" i="1"/>
  <c r="BF235" i="1"/>
  <c r="AN51" i="1"/>
  <c r="AW51" i="1"/>
  <c r="AI51" i="1"/>
  <c r="AS51" i="1"/>
  <c r="AX694" i="1"/>
  <c r="BF351" i="1"/>
  <c r="AS330" i="1"/>
  <c r="AH322" i="1"/>
  <c r="AY260" i="1"/>
  <c r="BB175" i="1"/>
  <c r="AK167" i="1"/>
  <c r="AX144" i="1"/>
  <c r="AS136" i="1"/>
  <c r="AS144" i="1"/>
  <c r="AF725" i="1"/>
  <c r="BC733" i="1"/>
  <c r="AY694" i="1"/>
  <c r="AV694" i="1"/>
  <c r="AR609" i="1"/>
  <c r="AS547" i="1"/>
  <c r="AX539" i="1"/>
  <c r="AX516" i="1"/>
  <c r="AW508" i="1"/>
  <c r="AY516" i="1"/>
  <c r="AK477" i="1"/>
  <c r="AR415" i="1"/>
  <c r="AU353" i="1"/>
  <c r="AS361" i="1"/>
  <c r="AL291" i="1"/>
  <c r="AS299" i="1"/>
  <c r="AN229" i="1"/>
  <c r="AL392" i="1"/>
  <c r="BF755" i="1"/>
  <c r="BC756" i="1"/>
  <c r="AK756" i="1"/>
  <c r="AL756" i="1"/>
  <c r="AL733" i="1"/>
  <c r="AS725" i="1"/>
  <c r="AW725" i="1"/>
  <c r="BB694" i="1"/>
  <c r="AI671" i="1"/>
  <c r="BB640" i="1"/>
  <c r="BC601" i="1"/>
  <c r="BA601" i="1"/>
  <c r="AH609" i="1"/>
  <c r="BE578" i="1"/>
  <c r="AN578" i="1"/>
  <c r="BE547" i="1"/>
  <c r="AT539" i="1"/>
  <c r="AO477" i="1"/>
  <c r="AV260" i="1"/>
  <c r="AV175" i="1"/>
  <c r="AH175" i="1"/>
  <c r="AS167" i="1"/>
  <c r="AR175" i="1"/>
  <c r="BF165" i="1"/>
  <c r="AZ144" i="1"/>
  <c r="AJ144" i="1"/>
  <c r="AV136" i="1"/>
  <c r="AR787" i="1"/>
  <c r="BD764" i="1"/>
  <c r="AR756" i="1"/>
  <c r="BD640" i="1"/>
  <c r="AL601" i="1"/>
  <c r="AX609" i="1"/>
  <c r="BD609" i="1"/>
  <c r="AF485" i="1"/>
  <c r="AT477" i="1"/>
  <c r="AT485" i="1"/>
  <c r="AN477" i="1"/>
  <c r="BD477" i="1"/>
  <c r="AX485" i="1"/>
  <c r="BC392" i="1"/>
  <c r="BB291" i="1"/>
  <c r="AX206" i="1"/>
  <c r="AS206" i="1"/>
  <c r="AR206" i="1"/>
  <c r="AN198" i="1"/>
  <c r="AT206" i="1"/>
  <c r="AL260" i="1"/>
  <c r="AH818" i="1"/>
  <c r="BF513" i="1"/>
  <c r="BC415" i="1"/>
  <c r="AS415" i="1"/>
  <c r="AY330" i="1"/>
  <c r="AK260" i="1"/>
  <c r="BB113" i="1"/>
  <c r="AJ113" i="1"/>
  <c r="AN82" i="1"/>
  <c r="AY74" i="1"/>
  <c r="AT82" i="1"/>
  <c r="AJ206" i="1"/>
  <c r="BB206" i="1"/>
  <c r="BD330" i="1"/>
  <c r="AM415" i="1"/>
  <c r="AJ516" i="1"/>
  <c r="AK601" i="1"/>
  <c r="AY725" i="1"/>
  <c r="AT733" i="1"/>
  <c r="BE733" i="1"/>
  <c r="AY756" i="1"/>
  <c r="BD849" i="1"/>
  <c r="AG857" i="1"/>
  <c r="AJ849" i="1"/>
  <c r="AX857" i="1"/>
  <c r="AN857" i="1"/>
  <c r="BD857" i="1"/>
  <c r="AO849" i="1"/>
  <c r="BB849" i="1"/>
  <c r="BE857" i="1"/>
  <c r="AH795" i="1"/>
  <c r="AJ787" i="1"/>
  <c r="BD787" i="1"/>
  <c r="BF784" i="1"/>
  <c r="AY787" i="1"/>
  <c r="AW787" i="1"/>
  <c r="AT694" i="1"/>
  <c r="AH694" i="1"/>
  <c r="BC702" i="1"/>
  <c r="AK694" i="1"/>
  <c r="AQ694" i="1"/>
  <c r="AM702" i="1"/>
  <c r="AS640" i="1"/>
  <c r="AH539" i="1"/>
  <c r="AR516" i="1"/>
  <c r="AM508" i="1"/>
  <c r="AS508" i="1"/>
  <c r="BF327" i="1"/>
  <c r="AN330" i="1"/>
  <c r="BF289" i="1"/>
  <c r="AP291" i="1"/>
  <c r="AL206" i="1"/>
  <c r="AR198" i="1"/>
  <c r="BF141" i="1"/>
  <c r="AP144" i="1"/>
  <c r="AO136" i="1"/>
  <c r="AX136" i="1"/>
  <c r="BB144" i="1"/>
  <c r="AT136" i="1"/>
  <c r="AU663" i="1"/>
  <c r="AR671" i="1"/>
  <c r="AF640" i="1"/>
  <c r="BB609" i="1"/>
  <c r="BA578" i="1"/>
  <c r="AR578" i="1"/>
  <c r="AZ578" i="1"/>
  <c r="AX578" i="1"/>
  <c r="AW578" i="1"/>
  <c r="AJ82" i="1"/>
  <c r="AJ950" i="1"/>
  <c r="AW950" i="1"/>
  <c r="AK849" i="1"/>
  <c r="BF722" i="1"/>
  <c r="AX663" i="1"/>
  <c r="AV663" i="1"/>
  <c r="AG671" i="1"/>
  <c r="AP694" i="1"/>
  <c r="AY640" i="1"/>
  <c r="AW640" i="1"/>
  <c r="AK640" i="1"/>
  <c r="BC640" i="1"/>
  <c r="BF637" i="1"/>
  <c r="BE609" i="1"/>
  <c r="AQ609" i="1"/>
  <c r="AF609" i="1"/>
  <c r="AV609" i="1"/>
  <c r="BB601" i="1"/>
  <c r="BD601" i="1"/>
  <c r="AQ601" i="1"/>
  <c r="AR601" i="1"/>
  <c r="AG578" i="1"/>
  <c r="BD578" i="1"/>
  <c r="BC578" i="1"/>
  <c r="AX570" i="1"/>
  <c r="BF947" i="1"/>
  <c r="AY826" i="1"/>
  <c r="AQ826" i="1"/>
  <c r="BE795" i="1"/>
  <c r="BC787" i="1"/>
  <c r="AO671" i="1"/>
  <c r="BE663" i="1"/>
  <c r="BF575" i="1"/>
  <c r="BA547" i="1"/>
  <c r="AX547" i="1"/>
  <c r="AO539" i="1"/>
  <c r="BF134" i="1"/>
  <c r="AK105" i="1"/>
  <c r="AW105" i="1"/>
  <c r="BF103" i="1"/>
  <c r="BA105" i="1"/>
  <c r="BF72" i="1"/>
  <c r="AZ82" i="1"/>
  <c r="BE43" i="1"/>
  <c r="AR950" i="1"/>
  <c r="AL950" i="1"/>
  <c r="BE950" i="1"/>
  <c r="AK950" i="1"/>
  <c r="AW919" i="1"/>
  <c r="BE919" i="1"/>
  <c r="AQ857" i="1"/>
  <c r="AM857" i="1"/>
  <c r="BA849" i="1"/>
  <c r="AR857" i="1"/>
  <c r="AX849" i="1"/>
  <c r="BF846" i="1"/>
  <c r="BF855" i="1"/>
  <c r="BC857" i="1"/>
  <c r="BB818" i="1"/>
  <c r="AZ818" i="1"/>
  <c r="AI826" i="1"/>
  <c r="BB787" i="1"/>
  <c r="AK787" i="1"/>
  <c r="AX795" i="1"/>
  <c r="BE787" i="1"/>
  <c r="AP787" i="1"/>
  <c r="BB795" i="1"/>
  <c r="AN787" i="1"/>
  <c r="BB756" i="1"/>
  <c r="BF693" i="1"/>
  <c r="AP663" i="1"/>
  <c r="AM671" i="1"/>
  <c r="BF599" i="1"/>
  <c r="AL609" i="1"/>
  <c r="BF413" i="1"/>
  <c r="BF389" i="1"/>
  <c r="BE206" i="1"/>
  <c r="BF172" i="1"/>
  <c r="AL82" i="1"/>
  <c r="BB82" i="1"/>
  <c r="AQ74" i="1"/>
  <c r="AX82" i="1"/>
  <c r="AP82" i="1"/>
  <c r="AF82" i="1"/>
  <c r="BF79" i="1"/>
  <c r="BD51" i="1"/>
  <c r="AT51" i="1"/>
  <c r="BE51" i="1"/>
  <c r="AO51" i="1"/>
  <c r="AL43" i="1"/>
  <c r="BF48" i="1"/>
  <c r="BB919" i="1"/>
  <c r="BF918" i="1"/>
  <c r="BF886" i="1"/>
  <c r="AJ888" i="1"/>
  <c r="AZ888" i="1"/>
  <c r="AH880" i="1"/>
  <c r="AK857" i="1"/>
  <c r="AR849" i="1"/>
  <c r="AH849" i="1"/>
  <c r="AO857" i="1"/>
  <c r="AV857" i="1"/>
  <c r="AT857" i="1"/>
  <c r="AS818" i="1"/>
  <c r="AR818" i="1"/>
  <c r="BF815" i="1"/>
  <c r="BF817" i="1"/>
  <c r="AF826" i="1"/>
  <c r="AV818" i="1"/>
  <c r="BF793" i="1"/>
  <c r="AX787" i="1"/>
  <c r="AF787" i="1"/>
  <c r="AS787" i="1"/>
  <c r="BA756" i="1"/>
  <c r="AT756" i="1"/>
  <c r="AV764" i="1"/>
  <c r="AM733" i="1"/>
  <c r="BC725" i="1"/>
  <c r="AR733" i="1"/>
  <c r="AK725" i="1"/>
  <c r="BA725" i="1"/>
  <c r="AH733" i="1"/>
  <c r="AZ694" i="1"/>
  <c r="AL694" i="1"/>
  <c r="AN694" i="1"/>
  <c r="BD694" i="1"/>
  <c r="AU702" i="1"/>
  <c r="BC694" i="1"/>
  <c r="AR694" i="1"/>
  <c r="BC663" i="1"/>
  <c r="AO663" i="1"/>
  <c r="AN671" i="1"/>
  <c r="BF662" i="1"/>
  <c r="AP640" i="1"/>
  <c r="AW609" i="1"/>
  <c r="AV601" i="1"/>
  <c r="AW601" i="1"/>
  <c r="AP578" i="1"/>
  <c r="AR539" i="1"/>
  <c r="BF537" i="1"/>
  <c r="BC508" i="1"/>
  <c r="AN516" i="1"/>
  <c r="BD485" i="1"/>
  <c r="AZ477" i="1"/>
  <c r="BF475" i="1"/>
  <c r="AQ454" i="1"/>
  <c r="BC384" i="1"/>
  <c r="AS384" i="1"/>
  <c r="AT330" i="1"/>
  <c r="AO322" i="1"/>
  <c r="BA260" i="1"/>
  <c r="AM268" i="1"/>
  <c r="AO260" i="1"/>
  <c r="AN260" i="1"/>
  <c r="BD260" i="1"/>
  <c r="AQ229" i="1"/>
  <c r="AV229" i="1"/>
  <c r="AN206" i="1"/>
  <c r="AJ198" i="1"/>
  <c r="BE167" i="1"/>
  <c r="AF175" i="1"/>
  <c r="AN175" i="1"/>
  <c r="AS175" i="1"/>
  <c r="BD167" i="1"/>
  <c r="AJ175" i="1"/>
  <c r="AT175" i="1"/>
  <c r="AH136" i="1"/>
  <c r="AR144" i="1"/>
  <c r="AH144" i="1"/>
  <c r="AP136" i="1"/>
  <c r="AI105" i="1"/>
  <c r="AP105" i="1"/>
  <c r="AZ113" i="1"/>
  <c r="AP113" i="1"/>
  <c r="AL113" i="1"/>
  <c r="AN105" i="1"/>
  <c r="AI74" i="1"/>
  <c r="AV82" i="1"/>
  <c r="BD82" i="1"/>
  <c r="AY919" i="1"/>
  <c r="BD919" i="1"/>
  <c r="AN888" i="1"/>
  <c r="AY888" i="1"/>
  <c r="AK888" i="1"/>
  <c r="AR888" i="1"/>
  <c r="AN880" i="1"/>
  <c r="BF879" i="1"/>
  <c r="BD888" i="1"/>
  <c r="BC849" i="1"/>
  <c r="BA818" i="1"/>
  <c r="AJ818" i="1"/>
  <c r="AH826" i="1"/>
  <c r="AN826" i="1"/>
  <c r="AX818" i="1"/>
  <c r="AT826" i="1"/>
  <c r="AT818" i="1"/>
  <c r="AL818" i="1"/>
  <c r="AN818" i="1"/>
  <c r="BC795" i="1"/>
  <c r="AL795" i="1"/>
  <c r="BA795" i="1"/>
  <c r="AT787" i="1"/>
  <c r="AS795" i="1"/>
  <c r="AO795" i="1"/>
  <c r="AV787" i="1"/>
  <c r="AJ725" i="1"/>
  <c r="AO694" i="1"/>
  <c r="AY702" i="1"/>
  <c r="AL702" i="1"/>
  <c r="AH671" i="1"/>
  <c r="AP671" i="1"/>
  <c r="AU516" i="1"/>
  <c r="AZ756" i="1"/>
  <c r="AS756" i="1"/>
  <c r="AO570" i="1"/>
  <c r="BE694" i="1"/>
  <c r="BE570" i="1"/>
  <c r="AM516" i="1"/>
  <c r="AX508" i="1"/>
  <c r="BD911" i="1"/>
  <c r="AX911" i="1"/>
  <c r="AH911" i="1"/>
  <c r="AF911" i="1"/>
  <c r="BG817" i="1"/>
  <c r="BG723" i="1"/>
  <c r="AS826" i="1"/>
  <c r="BG12" i="1"/>
  <c r="BF608" i="1"/>
  <c r="BF196" i="1"/>
  <c r="BF41" i="1"/>
  <c r="BF731" i="1"/>
  <c r="BF111" i="1"/>
  <c r="BA113" i="1"/>
  <c r="AW113" i="1"/>
  <c r="BG49" i="1"/>
  <c r="BE516" i="1"/>
  <c r="AW392" i="1"/>
  <c r="BF949" i="1"/>
  <c r="AT950" i="1"/>
  <c r="AM795" i="1"/>
  <c r="AL144" i="1"/>
  <c r="AH764" i="1"/>
  <c r="BE702" i="1"/>
  <c r="AO516" i="1"/>
  <c r="AP516" i="1"/>
  <c r="AM547" i="1"/>
  <c r="BC911" i="1"/>
  <c r="AM911" i="1"/>
  <c r="AX601" i="1"/>
  <c r="AZ601" i="1"/>
  <c r="AV570" i="1"/>
  <c r="AL508" i="1"/>
  <c r="AK198" i="1"/>
  <c r="AQ787" i="1"/>
  <c r="AH787" i="1"/>
  <c r="AQ663" i="1"/>
  <c r="BD570" i="1"/>
  <c r="AP950" i="1"/>
  <c r="AJ911" i="1"/>
  <c r="BC919" i="1"/>
  <c r="AR911" i="1"/>
  <c r="AG911" i="1"/>
  <c r="AW911" i="1"/>
  <c r="BG918" i="1"/>
  <c r="AJ919" i="1"/>
  <c r="AW888" i="1"/>
  <c r="AO888" i="1"/>
  <c r="AQ888" i="1"/>
  <c r="AS849" i="1"/>
  <c r="AT849" i="1"/>
  <c r="AL849" i="1"/>
  <c r="AW849" i="1"/>
  <c r="BF856" i="1"/>
  <c r="AP857" i="1"/>
  <c r="AK818" i="1"/>
  <c r="AU787" i="1"/>
  <c r="AZ787" i="1"/>
  <c r="AP756" i="1"/>
  <c r="BG762" i="1"/>
  <c r="AS764" i="1"/>
  <c r="AJ756" i="1"/>
  <c r="AR764" i="1"/>
  <c r="AL764" i="1"/>
  <c r="BG763" i="1"/>
  <c r="AK733" i="1"/>
  <c r="BG732" i="1"/>
  <c r="AX725" i="1"/>
  <c r="AO702" i="1"/>
  <c r="BB702" i="1"/>
  <c r="AQ671" i="1"/>
  <c r="AZ671" i="1"/>
  <c r="AY663" i="1"/>
  <c r="AM663" i="1"/>
  <c r="AY671" i="1"/>
  <c r="BG639" i="1"/>
  <c r="AH640" i="1"/>
  <c r="AX640" i="1"/>
  <c r="AR632" i="1"/>
  <c r="BB578" i="1"/>
  <c r="AL578" i="1"/>
  <c r="AJ570" i="1"/>
  <c r="AL539" i="1"/>
  <c r="AP539" i="1"/>
  <c r="AP547" i="1"/>
  <c r="AW516" i="1"/>
  <c r="AY508" i="1"/>
  <c r="AR508" i="1"/>
  <c r="BA508" i="1"/>
  <c r="BB477" i="1"/>
  <c r="AQ477" i="1"/>
  <c r="AL477" i="1"/>
  <c r="AU415" i="1"/>
  <c r="AO392" i="1"/>
  <c r="AM384" i="1"/>
  <c r="AP322" i="1"/>
  <c r="AV322" i="1"/>
  <c r="AZ322" i="1"/>
  <c r="AN322" i="1"/>
  <c r="AQ330" i="1"/>
  <c r="AS322" i="1"/>
  <c r="BE322" i="1"/>
  <c r="AH291" i="1"/>
  <c r="AR291" i="1"/>
  <c r="BG297" i="1"/>
  <c r="AZ291" i="1"/>
  <c r="AN291" i="1"/>
  <c r="AK291" i="1"/>
  <c r="AT268" i="1"/>
  <c r="AP260" i="1"/>
  <c r="AJ260" i="1"/>
  <c r="AO237" i="1"/>
  <c r="AS229" i="1"/>
  <c r="BE198" i="1"/>
  <c r="AW175" i="1"/>
  <c r="AW136" i="1"/>
  <c r="AR136" i="1"/>
  <c r="BB136" i="1"/>
  <c r="AL136" i="1"/>
  <c r="AY113" i="1"/>
  <c r="AI113" i="1"/>
  <c r="AQ105" i="1"/>
  <c r="BG41" i="1"/>
  <c r="AM43" i="1"/>
  <c r="AP43" i="1"/>
  <c r="AU51" i="1"/>
  <c r="AU43" i="1"/>
  <c r="BF20" i="1"/>
  <c r="BF21" i="1" s="1"/>
  <c r="AK942" i="1"/>
  <c r="AS942" i="1"/>
  <c r="BG948" i="1"/>
  <c r="AX950" i="1"/>
  <c r="AH950" i="1"/>
  <c r="AV911" i="1"/>
  <c r="AK911" i="1"/>
  <c r="BA911" i="1"/>
  <c r="AU919" i="1"/>
  <c r="AK919" i="1"/>
  <c r="BA919" i="1"/>
  <c r="AZ911" i="1"/>
  <c r="AO911" i="1"/>
  <c r="AM919" i="1"/>
  <c r="AV919" i="1"/>
  <c r="BB911" i="1"/>
  <c r="AL911" i="1"/>
  <c r="AN911" i="1"/>
  <c r="BG879" i="1"/>
  <c r="AP888" i="1"/>
  <c r="AR880" i="1"/>
  <c r="BF878" i="1"/>
  <c r="BE888" i="1"/>
  <c r="AT888" i="1"/>
  <c r="AM880" i="1"/>
  <c r="AU880" i="1"/>
  <c r="AK880" i="1"/>
  <c r="BG887" i="1"/>
  <c r="AQ849" i="1"/>
  <c r="BG856" i="1"/>
  <c r="AV849" i="1"/>
  <c r="BG855" i="1"/>
  <c r="AM849" i="1"/>
  <c r="AI849" i="1"/>
  <c r="AH857" i="1"/>
  <c r="AU857" i="1"/>
  <c r="BG847" i="1"/>
  <c r="AP849" i="1"/>
  <c r="BG825" i="1"/>
  <c r="BE826" i="1"/>
  <c r="AJ826" i="1"/>
  <c r="BF824" i="1"/>
  <c r="BG824" i="1"/>
  <c r="BG816" i="1"/>
  <c r="BA826" i="1"/>
  <c r="AM826" i="1"/>
  <c r="AP795" i="1"/>
  <c r="BF785" i="1"/>
  <c r="BG793" i="1"/>
  <c r="AU795" i="1"/>
  <c r="BG794" i="1"/>
  <c r="BG785" i="1"/>
  <c r="BG755" i="1"/>
  <c r="AQ764" i="1"/>
  <c r="AM764" i="1"/>
  <c r="AX764" i="1"/>
  <c r="AI764" i="1"/>
  <c r="AM756" i="1"/>
  <c r="AU764" i="1"/>
  <c r="BF762" i="1"/>
  <c r="BG754" i="1"/>
  <c r="AW756" i="1"/>
  <c r="AJ764" i="1"/>
  <c r="BF732" i="1"/>
  <c r="AI733" i="1"/>
  <c r="BB733" i="1"/>
  <c r="AH725" i="1"/>
  <c r="AP725" i="1"/>
  <c r="BE725" i="1"/>
  <c r="BG693" i="1"/>
  <c r="BA694" i="1"/>
  <c r="AN702" i="1"/>
  <c r="AQ702" i="1"/>
  <c r="AR702" i="1"/>
  <c r="AW694" i="1"/>
  <c r="AI694" i="1"/>
  <c r="AI702" i="1"/>
  <c r="BD702" i="1"/>
  <c r="AK671" i="1"/>
  <c r="BG670" i="1"/>
  <c r="AX671" i="1"/>
  <c r="BG661" i="1"/>
  <c r="AZ663" i="1"/>
  <c r="AN663" i="1"/>
  <c r="AW663" i="1"/>
  <c r="AW671" i="1"/>
  <c r="BG662" i="1"/>
  <c r="AL671" i="1"/>
  <c r="AK663" i="1"/>
  <c r="BF669" i="1"/>
  <c r="BD671" i="1"/>
  <c r="AS671" i="1"/>
  <c r="BF639" i="1"/>
  <c r="BE640" i="1"/>
  <c r="AJ640" i="1"/>
  <c r="AT640" i="1"/>
  <c r="AQ632" i="1"/>
  <c r="AM632" i="1"/>
  <c r="AI632" i="1"/>
  <c r="BD632" i="1"/>
  <c r="AZ640" i="1"/>
  <c r="BG638" i="1"/>
  <c r="BF638" i="1"/>
  <c r="BF630" i="1"/>
  <c r="AO640" i="1"/>
  <c r="AO632" i="1"/>
  <c r="BF631" i="1"/>
  <c r="AI609" i="1"/>
  <c r="BG608" i="1"/>
  <c r="BG599" i="1"/>
  <c r="BG607" i="1"/>
  <c r="AY609" i="1"/>
  <c r="BG600" i="1"/>
  <c r="BF600" i="1"/>
  <c r="AM601" i="1"/>
  <c r="AM609" i="1"/>
  <c r="AJ609" i="1"/>
  <c r="AS609" i="1"/>
  <c r="AQ578" i="1"/>
  <c r="AZ570" i="1"/>
  <c r="AH570" i="1"/>
  <c r="BG576" i="1"/>
  <c r="BF576" i="1"/>
  <c r="AK570" i="1"/>
  <c r="AR570" i="1"/>
  <c r="AT578" i="1"/>
  <c r="BG575" i="1"/>
  <c r="BG537" i="1"/>
  <c r="BG545" i="1"/>
  <c r="BA539" i="1"/>
  <c r="AV539" i="1"/>
  <c r="AZ516" i="1"/>
  <c r="BF514" i="1"/>
  <c r="AQ508" i="1"/>
  <c r="BE508" i="1"/>
  <c r="AG516" i="1"/>
  <c r="AN508" i="1"/>
  <c r="AT508" i="1"/>
  <c r="AU485" i="1"/>
  <c r="AR485" i="1"/>
  <c r="AK485" i="1"/>
  <c r="BA485" i="1"/>
  <c r="AX477" i="1"/>
  <c r="AG454" i="1"/>
  <c r="AZ415" i="1"/>
  <c r="AN415" i="1"/>
  <c r="AZ423" i="1"/>
  <c r="BG421" i="1"/>
  <c r="BG413" i="1"/>
  <c r="AJ423" i="1"/>
  <c r="BA415" i="1"/>
  <c r="AT415" i="1"/>
  <c r="AV415" i="1"/>
  <c r="AU454" i="1"/>
  <c r="AS454" i="1"/>
  <c r="AK454" i="1"/>
  <c r="AP454" i="1"/>
  <c r="AW454" i="1"/>
  <c r="BC446" i="1"/>
  <c r="AY446" i="1"/>
  <c r="AZ454" i="1"/>
  <c r="BB384" i="1"/>
  <c r="AZ392" i="1"/>
  <c r="AJ384" i="1"/>
  <c r="AZ384" i="1"/>
  <c r="AQ384" i="1"/>
  <c r="AN384" i="1"/>
  <c r="AH384" i="1"/>
  <c r="AW384" i="1"/>
  <c r="AP392" i="1"/>
  <c r="AY384" i="1"/>
  <c r="BE384" i="1"/>
  <c r="AU392" i="1"/>
  <c r="BE392" i="1"/>
  <c r="AJ361" i="1"/>
  <c r="AW353" i="1"/>
  <c r="BD353" i="1"/>
  <c r="AU361" i="1"/>
  <c r="AZ361" i="1"/>
  <c r="AM361" i="1"/>
  <c r="BA322" i="1"/>
  <c r="BF328" i="1"/>
  <c r="AX322" i="1"/>
  <c r="AW322" i="1"/>
  <c r="AM322" i="1"/>
  <c r="AQ322" i="1"/>
  <c r="AW330" i="1"/>
  <c r="AP330" i="1"/>
  <c r="AJ322" i="1"/>
  <c r="AU322" i="1"/>
  <c r="AM330" i="1"/>
  <c r="AK330" i="1"/>
  <c r="AI330" i="1"/>
  <c r="BG328" i="1"/>
  <c r="AH330" i="1"/>
  <c r="AY291" i="1"/>
  <c r="BG289" i="1"/>
  <c r="BD291" i="1"/>
  <c r="AV291" i="1"/>
  <c r="AV299" i="1"/>
  <c r="AQ291" i="1"/>
  <c r="AK268" i="1"/>
  <c r="AU268" i="1"/>
  <c r="BA268" i="1"/>
  <c r="BG258" i="1"/>
  <c r="AW268" i="1"/>
  <c r="AQ268" i="1"/>
  <c r="AU260" i="1"/>
  <c r="AZ268" i="1"/>
  <c r="BF258" i="1"/>
  <c r="AR260" i="1"/>
  <c r="AO229" i="1"/>
  <c r="AY237" i="1"/>
  <c r="AX229" i="1"/>
  <c r="AH229" i="1"/>
  <c r="AP237" i="1"/>
  <c r="BG235" i="1"/>
  <c r="BF227" i="1"/>
  <c r="AM229" i="1"/>
  <c r="AP229" i="1"/>
  <c r="AM237" i="1"/>
  <c r="BA237" i="1"/>
  <c r="BG204" i="1"/>
  <c r="BC198" i="1"/>
  <c r="BG203" i="1"/>
  <c r="AS198" i="1"/>
  <c r="AL198" i="1"/>
  <c r="AO198" i="1"/>
  <c r="AU198" i="1"/>
  <c r="BA198" i="1"/>
  <c r="AQ198" i="1"/>
  <c r="AG198" i="1"/>
  <c r="AY167" i="1"/>
  <c r="BG165" i="1"/>
  <c r="AU175" i="1"/>
  <c r="AQ167" i="1"/>
  <c r="AJ167" i="1"/>
  <c r="AZ167" i="1"/>
  <c r="BG142" i="1"/>
  <c r="AM136" i="1"/>
  <c r="AU136" i="1"/>
  <c r="AM113" i="1"/>
  <c r="BE113" i="1"/>
  <c r="AL105" i="1"/>
  <c r="BB105" i="1"/>
  <c r="AU113" i="1"/>
  <c r="BG103" i="1"/>
  <c r="AT105" i="1"/>
  <c r="AO74" i="1"/>
  <c r="BG80" i="1"/>
  <c r="BC74" i="1"/>
  <c r="AL74" i="1"/>
  <c r="BB74" i="1"/>
  <c r="AR74" i="1"/>
  <c r="BG79" i="1"/>
  <c r="AV74" i="1"/>
  <c r="AM888" i="1"/>
  <c r="AR826" i="1"/>
  <c r="AJ795" i="1"/>
  <c r="AG756" i="1"/>
  <c r="BG753" i="1"/>
  <c r="BG691" i="1"/>
  <c r="AG694" i="1"/>
  <c r="AZ764" i="1"/>
  <c r="AI756" i="1"/>
  <c r="BF753" i="1"/>
  <c r="BG692" i="1"/>
  <c r="AY880" i="1"/>
  <c r="AV880" i="1"/>
  <c r="AF857" i="1"/>
  <c r="BF854" i="1"/>
  <c r="AU942" i="1"/>
  <c r="AW942" i="1"/>
  <c r="BB942" i="1"/>
  <c r="BA880" i="1"/>
  <c r="BF823" i="1"/>
  <c r="BG731" i="1"/>
  <c r="AG663" i="1"/>
  <c r="BG660" i="1"/>
  <c r="AJ632" i="1"/>
  <c r="AG601" i="1"/>
  <c r="BG598" i="1"/>
  <c r="AT632" i="1"/>
  <c r="AP570" i="1"/>
  <c r="AF539" i="1"/>
  <c r="BF536" i="1"/>
  <c r="BF444" i="1"/>
  <c r="BG475" i="1"/>
  <c r="AP423" i="1"/>
  <c r="AG361" i="1"/>
  <c r="BG358" i="1"/>
  <c r="AJ299" i="1"/>
  <c r="AF136" i="1"/>
  <c r="BF133" i="1"/>
  <c r="AP361" i="1"/>
  <c r="BC322" i="1"/>
  <c r="AN268" i="1"/>
  <c r="AG237" i="1"/>
  <c r="BG234" i="1"/>
  <c r="AG113" i="1"/>
  <c r="BG110" i="1"/>
  <c r="BF544" i="1"/>
  <c r="AG446" i="1"/>
  <c r="BG443" i="1"/>
  <c r="AP446" i="1"/>
  <c r="BG320" i="1"/>
  <c r="BF319" i="1"/>
  <c r="AV237" i="1"/>
  <c r="AF105" i="1"/>
  <c r="BF102" i="1"/>
  <c r="AF113" i="1"/>
  <c r="AS74" i="1"/>
  <c r="AI950" i="1"/>
  <c r="AI911" i="1"/>
  <c r="AT880" i="1"/>
  <c r="AZ826" i="1"/>
  <c r="AQ818" i="1"/>
  <c r="BF887" i="1"/>
  <c r="AI888" i="1"/>
  <c r="AQ880" i="1"/>
  <c r="AJ857" i="1"/>
  <c r="AZ857" i="1"/>
  <c r="AK826" i="1"/>
  <c r="AW818" i="1"/>
  <c r="AG818" i="1"/>
  <c r="BG815" i="1"/>
  <c r="AM725" i="1"/>
  <c r="AJ942" i="1"/>
  <c r="AQ942" i="1"/>
  <c r="AG942" i="1"/>
  <c r="BC942" i="1"/>
  <c r="AY942" i="1"/>
  <c r="AP942" i="1"/>
  <c r="AP880" i="1"/>
  <c r="AO880" i="1"/>
  <c r="BG846" i="1"/>
  <c r="AN795" i="1"/>
  <c r="BD795" i="1"/>
  <c r="AI795" i="1"/>
  <c r="BG792" i="1"/>
  <c r="BD756" i="1"/>
  <c r="AY733" i="1"/>
  <c r="AU694" i="1"/>
  <c r="AO787" i="1"/>
  <c r="AO764" i="1"/>
  <c r="BB764" i="1"/>
  <c r="AN764" i="1"/>
  <c r="AG733" i="1"/>
  <c r="BG730" i="1"/>
  <c r="BG786" i="1"/>
  <c r="BA733" i="1"/>
  <c r="AF733" i="1"/>
  <c r="BF730" i="1"/>
  <c r="AV733" i="1"/>
  <c r="AV702" i="1"/>
  <c r="AP702" i="1"/>
  <c r="BF670" i="1"/>
  <c r="AU671" i="1"/>
  <c r="BB671" i="1"/>
  <c r="BF724" i="1"/>
  <c r="BF700" i="1"/>
  <c r="BF607" i="1"/>
  <c r="BF661" i="1"/>
  <c r="AF663" i="1"/>
  <c r="BG630" i="1"/>
  <c r="BF701" i="1"/>
  <c r="AF671" i="1"/>
  <c r="BF668" i="1"/>
  <c r="AR663" i="1"/>
  <c r="AT663" i="1"/>
  <c r="BA663" i="1"/>
  <c r="BG637" i="1"/>
  <c r="AZ609" i="1"/>
  <c r="BG606" i="1"/>
  <c r="AG609" i="1"/>
  <c r="AM578" i="1"/>
  <c r="BG631" i="1"/>
  <c r="AT601" i="1"/>
  <c r="AN601" i="1"/>
  <c r="BF577" i="1"/>
  <c r="BA570" i="1"/>
  <c r="AF570" i="1"/>
  <c r="BF567" i="1"/>
  <c r="AJ547" i="1"/>
  <c r="AZ632" i="1"/>
  <c r="AV632" i="1"/>
  <c r="AN632" i="1"/>
  <c r="AH632" i="1"/>
  <c r="AX632" i="1"/>
  <c r="AT570" i="1"/>
  <c r="BG669" i="1"/>
  <c r="AF578" i="1"/>
  <c r="AY570" i="1"/>
  <c r="AQ539" i="1"/>
  <c r="BG483" i="1"/>
  <c r="AH578" i="1"/>
  <c r="AM570" i="1"/>
  <c r="AU539" i="1"/>
  <c r="AJ539" i="1"/>
  <c r="AZ539" i="1"/>
  <c r="AK508" i="1"/>
  <c r="AH508" i="1"/>
  <c r="AM477" i="1"/>
  <c r="BG359" i="1"/>
  <c r="BF506" i="1"/>
  <c r="BF420" i="1"/>
  <c r="AJ392" i="1"/>
  <c r="BG389" i="1"/>
  <c r="AU446" i="1"/>
  <c r="AR361" i="1"/>
  <c r="AK361" i="1"/>
  <c r="BA361" i="1"/>
  <c r="BG351" i="1"/>
  <c r="AZ330" i="1"/>
  <c r="AG330" i="1"/>
  <c r="AR322" i="1"/>
  <c r="AL322" i="1"/>
  <c r="BB322" i="1"/>
  <c r="BC291" i="1"/>
  <c r="BG265" i="1"/>
  <c r="AT237" i="1"/>
  <c r="AT229" i="1"/>
  <c r="BF142" i="1"/>
  <c r="AF144" i="1"/>
  <c r="AP415" i="1"/>
  <c r="AY415" i="1"/>
  <c r="AQ415" i="1"/>
  <c r="AJ415" i="1"/>
  <c r="BG381" i="1"/>
  <c r="AJ330" i="1"/>
  <c r="AP299" i="1"/>
  <c r="AM291" i="1"/>
  <c r="AW291" i="1"/>
  <c r="AL268" i="1"/>
  <c r="BB268" i="1"/>
  <c r="BC237" i="1"/>
  <c r="BG195" i="1"/>
  <c r="AY136" i="1"/>
  <c r="AI136" i="1"/>
  <c r="BE446" i="1"/>
  <c r="AO384" i="1"/>
  <c r="AV384" i="1"/>
  <c r="AL384" i="1"/>
  <c r="AI361" i="1"/>
  <c r="BG350" i="1"/>
  <c r="AG353" i="1"/>
  <c r="BB353" i="1"/>
  <c r="AR353" i="1"/>
  <c r="AU299" i="1"/>
  <c r="BF266" i="1"/>
  <c r="AI268" i="1"/>
  <c r="AM260" i="1"/>
  <c r="AW237" i="1"/>
  <c r="AZ229" i="1"/>
  <c r="AJ229" i="1"/>
  <c r="AY206" i="1"/>
  <c r="AI206" i="1"/>
  <c r="AX198" i="1"/>
  <c r="AH198" i="1"/>
  <c r="AG175" i="1"/>
  <c r="BG172" i="1"/>
  <c r="AQ144" i="1"/>
  <c r="AS113" i="1"/>
  <c r="AM82" i="1"/>
  <c r="BG72" i="1"/>
  <c r="AG51" i="1"/>
  <c r="BG48" i="1"/>
  <c r="AQ446" i="1"/>
  <c r="AM446" i="1"/>
  <c r="AI446" i="1"/>
  <c r="BD446" i="1"/>
  <c r="AT446" i="1"/>
  <c r="BF382" i="1"/>
  <c r="AF322" i="1"/>
  <c r="AU237" i="1"/>
  <c r="AJ237" i="1"/>
  <c r="AZ237" i="1"/>
  <c r="AN167" i="1"/>
  <c r="AH167" i="1"/>
  <c r="AX167" i="1"/>
  <c r="AG74" i="1"/>
  <c r="BG71" i="1"/>
  <c r="BF49" i="1"/>
  <c r="AF51" i="1"/>
  <c r="AN43" i="1"/>
  <c r="BD43" i="1"/>
  <c r="AU74" i="1"/>
  <c r="AP74" i="1"/>
  <c r="AF74" i="1"/>
  <c r="BF71" i="1"/>
  <c r="AM167" i="1"/>
  <c r="BG111" i="1"/>
  <c r="AK74" i="1"/>
  <c r="AI43" i="1"/>
  <c r="BG40" i="1"/>
  <c r="AI601" i="1"/>
  <c r="AI570" i="1"/>
  <c r="AF508" i="1"/>
  <c r="BF505" i="1"/>
  <c r="AM423" i="1"/>
  <c r="BG505" i="1"/>
  <c r="AL415" i="1"/>
  <c r="AJ291" i="1"/>
  <c r="AX384" i="1"/>
  <c r="BE229" i="1"/>
  <c r="AU144" i="1"/>
  <c r="AQ82" i="1"/>
  <c r="AK446" i="1"/>
  <c r="BF390" i="1"/>
  <c r="BF392" i="1" s="1"/>
  <c r="AZ43" i="1"/>
  <c r="BC167" i="1"/>
  <c r="AY911" i="1"/>
  <c r="AP919" i="1"/>
  <c r="AX826" i="1"/>
  <c r="AZ942" i="1"/>
  <c r="BG949" i="1"/>
  <c r="AU950" i="1"/>
  <c r="BG917" i="1"/>
  <c r="AY849" i="1"/>
  <c r="BG878" i="1"/>
  <c r="AM818" i="1"/>
  <c r="AO942" i="1"/>
  <c r="BE942" i="1"/>
  <c r="AM942" i="1"/>
  <c r="BD942" i="1"/>
  <c r="AJ880" i="1"/>
  <c r="AI857" i="1"/>
  <c r="AG849" i="1"/>
  <c r="AK795" i="1"/>
  <c r="AN849" i="1"/>
  <c r="AX756" i="1"/>
  <c r="AF764" i="1"/>
  <c r="BF761" i="1"/>
  <c r="BA764" i="1"/>
  <c r="AW764" i="1"/>
  <c r="AP764" i="1"/>
  <c r="BF763" i="1"/>
  <c r="BF754" i="1"/>
  <c r="BG724" i="1"/>
  <c r="AO725" i="1"/>
  <c r="AL787" i="1"/>
  <c r="AU733" i="1"/>
  <c r="AJ733" i="1"/>
  <c r="AZ733" i="1"/>
  <c r="BG699" i="1"/>
  <c r="AF702" i="1"/>
  <c r="BF699" i="1"/>
  <c r="BA702" i="1"/>
  <c r="AT702" i="1"/>
  <c r="BF723" i="1"/>
  <c r="AM694" i="1"/>
  <c r="AL663" i="1"/>
  <c r="AG640" i="1"/>
  <c r="AU609" i="1"/>
  <c r="AK609" i="1"/>
  <c r="BA609" i="1"/>
  <c r="AY578" i="1"/>
  <c r="AI578" i="1"/>
  <c r="BF598" i="1"/>
  <c r="AF601" i="1"/>
  <c r="AY601" i="1"/>
  <c r="AP601" i="1"/>
  <c r="AZ547" i="1"/>
  <c r="AG547" i="1"/>
  <c r="BG544" i="1"/>
  <c r="BE539" i="1"/>
  <c r="AI539" i="1"/>
  <c r="AF632" i="1"/>
  <c r="BF629" i="1"/>
  <c r="BA632" i="1"/>
  <c r="AW632" i="1"/>
  <c r="AS632" i="1"/>
  <c r="AL632" i="1"/>
  <c r="BB632" i="1"/>
  <c r="BG577" i="1"/>
  <c r="BF569" i="1"/>
  <c r="AS570" i="1"/>
  <c r="BG514" i="1"/>
  <c r="BF483" i="1"/>
  <c r="BC570" i="1"/>
  <c r="BG567" i="1"/>
  <c r="AG570" i="1"/>
  <c r="AN539" i="1"/>
  <c r="BD539" i="1"/>
  <c r="AO508" i="1"/>
  <c r="BB508" i="1"/>
  <c r="BG474" i="1"/>
  <c r="AG477" i="1"/>
  <c r="BF421" i="1"/>
  <c r="BG390" i="1"/>
  <c r="BF359" i="1"/>
  <c r="AH516" i="1"/>
  <c r="BG444" i="1"/>
  <c r="AJ508" i="1"/>
  <c r="AH485" i="1"/>
  <c r="BF482" i="1"/>
  <c r="AP477" i="1"/>
  <c r="BG420" i="1"/>
  <c r="AG423" i="1"/>
  <c r="AG392" i="1"/>
  <c r="AF423" i="1"/>
  <c r="AK322" i="1"/>
  <c r="AY322" i="1"/>
  <c r="AY299" i="1"/>
  <c r="AU291" i="1"/>
  <c r="BF265" i="1"/>
  <c r="AF268" i="1"/>
  <c r="AQ175" i="1"/>
  <c r="AN136" i="1"/>
  <c r="AQ51" i="1"/>
  <c r="AI415" i="1"/>
  <c r="BE415" i="1"/>
  <c r="BF358" i="1"/>
  <c r="AI299" i="1"/>
  <c r="BG288" i="1"/>
  <c r="AG291" i="1"/>
  <c r="AO268" i="1"/>
  <c r="AP268" i="1"/>
  <c r="AM198" i="1"/>
  <c r="AJ446" i="1"/>
  <c r="AF384" i="1"/>
  <c r="BF381" i="1"/>
  <c r="BA384" i="1"/>
  <c r="AP384" i="1"/>
  <c r="BD361" i="1"/>
  <c r="BA353" i="1"/>
  <c r="AL353" i="1"/>
  <c r="AF353" i="1"/>
  <c r="BF350" i="1"/>
  <c r="AV353" i="1"/>
  <c r="AN299" i="1"/>
  <c r="AY268" i="1"/>
  <c r="AF260" i="1"/>
  <c r="AQ237" i="1"/>
  <c r="AF229" i="1"/>
  <c r="BF226" i="1"/>
  <c r="AU206" i="1"/>
  <c r="AT198" i="1"/>
  <c r="BG141" i="1"/>
  <c r="AM144" i="1"/>
  <c r="BG134" i="1"/>
  <c r="AO113" i="1"/>
  <c r="AY82" i="1"/>
  <c r="AI82" i="1"/>
  <c r="AZ446" i="1"/>
  <c r="AV446" i="1"/>
  <c r="AR446" i="1"/>
  <c r="AN446" i="1"/>
  <c r="AH446" i="1"/>
  <c r="AX446" i="1"/>
  <c r="BG382" i="1"/>
  <c r="AZ299" i="1"/>
  <c r="AM299" i="1"/>
  <c r="AG299" i="1"/>
  <c r="BG296" i="1"/>
  <c r="BG266" i="1"/>
  <c r="AG268" i="1"/>
  <c r="AN237" i="1"/>
  <c r="BD237" i="1"/>
  <c r="AU229" i="1"/>
  <c r="AU167" i="1"/>
  <c r="AR167" i="1"/>
  <c r="BG164" i="1"/>
  <c r="AG167" i="1"/>
  <c r="AL167" i="1"/>
  <c r="BB167" i="1"/>
  <c r="AU105" i="1"/>
  <c r="BF80" i="1"/>
  <c r="AG82" i="1"/>
  <c r="BE74" i="1"/>
  <c r="AR43" i="1"/>
  <c r="AI291" i="1"/>
  <c r="BG173" i="1"/>
  <c r="AM74" i="1"/>
  <c r="AT74" i="1"/>
  <c r="AJ74" i="1"/>
  <c r="AZ74" i="1"/>
  <c r="BF257" i="1"/>
  <c r="AI167" i="1"/>
  <c r="BG133" i="1"/>
  <c r="AM950" i="1"/>
  <c r="AU818" i="1"/>
  <c r="AL942" i="1"/>
  <c r="AZ795" i="1"/>
  <c r="BF691" i="1"/>
  <c r="BG701" i="1"/>
  <c r="BF606" i="1"/>
  <c r="AO601" i="1"/>
  <c r="BF568" i="1"/>
  <c r="BG327" i="1"/>
  <c r="AO446" i="1"/>
  <c r="AF415" i="1"/>
  <c r="BF412" i="1"/>
  <c r="AM353" i="1"/>
  <c r="AM206" i="1"/>
  <c r="AF237" i="1"/>
  <c r="BF234" i="1"/>
  <c r="AT167" i="1"/>
  <c r="AJ43" i="1"/>
  <c r="AY950" i="1"/>
  <c r="AQ919" i="1"/>
  <c r="BG947" i="1"/>
  <c r="AO919" i="1"/>
  <c r="AX888" i="1"/>
  <c r="BF825" i="1"/>
  <c r="BF917" i="1"/>
  <c r="AX919" i="1"/>
  <c r="AU911" i="1"/>
  <c r="AG950" i="1"/>
  <c r="AS919" i="1"/>
  <c r="BC888" i="1"/>
  <c r="BB888" i="1"/>
  <c r="BF848" i="1"/>
  <c r="AU826" i="1"/>
  <c r="AL880" i="1"/>
  <c r="AG826" i="1"/>
  <c r="BG823" i="1"/>
  <c r="AM787" i="1"/>
  <c r="AV942" i="1"/>
  <c r="AI942" i="1"/>
  <c r="AT942" i="1"/>
  <c r="AR795" i="1"/>
  <c r="AY795" i="1"/>
  <c r="BG784" i="1"/>
  <c r="AU756" i="1"/>
  <c r="BE756" i="1"/>
  <c r="BG722" i="1"/>
  <c r="BF948" i="1"/>
  <c r="AQ950" i="1"/>
  <c r="AR919" i="1"/>
  <c r="AQ911" i="1"/>
  <c r="AF919" i="1"/>
  <c r="BF916" i="1"/>
  <c r="AP911" i="1"/>
  <c r="AZ919" i="1"/>
  <c r="BG916" i="1"/>
  <c r="AG919" i="1"/>
  <c r="AI919" i="1"/>
  <c r="BG886" i="1"/>
  <c r="AU849" i="1"/>
  <c r="AU888" i="1"/>
  <c r="AF888" i="1"/>
  <c r="BF885" i="1"/>
  <c r="AV888" i="1"/>
  <c r="BD880" i="1"/>
  <c r="AI880" i="1"/>
  <c r="AO826" i="1"/>
  <c r="AP826" i="1"/>
  <c r="AY818" i="1"/>
  <c r="AI818" i="1"/>
  <c r="BG848" i="1"/>
  <c r="BG885" i="1"/>
  <c r="BB880" i="1"/>
  <c r="AF880" i="1"/>
  <c r="BF877" i="1"/>
  <c r="AW826" i="1"/>
  <c r="BE818" i="1"/>
  <c r="AO818" i="1"/>
  <c r="AI787" i="1"/>
  <c r="AU725" i="1"/>
  <c r="AF950" i="1"/>
  <c r="AF942" i="1"/>
  <c r="BA942" i="1"/>
  <c r="AR942" i="1"/>
  <c r="AN942" i="1"/>
  <c r="AH942" i="1"/>
  <c r="AX942" i="1"/>
  <c r="AZ880" i="1"/>
  <c r="AG880" i="1"/>
  <c r="BG877" i="1"/>
  <c r="AW880" i="1"/>
  <c r="BF816" i="1"/>
  <c r="AF818" i="1"/>
  <c r="BF794" i="1"/>
  <c r="AF795" i="1"/>
  <c r="BF792" i="1"/>
  <c r="AV795" i="1"/>
  <c r="BF847" i="1"/>
  <c r="AF849" i="1"/>
  <c r="AT795" i="1"/>
  <c r="AG787" i="1"/>
  <c r="BG854" i="1"/>
  <c r="AF756" i="1"/>
  <c r="AQ756" i="1"/>
  <c r="AO733" i="1"/>
  <c r="AZ725" i="1"/>
  <c r="AG725" i="1"/>
  <c r="AJ694" i="1"/>
  <c r="AS694" i="1"/>
  <c r="AK764" i="1"/>
  <c r="AG764" i="1"/>
  <c r="BG761" i="1"/>
  <c r="BC764" i="1"/>
  <c r="AT764" i="1"/>
  <c r="BF786" i="1"/>
  <c r="AQ733" i="1"/>
  <c r="BE764" i="1"/>
  <c r="AP733" i="1"/>
  <c r="AN733" i="1"/>
  <c r="BD733" i="1"/>
  <c r="AG702" i="1"/>
  <c r="AZ702" i="1"/>
  <c r="AS702" i="1"/>
  <c r="AK702" i="1"/>
  <c r="AH702" i="1"/>
  <c r="AX702" i="1"/>
  <c r="BE671" i="1"/>
  <c r="AJ671" i="1"/>
  <c r="AT671" i="1"/>
  <c r="AU640" i="1"/>
  <c r="BG700" i="1"/>
  <c r="BF692" i="1"/>
  <c r="AF694" i="1"/>
  <c r="BG668" i="1"/>
  <c r="AI663" i="1"/>
  <c r="BD663" i="1"/>
  <c r="AS663" i="1"/>
  <c r="AP609" i="1"/>
  <c r="AO609" i="1"/>
  <c r="AU578" i="1"/>
  <c r="AM454" i="1"/>
  <c r="AU330" i="1"/>
  <c r="BF660" i="1"/>
  <c r="BE632" i="1"/>
  <c r="AJ601" i="1"/>
  <c r="BE601" i="1"/>
  <c r="AU601" i="1"/>
  <c r="BG569" i="1"/>
  <c r="AQ570" i="1"/>
  <c r="AU547" i="1"/>
  <c r="AK547" i="1"/>
  <c r="AY539" i="1"/>
  <c r="BG513" i="1"/>
  <c r="AK632" i="1"/>
  <c r="AG632" i="1"/>
  <c r="BG629" i="1"/>
  <c r="BC632" i="1"/>
  <c r="AY632" i="1"/>
  <c r="AP632" i="1"/>
  <c r="AU570" i="1"/>
  <c r="AL570" i="1"/>
  <c r="BB570" i="1"/>
  <c r="AS601" i="1"/>
  <c r="AN570" i="1"/>
  <c r="BF545" i="1"/>
  <c r="AR547" i="1"/>
  <c r="BB539" i="1"/>
  <c r="AG539" i="1"/>
  <c r="BG536" i="1"/>
  <c r="BG568" i="1"/>
  <c r="AW570" i="1"/>
  <c r="AK539" i="1"/>
  <c r="AI508" i="1"/>
  <c r="BD508" i="1"/>
  <c r="AV508" i="1"/>
  <c r="AP508" i="1"/>
  <c r="BA477" i="1"/>
  <c r="BF474" i="1"/>
  <c r="AF477" i="1"/>
  <c r="AV477" i="1"/>
  <c r="AR423" i="1"/>
  <c r="BF297" i="1"/>
  <c r="BG506" i="1"/>
  <c r="AG508" i="1"/>
  <c r="BF452" i="1"/>
  <c r="AZ485" i="1"/>
  <c r="AM485" i="1"/>
  <c r="AG485" i="1"/>
  <c r="BG482" i="1"/>
  <c r="AI477" i="1"/>
  <c r="BG452" i="1"/>
  <c r="BG451" i="1"/>
  <c r="AU423" i="1"/>
  <c r="AK423" i="1"/>
  <c r="BA423" i="1"/>
  <c r="AI322" i="1"/>
  <c r="BD322" i="1"/>
  <c r="AQ299" i="1"/>
  <c r="AO291" i="1"/>
  <c r="AV268" i="1"/>
  <c r="AZ260" i="1"/>
  <c r="AG260" i="1"/>
  <c r="BG257" i="1"/>
  <c r="BE237" i="1"/>
  <c r="AI237" i="1"/>
  <c r="BB229" i="1"/>
  <c r="AL229" i="1"/>
  <c r="BF204" i="1"/>
  <c r="AF206" i="1"/>
  <c r="AV198" i="1"/>
  <c r="AF198" i="1"/>
  <c r="BF195" i="1"/>
  <c r="AM175" i="1"/>
  <c r="AQ113" i="1"/>
  <c r="AM51" i="1"/>
  <c r="AO415" i="1"/>
  <c r="BG412" i="1"/>
  <c r="AG415" i="1"/>
  <c r="BB415" i="1"/>
  <c r="AG384" i="1"/>
  <c r="AQ361" i="1"/>
  <c r="BD299" i="1"/>
  <c r="BA291" i="1"/>
  <c r="BF288" i="1"/>
  <c r="AF291" i="1"/>
  <c r="BE268" i="1"/>
  <c r="AJ268" i="1"/>
  <c r="AI260" i="1"/>
  <c r="AS237" i="1"/>
  <c r="AW229" i="1"/>
  <c r="AG229" i="1"/>
  <c r="BG226" i="1"/>
  <c r="AY198" i="1"/>
  <c r="AI198" i="1"/>
  <c r="AQ136" i="1"/>
  <c r="AK384" i="1"/>
  <c r="AI384" i="1"/>
  <c r="BD384" i="1"/>
  <c r="AT384" i="1"/>
  <c r="AV361" i="1"/>
  <c r="AT353" i="1"/>
  <c r="AQ353" i="1"/>
  <c r="AJ353" i="1"/>
  <c r="AZ353" i="1"/>
  <c r="BG319" i="1"/>
  <c r="AG322" i="1"/>
  <c r="AF299" i="1"/>
  <c r="BF296" i="1"/>
  <c r="AS268" i="1"/>
  <c r="BG227" i="1"/>
  <c r="AR229" i="1"/>
  <c r="AQ206" i="1"/>
  <c r="BG196" i="1"/>
  <c r="AP198" i="1"/>
  <c r="BE175" i="1"/>
  <c r="AO175" i="1"/>
  <c r="AY144" i="1"/>
  <c r="AI144" i="1"/>
  <c r="AU82" i="1"/>
  <c r="AF446" i="1"/>
  <c r="BF443" i="1"/>
  <c r="BA446" i="1"/>
  <c r="AW446" i="1"/>
  <c r="AS446" i="1"/>
  <c r="AL446" i="1"/>
  <c r="BB446" i="1"/>
  <c r="BF320" i="1"/>
  <c r="AR299" i="1"/>
  <c r="AK299" i="1"/>
  <c r="BA299" i="1"/>
  <c r="AK237" i="1"/>
  <c r="AR237" i="1"/>
  <c r="AF167" i="1"/>
  <c r="BF164" i="1"/>
  <c r="AV167" i="1"/>
  <c r="AP167" i="1"/>
  <c r="AM105" i="1"/>
  <c r="AR105" i="1"/>
  <c r="AW74" i="1"/>
  <c r="AF43" i="1"/>
  <c r="BF40" i="1"/>
  <c r="AV43" i="1"/>
  <c r="BF173" i="1"/>
  <c r="AG144" i="1"/>
  <c r="AH74" i="1"/>
  <c r="AX74" i="1"/>
  <c r="AN74" i="1"/>
  <c r="BD74" i="1"/>
  <c r="AG206" i="1"/>
  <c r="BG102" i="1"/>
  <c r="AG136" i="1"/>
  <c r="AG105" i="1"/>
  <c r="BF353" i="1" l="1"/>
  <c r="BF206" i="1"/>
  <c r="BF477" i="1"/>
  <c r="BG330" i="1"/>
  <c r="BF113" i="1"/>
  <c r="BF167" i="1"/>
  <c r="BF950" i="1"/>
  <c r="BF415" i="1"/>
  <c r="BF175" i="1"/>
  <c r="BF454" i="1"/>
  <c r="BF144" i="1"/>
  <c r="BG857" i="1"/>
  <c r="BG756" i="1"/>
  <c r="BG477" i="1"/>
  <c r="BF818" i="1"/>
  <c r="BG725" i="1"/>
  <c r="BF787" i="1"/>
  <c r="BG640" i="1"/>
  <c r="BF609" i="1"/>
  <c r="BF857" i="1"/>
  <c r="BF733" i="1"/>
  <c r="BF51" i="1"/>
  <c r="BF578" i="1"/>
  <c r="BG167" i="1"/>
  <c r="BF82" i="1"/>
  <c r="BF880" i="1"/>
  <c r="BF849" i="1"/>
  <c r="BG818" i="1"/>
  <c r="BG787" i="1"/>
  <c r="BF725" i="1"/>
  <c r="BG516" i="1"/>
  <c r="BG51" i="1"/>
  <c r="BG826" i="1"/>
  <c r="BG795" i="1"/>
  <c r="BG671" i="1"/>
  <c r="BG578" i="1"/>
  <c r="BG454" i="1"/>
  <c r="BF485" i="1"/>
  <c r="BF640" i="1"/>
  <c r="BG485" i="1"/>
  <c r="BG950" i="1"/>
  <c r="BF516" i="1"/>
  <c r="BF919" i="1"/>
  <c r="BG880" i="1"/>
  <c r="BG764" i="1"/>
  <c r="BG539" i="1"/>
  <c r="BG547" i="1"/>
  <c r="BF384" i="1"/>
  <c r="BG353" i="1"/>
  <c r="BF361" i="1"/>
  <c r="BG361" i="1"/>
  <c r="BG299" i="1"/>
  <c r="BF260" i="1"/>
  <c r="BG136" i="1"/>
  <c r="BG82" i="1"/>
  <c r="BG43" i="1"/>
  <c r="BF826" i="1"/>
  <c r="BG733" i="1"/>
  <c r="BG694" i="1"/>
  <c r="BF694" i="1"/>
  <c r="BG663" i="1"/>
  <c r="BF663" i="1"/>
  <c r="BF632" i="1"/>
  <c r="BF601" i="1"/>
  <c r="BG609" i="1"/>
  <c r="BG601" i="1"/>
  <c r="BF446" i="1"/>
  <c r="BG423" i="1"/>
  <c r="BG415" i="1"/>
  <c r="BG322" i="1"/>
  <c r="BF330" i="1"/>
  <c r="BF322" i="1"/>
  <c r="BF291" i="1"/>
  <c r="BF299" i="1"/>
  <c r="BG260" i="1"/>
  <c r="BF229" i="1"/>
  <c r="BG206" i="1"/>
  <c r="BF198" i="1"/>
  <c r="BG144" i="1"/>
  <c r="BG105" i="1"/>
  <c r="BF74" i="1"/>
  <c r="BG632" i="1"/>
  <c r="BG702" i="1"/>
  <c r="BF764" i="1"/>
  <c r="BF508" i="1"/>
  <c r="BG74" i="1"/>
  <c r="BG198" i="1"/>
  <c r="BG384" i="1"/>
  <c r="BF423" i="1"/>
  <c r="BF671" i="1"/>
  <c r="BF547" i="1"/>
  <c r="BF136" i="1"/>
  <c r="BF539" i="1"/>
  <c r="BG291" i="1"/>
  <c r="BF105" i="1"/>
  <c r="BG229" i="1"/>
  <c r="BF795" i="1"/>
  <c r="BG888" i="1"/>
  <c r="BG919" i="1"/>
  <c r="BF268" i="1"/>
  <c r="BG268" i="1"/>
  <c r="BF570" i="1"/>
  <c r="BG849" i="1"/>
  <c r="BG237" i="1"/>
  <c r="BF756" i="1"/>
  <c r="BF43" i="1"/>
  <c r="BF888" i="1"/>
  <c r="BF237" i="1"/>
  <c r="BG570" i="1"/>
  <c r="BF702" i="1"/>
  <c r="BG508" i="1"/>
  <c r="BG175" i="1"/>
  <c r="BG392" i="1"/>
  <c r="BG446" i="1"/>
  <c r="BG113" i="1"/>
  <c r="AA61" i="10" l="1"/>
  <c r="K61" i="10"/>
  <c r="AC29" i="5"/>
  <c r="C7" i="11"/>
  <c r="W653" i="1"/>
  <c r="X653" i="1"/>
  <c r="Y653" i="1"/>
  <c r="Z653" i="1"/>
  <c r="AA653" i="1"/>
  <c r="AB13" i="8"/>
  <c r="AC16" i="8"/>
  <c r="AB17" i="8"/>
  <c r="AC22" i="8"/>
  <c r="AC24" i="8"/>
  <c r="AB25" i="8"/>
  <c r="AC26" i="8"/>
  <c r="Z60" i="8"/>
  <c r="L61" i="8"/>
  <c r="P61" i="8"/>
  <c r="S62" i="8"/>
  <c r="W62" i="8"/>
  <c r="AB12" i="8"/>
  <c r="AB20" i="8"/>
  <c r="AB23" i="8"/>
  <c r="AB24" i="8"/>
  <c r="AB27" i="8"/>
  <c r="AB28" i="8"/>
  <c r="C60" i="9"/>
  <c r="F60" i="9"/>
  <c r="G60" i="9"/>
  <c r="I60" i="9"/>
  <c r="K60" i="9"/>
  <c r="M60" i="9"/>
  <c r="N60" i="9"/>
  <c r="O60" i="9"/>
  <c r="Q60" i="9"/>
  <c r="R60" i="9"/>
  <c r="S60" i="9"/>
  <c r="V60" i="9"/>
  <c r="W60" i="9"/>
  <c r="Z60" i="9"/>
  <c r="AA60" i="9"/>
  <c r="D61" i="9"/>
  <c r="E61" i="9"/>
  <c r="F61" i="9"/>
  <c r="H61" i="9"/>
  <c r="J61" i="9"/>
  <c r="L61" i="9"/>
  <c r="M61" i="9"/>
  <c r="N61" i="9"/>
  <c r="Q61" i="10"/>
  <c r="R61" i="9"/>
  <c r="T61" i="9"/>
  <c r="U61" i="9"/>
  <c r="V61" i="9"/>
  <c r="X61" i="9"/>
  <c r="Z61" i="9"/>
  <c r="C62" i="9"/>
  <c r="D62" i="9"/>
  <c r="E62" i="9"/>
  <c r="G62" i="10"/>
  <c r="H62" i="9"/>
  <c r="I62" i="9"/>
  <c r="K62" i="9"/>
  <c r="L62" i="9"/>
  <c r="M62" i="9"/>
  <c r="O62" i="9"/>
  <c r="P62" i="9"/>
  <c r="Q62" i="9"/>
  <c r="S62" i="9"/>
  <c r="T62" i="9"/>
  <c r="U62" i="9"/>
  <c r="W62" i="10"/>
  <c r="X62" i="9"/>
  <c r="Y62" i="9"/>
  <c r="AA62" i="9"/>
  <c r="AB8" i="9"/>
  <c r="AB16" i="9"/>
  <c r="B60" i="9"/>
  <c r="B61" i="9"/>
  <c r="AA963" i="1"/>
  <c r="Z963" i="1"/>
  <c r="Y963" i="1"/>
  <c r="X963" i="1"/>
  <c r="W963" i="1"/>
  <c r="V963" i="1"/>
  <c r="U963" i="1"/>
  <c r="T963" i="1"/>
  <c r="S963" i="1"/>
  <c r="R963" i="1"/>
  <c r="Q963" i="1"/>
  <c r="P963" i="1"/>
  <c r="O963" i="1"/>
  <c r="N963" i="1"/>
  <c r="M963" i="1"/>
  <c r="L963" i="1"/>
  <c r="K963" i="1"/>
  <c r="J963" i="1"/>
  <c r="I963" i="1"/>
  <c r="H963" i="1"/>
  <c r="G963" i="1"/>
  <c r="F963" i="1"/>
  <c r="E963" i="1"/>
  <c r="D963" i="1"/>
  <c r="C963" i="1"/>
  <c r="B963" i="1"/>
  <c r="A36" i="1"/>
  <c r="A67" i="1" s="1"/>
  <c r="A98" i="1" s="1"/>
  <c r="A129" i="1" s="1"/>
  <c r="A160" i="1" s="1"/>
  <c r="A191" i="1" s="1"/>
  <c r="A222" i="1" s="1"/>
  <c r="A253" i="1" s="1"/>
  <c r="A284" i="1" s="1"/>
  <c r="A315" i="1" s="1"/>
  <c r="A346" i="1" s="1"/>
  <c r="A377" i="1" s="1"/>
  <c r="A408" i="1" s="1"/>
  <c r="A439" i="1" s="1"/>
  <c r="A470" i="1" s="1"/>
  <c r="A501" i="1" s="1"/>
  <c r="A532" i="1" s="1"/>
  <c r="A563" i="1" s="1"/>
  <c r="A594" i="1" s="1"/>
  <c r="A625" i="1" s="1"/>
  <c r="A656" i="1" s="1"/>
  <c r="A687" i="1" s="1"/>
  <c r="A718" i="1" s="1"/>
  <c r="A749" i="1" s="1"/>
  <c r="A780" i="1" s="1"/>
  <c r="A811" i="1" s="1"/>
  <c r="A842" i="1" s="1"/>
  <c r="A873" i="1" s="1"/>
  <c r="A904" i="1" s="1"/>
  <c r="A935" i="1" s="1"/>
  <c r="AA932" i="1"/>
  <c r="Z932" i="1"/>
  <c r="Y932" i="1"/>
  <c r="X932" i="1"/>
  <c r="W932" i="1"/>
  <c r="V932" i="1"/>
  <c r="U932" i="1"/>
  <c r="T932" i="1"/>
  <c r="S932" i="1"/>
  <c r="R932" i="1"/>
  <c r="Q932" i="1"/>
  <c r="P932" i="1"/>
  <c r="O932" i="1"/>
  <c r="N932" i="1"/>
  <c r="M932" i="1"/>
  <c r="L932" i="1"/>
  <c r="K932" i="1"/>
  <c r="J932" i="1"/>
  <c r="I932" i="1"/>
  <c r="H932" i="1"/>
  <c r="G932" i="1"/>
  <c r="F932" i="1"/>
  <c r="E932" i="1"/>
  <c r="D932" i="1"/>
  <c r="C932" i="1"/>
  <c r="B932" i="1"/>
  <c r="AA901" i="1"/>
  <c r="Z901" i="1"/>
  <c r="Y901" i="1"/>
  <c r="X901" i="1"/>
  <c r="W901" i="1"/>
  <c r="V901" i="1"/>
  <c r="U901" i="1"/>
  <c r="T901" i="1"/>
  <c r="S901" i="1"/>
  <c r="R901" i="1"/>
  <c r="Q901" i="1"/>
  <c r="P901" i="1"/>
  <c r="O901" i="1"/>
  <c r="N901" i="1"/>
  <c r="M901" i="1"/>
  <c r="L901" i="1"/>
  <c r="K901" i="1"/>
  <c r="J901" i="1"/>
  <c r="I901" i="1"/>
  <c r="H901" i="1"/>
  <c r="G901" i="1"/>
  <c r="F901" i="1"/>
  <c r="E901" i="1"/>
  <c r="D901" i="1"/>
  <c r="C901" i="1"/>
  <c r="B901" i="1"/>
  <c r="AA870" i="1"/>
  <c r="Z870" i="1"/>
  <c r="Y870" i="1"/>
  <c r="X870" i="1"/>
  <c r="W870" i="1"/>
  <c r="V870" i="1"/>
  <c r="U870" i="1"/>
  <c r="T870" i="1"/>
  <c r="S870" i="1"/>
  <c r="R870" i="1"/>
  <c r="Q870" i="1"/>
  <c r="P870" i="1"/>
  <c r="O870" i="1"/>
  <c r="N870" i="1"/>
  <c r="M870" i="1"/>
  <c r="L870" i="1"/>
  <c r="K870" i="1"/>
  <c r="J870" i="1"/>
  <c r="I870" i="1"/>
  <c r="H870" i="1"/>
  <c r="G870" i="1"/>
  <c r="F870" i="1"/>
  <c r="E870" i="1"/>
  <c r="D870" i="1"/>
  <c r="C870" i="1"/>
  <c r="B870" i="1"/>
  <c r="AA839" i="1"/>
  <c r="Z839" i="1"/>
  <c r="Y839" i="1"/>
  <c r="X839" i="1"/>
  <c r="W839" i="1"/>
  <c r="V839" i="1"/>
  <c r="U839" i="1"/>
  <c r="T839" i="1"/>
  <c r="S839" i="1"/>
  <c r="R839" i="1"/>
  <c r="Q839" i="1"/>
  <c r="P839" i="1"/>
  <c r="O839" i="1"/>
  <c r="N839" i="1"/>
  <c r="M839" i="1"/>
  <c r="L839" i="1"/>
  <c r="K839" i="1"/>
  <c r="J839" i="1"/>
  <c r="I839" i="1"/>
  <c r="H839" i="1"/>
  <c r="G839" i="1"/>
  <c r="F839" i="1"/>
  <c r="E839" i="1"/>
  <c r="D839" i="1"/>
  <c r="C839" i="1"/>
  <c r="B839" i="1"/>
  <c r="AA808" i="1"/>
  <c r="Z808" i="1"/>
  <c r="Y808" i="1"/>
  <c r="X808" i="1"/>
  <c r="W808" i="1"/>
  <c r="V808" i="1"/>
  <c r="U808" i="1"/>
  <c r="T808" i="1"/>
  <c r="S808" i="1"/>
  <c r="R808" i="1"/>
  <c r="Q808" i="1"/>
  <c r="P808" i="1"/>
  <c r="O808" i="1"/>
  <c r="N808" i="1"/>
  <c r="M808" i="1"/>
  <c r="L808" i="1"/>
  <c r="K808" i="1"/>
  <c r="J808" i="1"/>
  <c r="I808" i="1"/>
  <c r="H808" i="1"/>
  <c r="G808" i="1"/>
  <c r="F808" i="1"/>
  <c r="E808" i="1"/>
  <c r="D808" i="1"/>
  <c r="C808" i="1"/>
  <c r="B808" i="1"/>
  <c r="AA777" i="1"/>
  <c r="Z777" i="1"/>
  <c r="Y777" i="1"/>
  <c r="X777" i="1"/>
  <c r="W777" i="1"/>
  <c r="V777" i="1"/>
  <c r="U777" i="1"/>
  <c r="T777" i="1"/>
  <c r="S777" i="1"/>
  <c r="R777" i="1"/>
  <c r="Q777" i="1"/>
  <c r="P777" i="1"/>
  <c r="O777" i="1"/>
  <c r="N777" i="1"/>
  <c r="M777" i="1"/>
  <c r="L777" i="1"/>
  <c r="K777" i="1"/>
  <c r="J777" i="1"/>
  <c r="I777" i="1"/>
  <c r="H777" i="1"/>
  <c r="G777" i="1"/>
  <c r="F777" i="1"/>
  <c r="E777" i="1"/>
  <c r="D777" i="1"/>
  <c r="C777" i="1"/>
  <c r="B777" i="1"/>
  <c r="AA746" i="1"/>
  <c r="Z746" i="1"/>
  <c r="Y746" i="1"/>
  <c r="X746" i="1"/>
  <c r="W746" i="1"/>
  <c r="V746" i="1"/>
  <c r="U746" i="1"/>
  <c r="T746" i="1"/>
  <c r="S746" i="1"/>
  <c r="R746" i="1"/>
  <c r="Q746" i="1"/>
  <c r="P746" i="1"/>
  <c r="O746" i="1"/>
  <c r="N746" i="1"/>
  <c r="M746" i="1"/>
  <c r="L746" i="1"/>
  <c r="K746" i="1"/>
  <c r="J746" i="1"/>
  <c r="I746" i="1"/>
  <c r="H746" i="1"/>
  <c r="G746" i="1"/>
  <c r="F746" i="1"/>
  <c r="E746" i="1"/>
  <c r="D746" i="1"/>
  <c r="C746" i="1"/>
  <c r="B746" i="1"/>
  <c r="AA715" i="1"/>
  <c r="Z715" i="1"/>
  <c r="Y715" i="1"/>
  <c r="X715" i="1"/>
  <c r="W715" i="1"/>
  <c r="V715" i="1"/>
  <c r="U715" i="1"/>
  <c r="T715" i="1"/>
  <c r="S715" i="1"/>
  <c r="R715" i="1"/>
  <c r="Q715" i="1"/>
  <c r="P715" i="1"/>
  <c r="O715" i="1"/>
  <c r="N715" i="1"/>
  <c r="M715" i="1"/>
  <c r="L715" i="1"/>
  <c r="K715" i="1"/>
  <c r="J715" i="1"/>
  <c r="I715" i="1"/>
  <c r="H715" i="1"/>
  <c r="G715" i="1"/>
  <c r="F715" i="1"/>
  <c r="E715" i="1"/>
  <c r="D715" i="1"/>
  <c r="C715" i="1"/>
  <c r="B715" i="1"/>
  <c r="AA684" i="1"/>
  <c r="Z684" i="1"/>
  <c r="Y684" i="1"/>
  <c r="X684" i="1"/>
  <c r="W684" i="1"/>
  <c r="V684" i="1"/>
  <c r="U684" i="1"/>
  <c r="T684" i="1"/>
  <c r="S684" i="1"/>
  <c r="R684" i="1"/>
  <c r="Q684" i="1"/>
  <c r="P684" i="1"/>
  <c r="O684" i="1"/>
  <c r="N684" i="1"/>
  <c r="M684" i="1"/>
  <c r="L684" i="1"/>
  <c r="K684" i="1"/>
  <c r="J684" i="1"/>
  <c r="I684" i="1"/>
  <c r="H684" i="1"/>
  <c r="G684" i="1"/>
  <c r="F684" i="1"/>
  <c r="E684" i="1"/>
  <c r="D684" i="1"/>
  <c r="C684" i="1"/>
  <c r="B684" i="1"/>
  <c r="AA622" i="1"/>
  <c r="Z622" i="1"/>
  <c r="Y622" i="1"/>
  <c r="X622" i="1"/>
  <c r="W622" i="1"/>
  <c r="V622" i="1"/>
  <c r="U622" i="1"/>
  <c r="T622" i="1"/>
  <c r="S622" i="1"/>
  <c r="R622" i="1"/>
  <c r="Q622" i="1"/>
  <c r="P622" i="1"/>
  <c r="O622" i="1"/>
  <c r="N622" i="1"/>
  <c r="M622" i="1"/>
  <c r="L622" i="1"/>
  <c r="K622" i="1"/>
  <c r="J622" i="1"/>
  <c r="I622" i="1"/>
  <c r="H622" i="1"/>
  <c r="G622" i="1"/>
  <c r="F622" i="1"/>
  <c r="E622" i="1"/>
  <c r="D622" i="1"/>
  <c r="C622" i="1"/>
  <c r="B622" i="1"/>
  <c r="AA591" i="1"/>
  <c r="Z591" i="1"/>
  <c r="Y591" i="1"/>
  <c r="X591" i="1"/>
  <c r="W591" i="1"/>
  <c r="V591" i="1"/>
  <c r="U591" i="1"/>
  <c r="T591" i="1"/>
  <c r="S591" i="1"/>
  <c r="R591" i="1"/>
  <c r="Q591" i="1"/>
  <c r="P591" i="1"/>
  <c r="O591" i="1"/>
  <c r="N591" i="1"/>
  <c r="M591" i="1"/>
  <c r="L591" i="1"/>
  <c r="K591" i="1"/>
  <c r="J591" i="1"/>
  <c r="I591" i="1"/>
  <c r="H591" i="1"/>
  <c r="G591" i="1"/>
  <c r="F591" i="1"/>
  <c r="E591" i="1"/>
  <c r="D591" i="1"/>
  <c r="C591" i="1"/>
  <c r="B591" i="1"/>
  <c r="AA560" i="1"/>
  <c r="Z560" i="1"/>
  <c r="Y560" i="1"/>
  <c r="X560" i="1"/>
  <c r="W560" i="1"/>
  <c r="V560" i="1"/>
  <c r="U560" i="1"/>
  <c r="T560" i="1"/>
  <c r="S560" i="1"/>
  <c r="R560" i="1"/>
  <c r="Q560" i="1"/>
  <c r="P560" i="1"/>
  <c r="O560" i="1"/>
  <c r="N560" i="1"/>
  <c r="M560" i="1"/>
  <c r="L560" i="1"/>
  <c r="K560" i="1"/>
  <c r="J560" i="1"/>
  <c r="I560" i="1"/>
  <c r="H560" i="1"/>
  <c r="G560" i="1"/>
  <c r="F560" i="1"/>
  <c r="E560" i="1"/>
  <c r="D560" i="1"/>
  <c r="C560" i="1"/>
  <c r="B560" i="1"/>
  <c r="AA529" i="1"/>
  <c r="Z529" i="1"/>
  <c r="Y529" i="1"/>
  <c r="X529" i="1"/>
  <c r="W529" i="1"/>
  <c r="V529" i="1"/>
  <c r="U529" i="1"/>
  <c r="T529" i="1"/>
  <c r="S529" i="1"/>
  <c r="R529" i="1"/>
  <c r="Q529" i="1"/>
  <c r="P529" i="1"/>
  <c r="O529" i="1"/>
  <c r="N529" i="1"/>
  <c r="M529" i="1"/>
  <c r="L529" i="1"/>
  <c r="K529" i="1"/>
  <c r="J529" i="1"/>
  <c r="I529" i="1"/>
  <c r="H529" i="1"/>
  <c r="G529" i="1"/>
  <c r="F529" i="1"/>
  <c r="E529" i="1"/>
  <c r="D529" i="1"/>
  <c r="C529" i="1"/>
  <c r="B529" i="1"/>
  <c r="AA498" i="1"/>
  <c r="Z498" i="1"/>
  <c r="Y498" i="1"/>
  <c r="X498" i="1"/>
  <c r="W498" i="1"/>
  <c r="V498" i="1"/>
  <c r="U498" i="1"/>
  <c r="T498" i="1"/>
  <c r="S498" i="1"/>
  <c r="R498" i="1"/>
  <c r="Q498" i="1"/>
  <c r="P498" i="1"/>
  <c r="O498" i="1"/>
  <c r="N498" i="1"/>
  <c r="M498" i="1"/>
  <c r="L498" i="1"/>
  <c r="K498" i="1"/>
  <c r="J498" i="1"/>
  <c r="I498" i="1"/>
  <c r="H498" i="1"/>
  <c r="G498" i="1"/>
  <c r="F498" i="1"/>
  <c r="E498" i="1"/>
  <c r="D498" i="1"/>
  <c r="C498" i="1"/>
  <c r="B498" i="1"/>
  <c r="Z62" i="9"/>
  <c r="W62" i="9"/>
  <c r="V62" i="9"/>
  <c r="R62" i="9"/>
  <c r="N62" i="9"/>
  <c r="J62" i="9"/>
  <c r="G62" i="9"/>
  <c r="F62" i="9"/>
  <c r="B62" i="9"/>
  <c r="AA61" i="9"/>
  <c r="W61" i="9"/>
  <c r="S61" i="9"/>
  <c r="Q61" i="9"/>
  <c r="P61" i="9"/>
  <c r="O61" i="9"/>
  <c r="K61" i="9"/>
  <c r="G61" i="9"/>
  <c r="C61" i="9"/>
  <c r="Y60" i="9"/>
  <c r="X60" i="9"/>
  <c r="U60" i="9"/>
  <c r="T60" i="9"/>
  <c r="P60" i="9"/>
  <c r="L60" i="9"/>
  <c r="J60" i="9"/>
  <c r="H60" i="9"/>
  <c r="E60" i="9"/>
  <c r="D60" i="9"/>
  <c r="AC10" i="1"/>
  <c r="AC11" i="1"/>
  <c r="AC12" i="1"/>
  <c r="AC13" i="1"/>
  <c r="AC14" i="1"/>
  <c r="AC15" i="1"/>
  <c r="AC16" i="1"/>
  <c r="AC17" i="1"/>
  <c r="AC18" i="1"/>
  <c r="AC19" i="1"/>
  <c r="AC20" i="1"/>
  <c r="AC21" i="1"/>
  <c r="AC22" i="1"/>
  <c r="AC23" i="1"/>
  <c r="AC24" i="1"/>
  <c r="AC25" i="1"/>
  <c r="AC26" i="1"/>
  <c r="AC27" i="1"/>
  <c r="AC28" i="1"/>
  <c r="AC29" i="1"/>
  <c r="AC9" i="1"/>
  <c r="B7" i="10"/>
  <c r="Y62" i="8"/>
  <c r="X62" i="8"/>
  <c r="V62" i="8"/>
  <c r="U62" i="8"/>
  <c r="T62" i="8"/>
  <c r="R62" i="8"/>
  <c r="Q62" i="8"/>
  <c r="P62" i="8"/>
  <c r="N62" i="8"/>
  <c r="M62" i="8"/>
  <c r="L62" i="8"/>
  <c r="K62" i="8"/>
  <c r="J62" i="8"/>
  <c r="I62" i="8"/>
  <c r="H62" i="8"/>
  <c r="F62" i="8"/>
  <c r="E62" i="8"/>
  <c r="D62" i="8"/>
  <c r="B62" i="8"/>
  <c r="AA61" i="8"/>
  <c r="Z61" i="8"/>
  <c r="Y61" i="8"/>
  <c r="X61" i="8"/>
  <c r="W61" i="8"/>
  <c r="V61" i="8"/>
  <c r="S61" i="8"/>
  <c r="R61" i="8"/>
  <c r="Q61" i="8"/>
  <c r="O61" i="8"/>
  <c r="N61" i="8"/>
  <c r="M61" i="8"/>
  <c r="K61" i="8"/>
  <c r="J61" i="8"/>
  <c r="H61" i="8"/>
  <c r="G61" i="8"/>
  <c r="F61" i="8"/>
  <c r="E61" i="8"/>
  <c r="D61" i="8"/>
  <c r="C61" i="8"/>
  <c r="B61" i="8"/>
  <c r="AA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G60" i="8"/>
  <c r="F60" i="8"/>
  <c r="E60" i="8"/>
  <c r="D60" i="8"/>
  <c r="C60" i="8"/>
  <c r="B60" i="8"/>
  <c r="AA62" i="8"/>
  <c r="Z62" i="8"/>
  <c r="O62" i="8"/>
  <c r="G62" i="8"/>
  <c r="C62" i="8"/>
  <c r="U61" i="8"/>
  <c r="T61" i="8"/>
  <c r="I61" i="8"/>
  <c r="Y60" i="8"/>
  <c r="C62" i="10"/>
  <c r="K62" i="10"/>
  <c r="M62" i="10"/>
  <c r="S62" i="10"/>
  <c r="AA62" i="10"/>
  <c r="B62" i="10"/>
  <c r="H62" i="10"/>
  <c r="J62" i="10"/>
  <c r="N62" i="10"/>
  <c r="P62" i="10"/>
  <c r="R62" i="10"/>
  <c r="X62" i="10"/>
  <c r="Z62" i="10"/>
  <c r="E61" i="10"/>
  <c r="G61" i="10"/>
  <c r="O61" i="10"/>
  <c r="S61" i="10"/>
  <c r="U61" i="10"/>
  <c r="W61" i="10"/>
  <c r="D61" i="10"/>
  <c r="H61" i="10"/>
  <c r="L61" i="10"/>
  <c r="P61" i="10"/>
  <c r="T61" i="10"/>
  <c r="X61" i="10"/>
  <c r="AA405" i="1"/>
  <c r="Z405" i="1"/>
  <c r="Y405" i="1"/>
  <c r="X405" i="1"/>
  <c r="W405" i="1"/>
  <c r="V405" i="1"/>
  <c r="U405" i="1"/>
  <c r="T405" i="1"/>
  <c r="S405" i="1"/>
  <c r="R405" i="1"/>
  <c r="Q405" i="1"/>
  <c r="P405" i="1"/>
  <c r="O405" i="1"/>
  <c r="N405" i="1"/>
  <c r="M405" i="1"/>
  <c r="L405" i="1"/>
  <c r="K405" i="1"/>
  <c r="J405" i="1"/>
  <c r="I405" i="1"/>
  <c r="H405" i="1"/>
  <c r="G405" i="1"/>
  <c r="F405" i="1"/>
  <c r="E405" i="1"/>
  <c r="D405" i="1"/>
  <c r="C405" i="1"/>
  <c r="B405" i="1"/>
  <c r="B219" i="1"/>
  <c r="C219" i="1"/>
  <c r="D219" i="1"/>
  <c r="E219" i="1"/>
  <c r="F219" i="1"/>
  <c r="G219" i="1"/>
  <c r="H219" i="1"/>
  <c r="I219" i="1"/>
  <c r="J219" i="1"/>
  <c r="K219" i="1"/>
  <c r="L219" i="1"/>
  <c r="M219" i="1"/>
  <c r="N219" i="1"/>
  <c r="O219" i="1"/>
  <c r="P219" i="1"/>
  <c r="Q219" i="1"/>
  <c r="R219" i="1"/>
  <c r="S219" i="1"/>
  <c r="T219" i="1"/>
  <c r="U219" i="1"/>
  <c r="V219" i="1"/>
  <c r="W219" i="1"/>
  <c r="X219" i="1"/>
  <c r="Y219" i="1"/>
  <c r="Z219" i="1"/>
  <c r="AA219" i="1"/>
  <c r="AA467" i="1"/>
  <c r="Z467" i="1"/>
  <c r="Y467" i="1"/>
  <c r="X467" i="1"/>
  <c r="W467" i="1"/>
  <c r="V467" i="1"/>
  <c r="U467" i="1"/>
  <c r="T467" i="1"/>
  <c r="S467" i="1"/>
  <c r="R467" i="1"/>
  <c r="Q467" i="1"/>
  <c r="P467" i="1"/>
  <c r="O467" i="1"/>
  <c r="N467" i="1"/>
  <c r="M467" i="1"/>
  <c r="L467" i="1"/>
  <c r="K467" i="1"/>
  <c r="J467" i="1"/>
  <c r="I467" i="1"/>
  <c r="H467" i="1"/>
  <c r="G467" i="1"/>
  <c r="F467" i="1"/>
  <c r="E467" i="1"/>
  <c r="D467" i="1"/>
  <c r="C467" i="1"/>
  <c r="B467" i="1"/>
  <c r="AA436" i="1"/>
  <c r="Z436" i="1"/>
  <c r="Y436" i="1"/>
  <c r="X436" i="1"/>
  <c r="W436" i="1"/>
  <c r="V436" i="1"/>
  <c r="U436" i="1"/>
  <c r="T436" i="1"/>
  <c r="S436" i="1"/>
  <c r="R436" i="1"/>
  <c r="Q436" i="1"/>
  <c r="P436" i="1"/>
  <c r="O436" i="1"/>
  <c r="N436" i="1"/>
  <c r="M436" i="1"/>
  <c r="L436" i="1"/>
  <c r="K436" i="1"/>
  <c r="J436" i="1"/>
  <c r="I436" i="1"/>
  <c r="H436" i="1"/>
  <c r="G436" i="1"/>
  <c r="F436" i="1"/>
  <c r="E436" i="1"/>
  <c r="D436" i="1"/>
  <c r="C436" i="1"/>
  <c r="B436" i="1"/>
  <c r="AA374" i="1"/>
  <c r="Z374" i="1"/>
  <c r="Y374" i="1"/>
  <c r="X374" i="1"/>
  <c r="W374" i="1"/>
  <c r="V374" i="1"/>
  <c r="U374" i="1"/>
  <c r="T374" i="1"/>
  <c r="S374" i="1"/>
  <c r="R374" i="1"/>
  <c r="Q374" i="1"/>
  <c r="P374" i="1"/>
  <c r="O374" i="1"/>
  <c r="N374" i="1"/>
  <c r="M374" i="1"/>
  <c r="L374" i="1"/>
  <c r="K374" i="1"/>
  <c r="J374" i="1"/>
  <c r="I374" i="1"/>
  <c r="H374" i="1"/>
  <c r="G374" i="1"/>
  <c r="F374" i="1"/>
  <c r="E374" i="1"/>
  <c r="D374" i="1"/>
  <c r="C374" i="1"/>
  <c r="B374" i="1"/>
  <c r="AA343" i="1"/>
  <c r="Z343" i="1"/>
  <c r="Y343" i="1"/>
  <c r="X343" i="1"/>
  <c r="W343" i="1"/>
  <c r="V343" i="1"/>
  <c r="U343" i="1"/>
  <c r="T343" i="1"/>
  <c r="S343" i="1"/>
  <c r="R343" i="1"/>
  <c r="Q343" i="1"/>
  <c r="P343" i="1"/>
  <c r="O343" i="1"/>
  <c r="N343" i="1"/>
  <c r="M343" i="1"/>
  <c r="L343" i="1"/>
  <c r="K343" i="1"/>
  <c r="J343" i="1"/>
  <c r="I343" i="1"/>
  <c r="H343" i="1"/>
  <c r="G343" i="1"/>
  <c r="F343" i="1"/>
  <c r="E343" i="1"/>
  <c r="D343" i="1"/>
  <c r="C343" i="1"/>
  <c r="B343" i="1"/>
  <c r="AA250" i="1"/>
  <c r="Z250" i="1"/>
  <c r="Y250" i="1"/>
  <c r="X250" i="1"/>
  <c r="W250" i="1"/>
  <c r="V250" i="1"/>
  <c r="U250" i="1"/>
  <c r="T250" i="1"/>
  <c r="S250" i="1"/>
  <c r="R250" i="1"/>
  <c r="Q250" i="1"/>
  <c r="P250" i="1"/>
  <c r="O250" i="1"/>
  <c r="N250" i="1"/>
  <c r="M250" i="1"/>
  <c r="L250" i="1"/>
  <c r="K250" i="1"/>
  <c r="J250" i="1"/>
  <c r="I250" i="1"/>
  <c r="H250" i="1"/>
  <c r="G250" i="1"/>
  <c r="F250" i="1"/>
  <c r="E250" i="1"/>
  <c r="D250" i="1"/>
  <c r="C250" i="1"/>
  <c r="B250" i="1"/>
  <c r="AA188" i="1"/>
  <c r="Z188" i="1"/>
  <c r="Y188" i="1"/>
  <c r="X188" i="1"/>
  <c r="W188" i="1"/>
  <c r="V188" i="1"/>
  <c r="U188" i="1"/>
  <c r="T188" i="1"/>
  <c r="S188" i="1"/>
  <c r="R188" i="1"/>
  <c r="Q188" i="1"/>
  <c r="P188" i="1"/>
  <c r="O188" i="1"/>
  <c r="N188" i="1"/>
  <c r="M188" i="1"/>
  <c r="L188" i="1"/>
  <c r="K188" i="1"/>
  <c r="J188" i="1"/>
  <c r="I188" i="1"/>
  <c r="H188" i="1"/>
  <c r="G188" i="1"/>
  <c r="F188" i="1"/>
  <c r="E188" i="1"/>
  <c r="D188" i="1"/>
  <c r="C188" i="1"/>
  <c r="B188" i="1"/>
  <c r="AA157" i="1"/>
  <c r="Z157" i="1"/>
  <c r="Y157" i="1"/>
  <c r="X157" i="1"/>
  <c r="W157" i="1"/>
  <c r="V157" i="1"/>
  <c r="U157" i="1"/>
  <c r="T157" i="1"/>
  <c r="S157" i="1"/>
  <c r="R157" i="1"/>
  <c r="Q157" i="1"/>
  <c r="P157" i="1"/>
  <c r="O157" i="1"/>
  <c r="N157" i="1"/>
  <c r="M157" i="1"/>
  <c r="L157" i="1"/>
  <c r="K157" i="1"/>
  <c r="J157" i="1"/>
  <c r="I157" i="1"/>
  <c r="H157" i="1"/>
  <c r="G157" i="1"/>
  <c r="F157" i="1"/>
  <c r="E157" i="1"/>
  <c r="D157" i="1"/>
  <c r="C157" i="1"/>
  <c r="B157" i="1"/>
  <c r="AA126" i="1"/>
  <c r="Z126" i="1"/>
  <c r="Y126" i="1"/>
  <c r="X126" i="1"/>
  <c r="W126" i="1"/>
  <c r="V126" i="1"/>
  <c r="U126" i="1"/>
  <c r="T126" i="1"/>
  <c r="S126" i="1"/>
  <c r="R126" i="1"/>
  <c r="Q126" i="1"/>
  <c r="P126" i="1"/>
  <c r="O126" i="1"/>
  <c r="N126" i="1"/>
  <c r="M126" i="1"/>
  <c r="L126" i="1"/>
  <c r="K126" i="1"/>
  <c r="J126" i="1"/>
  <c r="I126" i="1"/>
  <c r="H126" i="1"/>
  <c r="G126" i="1"/>
  <c r="F126" i="1"/>
  <c r="E126" i="1"/>
  <c r="D126" i="1"/>
  <c r="C126" i="1"/>
  <c r="B126" i="1"/>
  <c r="AA95" i="1"/>
  <c r="Z95" i="1"/>
  <c r="Y95" i="1"/>
  <c r="X95" i="1"/>
  <c r="W95" i="1"/>
  <c r="V95" i="1"/>
  <c r="U95" i="1"/>
  <c r="T95" i="1"/>
  <c r="S95" i="1"/>
  <c r="R95" i="1"/>
  <c r="Q95" i="1"/>
  <c r="P95" i="1"/>
  <c r="O95" i="1"/>
  <c r="N95" i="1"/>
  <c r="M95" i="1"/>
  <c r="L95" i="1"/>
  <c r="K95" i="1"/>
  <c r="J95" i="1"/>
  <c r="I95" i="1"/>
  <c r="H95" i="1"/>
  <c r="G95" i="1"/>
  <c r="F95" i="1"/>
  <c r="E95" i="1"/>
  <c r="D95" i="1"/>
  <c r="C95" i="1"/>
  <c r="B95" i="1"/>
  <c r="AA64" i="1"/>
  <c r="Z64" i="1"/>
  <c r="Y64" i="1"/>
  <c r="X64" i="1"/>
  <c r="W64" i="1"/>
  <c r="V64" i="1"/>
  <c r="U64" i="1"/>
  <c r="T64" i="1"/>
  <c r="S64" i="1"/>
  <c r="R64" i="1"/>
  <c r="Q64" i="1"/>
  <c r="P64" i="1"/>
  <c r="O64" i="1"/>
  <c r="N64" i="1"/>
  <c r="M64" i="1"/>
  <c r="L64" i="1"/>
  <c r="K64" i="1"/>
  <c r="J64" i="1"/>
  <c r="I64" i="1"/>
  <c r="H64" i="1"/>
  <c r="G64" i="1"/>
  <c r="F64" i="1"/>
  <c r="E64" i="1"/>
  <c r="D64" i="1"/>
  <c r="C64" i="1"/>
  <c r="B64" i="1"/>
  <c r="AA33" i="1"/>
  <c r="Z33" i="1"/>
  <c r="Y33" i="1"/>
  <c r="X33" i="1"/>
  <c r="W33" i="1"/>
  <c r="V33" i="1"/>
  <c r="U33" i="1"/>
  <c r="T33" i="1"/>
  <c r="S33" i="1"/>
  <c r="R33" i="1"/>
  <c r="Q33" i="1"/>
  <c r="P33" i="1"/>
  <c r="O33" i="1"/>
  <c r="N33" i="1"/>
  <c r="M33" i="1"/>
  <c r="L33" i="1"/>
  <c r="K33" i="1"/>
  <c r="J33" i="1"/>
  <c r="I33" i="1"/>
  <c r="H33" i="1"/>
  <c r="G33" i="1"/>
  <c r="F33" i="1"/>
  <c r="E33" i="1"/>
  <c r="D33" i="1"/>
  <c r="C33" i="1"/>
  <c r="B33" i="1"/>
  <c r="C3" i="11"/>
  <c r="AB7" i="9"/>
  <c r="AB29" i="8"/>
  <c r="AB30" i="8"/>
  <c r="AB7" i="8"/>
  <c r="AC7" i="9"/>
  <c r="AC30" i="9"/>
  <c r="AB30" i="9"/>
  <c r="AC29" i="9"/>
  <c r="AC28" i="9"/>
  <c r="AB28" i="9"/>
  <c r="AC30" i="8"/>
  <c r="AC29" i="8"/>
  <c r="AC28" i="8"/>
  <c r="AC7" i="8"/>
  <c r="AB12" i="9"/>
  <c r="AC15" i="9"/>
  <c r="AC11" i="9"/>
  <c r="AB26" i="9"/>
  <c r="T31" i="8"/>
  <c r="T76" i="8" s="1"/>
  <c r="AB16" i="8"/>
  <c r="AC39" i="5"/>
  <c r="AB62" i="5"/>
  <c r="AC62" i="5"/>
  <c r="AB61" i="5"/>
  <c r="AB39" i="5"/>
  <c r="AC61" i="5"/>
  <c r="C9" i="11" l="1"/>
  <c r="C37" i="11" s="1"/>
  <c r="C30" i="11"/>
  <c r="C26" i="11"/>
  <c r="C12" i="11"/>
  <c r="C21" i="11"/>
  <c r="C32" i="11"/>
  <c r="C18" i="11"/>
  <c r="C27" i="11"/>
  <c r="E31" i="11"/>
  <c r="CK510" i="1"/>
  <c r="CK620" i="1"/>
  <c r="E22" i="11"/>
  <c r="CK181" i="1"/>
  <c r="BX43" i="1"/>
  <c r="BX47" i="1"/>
  <c r="BX51" i="1"/>
  <c r="BX42" i="1"/>
  <c r="BX46" i="1"/>
  <c r="BX48" i="1"/>
  <c r="BX41" i="1"/>
  <c r="BX49" i="1"/>
  <c r="BX53" i="1"/>
  <c r="BX55" i="1"/>
  <c r="BX57" i="1"/>
  <c r="BX59" i="1"/>
  <c r="BX60" i="1"/>
  <c r="BX61" i="1"/>
  <c r="BX62" i="1"/>
  <c r="BX63" i="1"/>
  <c r="BX56" i="1"/>
  <c r="BX58" i="1"/>
  <c r="BX40" i="1"/>
  <c r="BX45" i="1"/>
  <c r="BX52" i="1"/>
  <c r="BX54" i="1"/>
  <c r="BX44" i="1"/>
  <c r="BX50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1" i="1"/>
  <c r="BK60" i="1"/>
  <c r="BK63" i="1"/>
  <c r="BK62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2" i="1"/>
  <c r="BO61" i="1"/>
  <c r="BO63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62" i="1"/>
  <c r="BS63" i="1"/>
  <c r="BS59" i="1"/>
  <c r="BS61" i="1"/>
  <c r="BS60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61" i="1"/>
  <c r="BW62" i="1"/>
  <c r="BW60" i="1"/>
  <c r="BW63" i="1"/>
  <c r="BW5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E40" i="1"/>
  <c r="CE41" i="1"/>
  <c r="CE42" i="1"/>
  <c r="CE43" i="1"/>
  <c r="CE44" i="1"/>
  <c r="CE45" i="1"/>
  <c r="CE46" i="1"/>
  <c r="CE47" i="1"/>
  <c r="CE48" i="1"/>
  <c r="CE49" i="1"/>
  <c r="CE50" i="1"/>
  <c r="CE51" i="1"/>
  <c r="CE52" i="1"/>
  <c r="CE53" i="1"/>
  <c r="CE54" i="1"/>
  <c r="CE55" i="1"/>
  <c r="CE56" i="1"/>
  <c r="CE57" i="1"/>
  <c r="CE58" i="1"/>
  <c r="CE63" i="1"/>
  <c r="CE59" i="1"/>
  <c r="CE61" i="1"/>
  <c r="CE62" i="1"/>
  <c r="CE60" i="1"/>
  <c r="CI40" i="1"/>
  <c r="CI41" i="1"/>
  <c r="CI42" i="1"/>
  <c r="CI43" i="1"/>
  <c r="CI44" i="1"/>
  <c r="CI45" i="1"/>
  <c r="CI46" i="1"/>
  <c r="CI47" i="1"/>
  <c r="CI48" i="1"/>
  <c r="CI49" i="1"/>
  <c r="CI50" i="1"/>
  <c r="CI51" i="1"/>
  <c r="CI52" i="1"/>
  <c r="CI53" i="1"/>
  <c r="CI54" i="1"/>
  <c r="CI55" i="1"/>
  <c r="CI56" i="1"/>
  <c r="CI57" i="1"/>
  <c r="CI58" i="1"/>
  <c r="CI61" i="1"/>
  <c r="CI62" i="1"/>
  <c r="CI60" i="1"/>
  <c r="CI63" i="1"/>
  <c r="CI59" i="1"/>
  <c r="BP41" i="1"/>
  <c r="BP45" i="1"/>
  <c r="BP49" i="1"/>
  <c r="BP40" i="1"/>
  <c r="BP44" i="1"/>
  <c r="BP48" i="1"/>
  <c r="BP50" i="1"/>
  <c r="BP47" i="1"/>
  <c r="BP53" i="1"/>
  <c r="BP55" i="1"/>
  <c r="BP57" i="1"/>
  <c r="BP59" i="1"/>
  <c r="BP60" i="1"/>
  <c r="BP61" i="1"/>
  <c r="BP62" i="1"/>
  <c r="BP63" i="1"/>
  <c r="BP54" i="1"/>
  <c r="BP46" i="1"/>
  <c r="BP56" i="1"/>
  <c r="BP58" i="1"/>
  <c r="BP43" i="1"/>
  <c r="BP51" i="1"/>
  <c r="BP52" i="1"/>
  <c r="BP42" i="1"/>
  <c r="CF41" i="1"/>
  <c r="CF45" i="1"/>
  <c r="CF49" i="1"/>
  <c r="CF40" i="1"/>
  <c r="CF44" i="1"/>
  <c r="CF50" i="1"/>
  <c r="CF43" i="1"/>
  <c r="CF51" i="1"/>
  <c r="CF53" i="1"/>
  <c r="CF55" i="1"/>
  <c r="CF57" i="1"/>
  <c r="CF59" i="1"/>
  <c r="CF60" i="1"/>
  <c r="CF61" i="1"/>
  <c r="CF62" i="1"/>
  <c r="CF63" i="1"/>
  <c r="CF52" i="1"/>
  <c r="CF42" i="1"/>
  <c r="CF48" i="1"/>
  <c r="CF54" i="1"/>
  <c r="CF56" i="1"/>
  <c r="CF58" i="1"/>
  <c r="CF46" i="1"/>
  <c r="CF47" i="1"/>
  <c r="BM40" i="1"/>
  <c r="BM41" i="1"/>
  <c r="BM42" i="1"/>
  <c r="BM43" i="1"/>
  <c r="BM44" i="1"/>
  <c r="BM45" i="1"/>
  <c r="BM46" i="1"/>
  <c r="BM47" i="1"/>
  <c r="BM48" i="1"/>
  <c r="BM51" i="1"/>
  <c r="BM49" i="1"/>
  <c r="BM59" i="1"/>
  <c r="BM52" i="1"/>
  <c r="BM54" i="1"/>
  <c r="BM56" i="1"/>
  <c r="BM58" i="1"/>
  <c r="BM60" i="1"/>
  <c r="BM61" i="1"/>
  <c r="BM62" i="1"/>
  <c r="BM63" i="1"/>
  <c r="BM55" i="1"/>
  <c r="BM57" i="1"/>
  <c r="BM50" i="1"/>
  <c r="BM53" i="1"/>
  <c r="BQ40" i="1"/>
  <c r="BQ41" i="1"/>
  <c r="BQ42" i="1"/>
  <c r="BQ43" i="1"/>
  <c r="BQ44" i="1"/>
  <c r="BQ45" i="1"/>
  <c r="BQ46" i="1"/>
  <c r="BQ47" i="1"/>
  <c r="BQ48" i="1"/>
  <c r="BQ49" i="1"/>
  <c r="BQ50" i="1"/>
  <c r="BQ56" i="1"/>
  <c r="BQ53" i="1"/>
  <c r="BQ55" i="1"/>
  <c r="BQ57" i="1"/>
  <c r="BQ59" i="1"/>
  <c r="BQ60" i="1"/>
  <c r="BQ61" i="1"/>
  <c r="BQ62" i="1"/>
  <c r="BQ63" i="1"/>
  <c r="BQ51" i="1"/>
  <c r="BQ54" i="1"/>
  <c r="BQ52" i="1"/>
  <c r="BQ58" i="1"/>
  <c r="BU40" i="1"/>
  <c r="BU41" i="1"/>
  <c r="BU42" i="1"/>
  <c r="BU43" i="1"/>
  <c r="BU44" i="1"/>
  <c r="BU45" i="1"/>
  <c r="BU46" i="1"/>
  <c r="BU47" i="1"/>
  <c r="BU49" i="1"/>
  <c r="BU50" i="1"/>
  <c r="BU51" i="1"/>
  <c r="BU53" i="1"/>
  <c r="BU55" i="1"/>
  <c r="BU48" i="1"/>
  <c r="BU52" i="1"/>
  <c r="BU54" i="1"/>
  <c r="BU56" i="1"/>
  <c r="BU58" i="1"/>
  <c r="BU59" i="1"/>
  <c r="BU60" i="1"/>
  <c r="BU61" i="1"/>
  <c r="BU62" i="1"/>
  <c r="BU63" i="1"/>
  <c r="BU57" i="1"/>
  <c r="BY40" i="1"/>
  <c r="BY41" i="1"/>
  <c r="BY42" i="1"/>
  <c r="BY43" i="1"/>
  <c r="BY44" i="1"/>
  <c r="BY45" i="1"/>
  <c r="BY46" i="1"/>
  <c r="BY47" i="1"/>
  <c r="BY50" i="1"/>
  <c r="BY51" i="1"/>
  <c r="BY52" i="1"/>
  <c r="BY54" i="1"/>
  <c r="BY58" i="1"/>
  <c r="BY49" i="1"/>
  <c r="BY53" i="1"/>
  <c r="BY55" i="1"/>
  <c r="BY57" i="1"/>
  <c r="BY59" i="1"/>
  <c r="BY60" i="1"/>
  <c r="BY61" i="1"/>
  <c r="BY62" i="1"/>
  <c r="BY63" i="1"/>
  <c r="BY48" i="1"/>
  <c r="BY56" i="1"/>
  <c r="CC40" i="1"/>
  <c r="CC41" i="1"/>
  <c r="CC42" i="1"/>
  <c r="CC43" i="1"/>
  <c r="CC44" i="1"/>
  <c r="CC45" i="1"/>
  <c r="CC46" i="1"/>
  <c r="CC47" i="1"/>
  <c r="CC51" i="1"/>
  <c r="CC48" i="1"/>
  <c r="CC57" i="1"/>
  <c r="CC50" i="1"/>
  <c r="CC52" i="1"/>
  <c r="CC54" i="1"/>
  <c r="CC56" i="1"/>
  <c r="CC58" i="1"/>
  <c r="CC59" i="1"/>
  <c r="CC60" i="1"/>
  <c r="CC61" i="1"/>
  <c r="CC62" i="1"/>
  <c r="CC63" i="1"/>
  <c r="CC53" i="1"/>
  <c r="CC49" i="1"/>
  <c r="CC55" i="1"/>
  <c r="CG40" i="1"/>
  <c r="CG41" i="1"/>
  <c r="CG42" i="1"/>
  <c r="CG43" i="1"/>
  <c r="CG44" i="1"/>
  <c r="CG45" i="1"/>
  <c r="CG46" i="1"/>
  <c r="CG47" i="1"/>
  <c r="CG48" i="1"/>
  <c r="CG49" i="1"/>
  <c r="CG50" i="1"/>
  <c r="CG56" i="1"/>
  <c r="CG51" i="1"/>
  <c r="CG53" i="1"/>
  <c r="CG55" i="1"/>
  <c r="CG57" i="1"/>
  <c r="CG59" i="1"/>
  <c r="CG60" i="1"/>
  <c r="CG61" i="1"/>
  <c r="CG62" i="1"/>
  <c r="CG63" i="1"/>
  <c r="CG52" i="1"/>
  <c r="CG58" i="1"/>
  <c r="CG54" i="1"/>
  <c r="BL40" i="1"/>
  <c r="BL44" i="1"/>
  <c r="BL48" i="1"/>
  <c r="BL43" i="1"/>
  <c r="BL47" i="1"/>
  <c r="BL49" i="1"/>
  <c r="BL46" i="1"/>
  <c r="BL52" i="1"/>
  <c r="BL54" i="1"/>
  <c r="BL56" i="1"/>
  <c r="BL58" i="1"/>
  <c r="BL60" i="1"/>
  <c r="BL61" i="1"/>
  <c r="BL62" i="1"/>
  <c r="BL63" i="1"/>
  <c r="BL55" i="1"/>
  <c r="BL57" i="1"/>
  <c r="BL59" i="1"/>
  <c r="BL45" i="1"/>
  <c r="BL51" i="1"/>
  <c r="BL53" i="1"/>
  <c r="BL42" i="1"/>
  <c r="BL50" i="1"/>
  <c r="BL41" i="1"/>
  <c r="BT42" i="1"/>
  <c r="BT46" i="1"/>
  <c r="BT50" i="1"/>
  <c r="BT41" i="1"/>
  <c r="BT45" i="1"/>
  <c r="BT51" i="1"/>
  <c r="BT40" i="1"/>
  <c r="BT48" i="1"/>
  <c r="BT52" i="1"/>
  <c r="BT54" i="1"/>
  <c r="BT56" i="1"/>
  <c r="BT58" i="1"/>
  <c r="BT59" i="1"/>
  <c r="BT60" i="1"/>
  <c r="BT61" i="1"/>
  <c r="BT62" i="1"/>
  <c r="BT63" i="1"/>
  <c r="BT47" i="1"/>
  <c r="BT55" i="1"/>
  <c r="BT57" i="1"/>
  <c r="BT44" i="1"/>
  <c r="BT53" i="1"/>
  <c r="BT43" i="1"/>
  <c r="BT49" i="1"/>
  <c r="CB40" i="1"/>
  <c r="CB44" i="1"/>
  <c r="CB48" i="1"/>
  <c r="CB43" i="1"/>
  <c r="CB47" i="1"/>
  <c r="CB49" i="1"/>
  <c r="CB42" i="1"/>
  <c r="CB50" i="1"/>
  <c r="CB52" i="1"/>
  <c r="CB54" i="1"/>
  <c r="CB56" i="1"/>
  <c r="CB58" i="1"/>
  <c r="CB59" i="1"/>
  <c r="CB60" i="1"/>
  <c r="CB61" i="1"/>
  <c r="CB62" i="1"/>
  <c r="CB63" i="1"/>
  <c r="CB53" i="1"/>
  <c r="CB55" i="1"/>
  <c r="CB57" i="1"/>
  <c r="CB45" i="1"/>
  <c r="CB51" i="1"/>
  <c r="CB41" i="1"/>
  <c r="CB46" i="1"/>
  <c r="BJ40" i="1"/>
  <c r="BJ41" i="1"/>
  <c r="BJ42" i="1"/>
  <c r="BJ43" i="1"/>
  <c r="BJ44" i="1"/>
  <c r="BJ45" i="1"/>
  <c r="BJ46" i="1"/>
  <c r="BJ47" i="1"/>
  <c r="BJ48" i="1"/>
  <c r="BJ49" i="1"/>
  <c r="BJ52" i="1"/>
  <c r="BJ53" i="1"/>
  <c r="BJ54" i="1"/>
  <c r="BJ55" i="1"/>
  <c r="BJ56" i="1"/>
  <c r="BJ57" i="1"/>
  <c r="BJ58" i="1"/>
  <c r="BJ59" i="1"/>
  <c r="BJ50" i="1"/>
  <c r="BJ51" i="1"/>
  <c r="BJ62" i="1"/>
  <c r="BJ63" i="1"/>
  <c r="BJ60" i="1"/>
  <c r="BJ61" i="1"/>
  <c r="BN40" i="1"/>
  <c r="BN41" i="1"/>
  <c r="BN42" i="1"/>
  <c r="BN43" i="1"/>
  <c r="BN44" i="1"/>
  <c r="BN45" i="1"/>
  <c r="BN46" i="1"/>
  <c r="BN47" i="1"/>
  <c r="BN48" i="1"/>
  <c r="BN50" i="1"/>
  <c r="BN52" i="1"/>
  <c r="BN53" i="1"/>
  <c r="BN54" i="1"/>
  <c r="BN55" i="1"/>
  <c r="BN56" i="1"/>
  <c r="BN57" i="1"/>
  <c r="BN58" i="1"/>
  <c r="BN59" i="1"/>
  <c r="BN51" i="1"/>
  <c r="BN60" i="1"/>
  <c r="BN49" i="1"/>
  <c r="BN61" i="1"/>
  <c r="BN62" i="1"/>
  <c r="BN63" i="1"/>
  <c r="BR40" i="1"/>
  <c r="BR41" i="1"/>
  <c r="BR42" i="1"/>
  <c r="BR43" i="1"/>
  <c r="BR44" i="1"/>
  <c r="BR45" i="1"/>
  <c r="BR46" i="1"/>
  <c r="BR47" i="1"/>
  <c r="BR48" i="1"/>
  <c r="BR51" i="1"/>
  <c r="BR52" i="1"/>
  <c r="BR53" i="1"/>
  <c r="BR54" i="1"/>
  <c r="BR55" i="1"/>
  <c r="BR56" i="1"/>
  <c r="BR57" i="1"/>
  <c r="BR58" i="1"/>
  <c r="BR50" i="1"/>
  <c r="BR59" i="1"/>
  <c r="BR60" i="1"/>
  <c r="BR62" i="1"/>
  <c r="BR63" i="1"/>
  <c r="BR49" i="1"/>
  <c r="BR61" i="1"/>
  <c r="BV40" i="1"/>
  <c r="BV41" i="1"/>
  <c r="BV42" i="1"/>
  <c r="BV43" i="1"/>
  <c r="BV44" i="1"/>
  <c r="BV45" i="1"/>
  <c r="BV46" i="1"/>
  <c r="BV47" i="1"/>
  <c r="BV48" i="1"/>
  <c r="BV52" i="1"/>
  <c r="BV53" i="1"/>
  <c r="BV54" i="1"/>
  <c r="BV55" i="1"/>
  <c r="BV56" i="1"/>
  <c r="BV57" i="1"/>
  <c r="BV58" i="1"/>
  <c r="BV49" i="1"/>
  <c r="BV59" i="1"/>
  <c r="BV60" i="1"/>
  <c r="BV61" i="1"/>
  <c r="BV62" i="1"/>
  <c r="BV63" i="1"/>
  <c r="BV51" i="1"/>
  <c r="BV50" i="1"/>
  <c r="BZ40" i="1"/>
  <c r="BZ41" i="1"/>
  <c r="BZ42" i="1"/>
  <c r="BZ43" i="1"/>
  <c r="BZ44" i="1"/>
  <c r="BZ45" i="1"/>
  <c r="BZ46" i="1"/>
  <c r="BZ47" i="1"/>
  <c r="BZ49" i="1"/>
  <c r="BZ52" i="1"/>
  <c r="BZ53" i="1"/>
  <c r="BZ54" i="1"/>
  <c r="BZ55" i="1"/>
  <c r="BZ56" i="1"/>
  <c r="BZ57" i="1"/>
  <c r="BZ58" i="1"/>
  <c r="BZ50" i="1"/>
  <c r="BZ61" i="1"/>
  <c r="BZ62" i="1"/>
  <c r="BZ51" i="1"/>
  <c r="BZ59" i="1"/>
  <c r="BZ60" i="1"/>
  <c r="BZ63" i="1"/>
  <c r="BZ48" i="1"/>
  <c r="CD40" i="1"/>
  <c r="CD41" i="1"/>
  <c r="CD42" i="1"/>
  <c r="CD43" i="1"/>
  <c r="CD44" i="1"/>
  <c r="CD45" i="1"/>
  <c r="CD46" i="1"/>
  <c r="CD47" i="1"/>
  <c r="CD50" i="1"/>
  <c r="CD52" i="1"/>
  <c r="CD53" i="1"/>
  <c r="CD54" i="1"/>
  <c r="CD55" i="1"/>
  <c r="CD56" i="1"/>
  <c r="CD57" i="1"/>
  <c r="CD58" i="1"/>
  <c r="CD51" i="1"/>
  <c r="CD48" i="1"/>
  <c r="CD61" i="1"/>
  <c r="CD63" i="1"/>
  <c r="CD59" i="1"/>
  <c r="CD60" i="1"/>
  <c r="CD62" i="1"/>
  <c r="CD49" i="1"/>
  <c r="CH40" i="1"/>
  <c r="CH41" i="1"/>
  <c r="CH42" i="1"/>
  <c r="CH43" i="1"/>
  <c r="CH44" i="1"/>
  <c r="CH45" i="1"/>
  <c r="CH46" i="1"/>
  <c r="CH47" i="1"/>
  <c r="CH51" i="1"/>
  <c r="CH52" i="1"/>
  <c r="CH53" i="1"/>
  <c r="CH54" i="1"/>
  <c r="CH55" i="1"/>
  <c r="CH56" i="1"/>
  <c r="CH57" i="1"/>
  <c r="CH58" i="1"/>
  <c r="CH48" i="1"/>
  <c r="CH49" i="1"/>
  <c r="CH59" i="1"/>
  <c r="CH60" i="1"/>
  <c r="CH61" i="1"/>
  <c r="CH62" i="1"/>
  <c r="CH63" i="1"/>
  <c r="CH50" i="1"/>
  <c r="BN9" i="1"/>
  <c r="BN10" i="1"/>
  <c r="BN11" i="1"/>
  <c r="BN12" i="1"/>
  <c r="BN13" i="1"/>
  <c r="BN14" i="1"/>
  <c r="BN18" i="1"/>
  <c r="BN15" i="1"/>
  <c r="BN19" i="1"/>
  <c r="BN16" i="1"/>
  <c r="BN22" i="1"/>
  <c r="BN24" i="1"/>
  <c r="BN26" i="1"/>
  <c r="BN27" i="1"/>
  <c r="BN31" i="1"/>
  <c r="BN21" i="1"/>
  <c r="BN25" i="1"/>
  <c r="BN30" i="1"/>
  <c r="BN32" i="1"/>
  <c r="BN17" i="1"/>
  <c r="BN23" i="1"/>
  <c r="BN28" i="1"/>
  <c r="BN20" i="1"/>
  <c r="BN29" i="1"/>
  <c r="BV9" i="1"/>
  <c r="BV10" i="1"/>
  <c r="BV11" i="1"/>
  <c r="BV12" i="1"/>
  <c r="BV16" i="1"/>
  <c r="BV20" i="1"/>
  <c r="BV13" i="1"/>
  <c r="BV17" i="1"/>
  <c r="BV18" i="1"/>
  <c r="BV27" i="1"/>
  <c r="BV15" i="1"/>
  <c r="BV22" i="1"/>
  <c r="BV24" i="1"/>
  <c r="BV28" i="1"/>
  <c r="BV14" i="1"/>
  <c r="BV19" i="1"/>
  <c r="BV25" i="1"/>
  <c r="BV29" i="1"/>
  <c r="BV23" i="1"/>
  <c r="BV26" i="1"/>
  <c r="BV30" i="1"/>
  <c r="BV32" i="1"/>
  <c r="BV21" i="1"/>
  <c r="BV31" i="1"/>
  <c r="CH9" i="1"/>
  <c r="CH10" i="1"/>
  <c r="CH11" i="1"/>
  <c r="CH12" i="1"/>
  <c r="CH15" i="1"/>
  <c r="CH19" i="1"/>
  <c r="CH16" i="1"/>
  <c r="CH13" i="1"/>
  <c r="CH26" i="1"/>
  <c r="CH18" i="1"/>
  <c r="CH21" i="1"/>
  <c r="CH23" i="1"/>
  <c r="CH27" i="1"/>
  <c r="CH32" i="1"/>
  <c r="CH20" i="1"/>
  <c r="CH22" i="1"/>
  <c r="CH29" i="1"/>
  <c r="CH31" i="1"/>
  <c r="CH14" i="1"/>
  <c r="CH24" i="1"/>
  <c r="CH28" i="1"/>
  <c r="CH30" i="1"/>
  <c r="CH17" i="1"/>
  <c r="CH25" i="1"/>
  <c r="BM9" i="1"/>
  <c r="BM10" i="1"/>
  <c r="BM11" i="1"/>
  <c r="BM12" i="1"/>
  <c r="BM13" i="1"/>
  <c r="BM15" i="1"/>
  <c r="BM19" i="1"/>
  <c r="BM16" i="1"/>
  <c r="BM20" i="1"/>
  <c r="BM22" i="1"/>
  <c r="BM24" i="1"/>
  <c r="BM26" i="1"/>
  <c r="BM18" i="1"/>
  <c r="BM27" i="1"/>
  <c r="BM21" i="1"/>
  <c r="BM25" i="1"/>
  <c r="BM30" i="1"/>
  <c r="BM32" i="1"/>
  <c r="BM17" i="1"/>
  <c r="BM23" i="1"/>
  <c r="BM28" i="1"/>
  <c r="BM29" i="1"/>
  <c r="BM31" i="1"/>
  <c r="BM14" i="1"/>
  <c r="BQ9" i="1"/>
  <c r="BQ10" i="1"/>
  <c r="BQ11" i="1"/>
  <c r="BQ12" i="1"/>
  <c r="BQ13" i="1"/>
  <c r="BQ16" i="1"/>
  <c r="BQ20" i="1"/>
  <c r="BQ17" i="1"/>
  <c r="BQ14" i="1"/>
  <c r="BQ21" i="1"/>
  <c r="BQ23" i="1"/>
  <c r="BQ25" i="1"/>
  <c r="BQ27" i="1"/>
  <c r="BQ19" i="1"/>
  <c r="BQ28" i="1"/>
  <c r="BQ18" i="1"/>
  <c r="BQ22" i="1"/>
  <c r="BQ29" i="1"/>
  <c r="BQ31" i="1"/>
  <c r="BQ15" i="1"/>
  <c r="BQ26" i="1"/>
  <c r="BQ24" i="1"/>
  <c r="BQ30" i="1"/>
  <c r="BQ32" i="1"/>
  <c r="BU9" i="1"/>
  <c r="BU10" i="1"/>
  <c r="BU11" i="1"/>
  <c r="BU12" i="1"/>
  <c r="BU13" i="1"/>
  <c r="BU17" i="1"/>
  <c r="BU14" i="1"/>
  <c r="BU18" i="1"/>
  <c r="BU15" i="1"/>
  <c r="BU22" i="1"/>
  <c r="BU24" i="1"/>
  <c r="BU28" i="1"/>
  <c r="BU20" i="1"/>
  <c r="BU23" i="1"/>
  <c r="BU26" i="1"/>
  <c r="BU30" i="1"/>
  <c r="BU32" i="1"/>
  <c r="BU19" i="1"/>
  <c r="BU21" i="1"/>
  <c r="BU25" i="1"/>
  <c r="BU29" i="1"/>
  <c r="BU31" i="1"/>
  <c r="BU16" i="1"/>
  <c r="BU27" i="1"/>
  <c r="BY9" i="1"/>
  <c r="BY10" i="1"/>
  <c r="BY11" i="1"/>
  <c r="BY12" i="1"/>
  <c r="BY14" i="1"/>
  <c r="BY18" i="1"/>
  <c r="BY15" i="1"/>
  <c r="BY19" i="1"/>
  <c r="BY16" i="1"/>
  <c r="BY21" i="1"/>
  <c r="BY23" i="1"/>
  <c r="BY25" i="1"/>
  <c r="BY13" i="1"/>
  <c r="BY26" i="1"/>
  <c r="BY20" i="1"/>
  <c r="BY24" i="1"/>
  <c r="BY27" i="1"/>
  <c r="BY29" i="1"/>
  <c r="BY31" i="1"/>
  <c r="BY28" i="1"/>
  <c r="BY17" i="1"/>
  <c r="BY22" i="1"/>
  <c r="BY30" i="1"/>
  <c r="BY32" i="1"/>
  <c r="CC9" i="1"/>
  <c r="CC10" i="1"/>
  <c r="CC11" i="1"/>
  <c r="CC12" i="1"/>
  <c r="CC15" i="1"/>
  <c r="CC19" i="1"/>
  <c r="CC16" i="1"/>
  <c r="CC17" i="1"/>
  <c r="CC20" i="1"/>
  <c r="CC22" i="1"/>
  <c r="CC24" i="1"/>
  <c r="CC26" i="1"/>
  <c r="CC14" i="1"/>
  <c r="CC27" i="1"/>
  <c r="CC13" i="1"/>
  <c r="CC21" i="1"/>
  <c r="CC28" i="1"/>
  <c r="CC30" i="1"/>
  <c r="CC32" i="1"/>
  <c r="CC25" i="1"/>
  <c r="CC23" i="1"/>
  <c r="CC29" i="1"/>
  <c r="CC31" i="1"/>
  <c r="CC18" i="1"/>
  <c r="CG9" i="1"/>
  <c r="CG10" i="1"/>
  <c r="CG11" i="1"/>
  <c r="CG12" i="1"/>
  <c r="CG16" i="1"/>
  <c r="CG13" i="1"/>
  <c r="CG17" i="1"/>
  <c r="CG18" i="1"/>
  <c r="CG21" i="1"/>
  <c r="CG23" i="1"/>
  <c r="CG27" i="1"/>
  <c r="CG15" i="1"/>
  <c r="CG22" i="1"/>
  <c r="CG29" i="1"/>
  <c r="CG31" i="1"/>
  <c r="CG32" i="1"/>
  <c r="CG19" i="1"/>
  <c r="CG26" i="1"/>
  <c r="CG14" i="1"/>
  <c r="CG20" i="1"/>
  <c r="CG24" i="1"/>
  <c r="CG25" i="1"/>
  <c r="CG28" i="1"/>
  <c r="CG30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7" i="1"/>
  <c r="BK29" i="1"/>
  <c r="BK30" i="1"/>
  <c r="BK31" i="1"/>
  <c r="BK32" i="1"/>
  <c r="BK28" i="1"/>
  <c r="BK26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8" i="1"/>
  <c r="BO29" i="1"/>
  <c r="BO30" i="1"/>
  <c r="BO31" i="1"/>
  <c r="BO32" i="1"/>
  <c r="BO27" i="1"/>
  <c r="BO26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9" i="1"/>
  <c r="BS30" i="1"/>
  <c r="BS31" i="1"/>
  <c r="BS32" i="1"/>
  <c r="BS26" i="1"/>
  <c r="BS28" i="1"/>
  <c r="BS27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9" i="1"/>
  <c r="BW30" i="1"/>
  <c r="BW31" i="1"/>
  <c r="BW32" i="1"/>
  <c r="BW27" i="1"/>
  <c r="BW2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7" i="1"/>
  <c r="CA29" i="1"/>
  <c r="CA30" i="1"/>
  <c r="CA31" i="1"/>
  <c r="CA32" i="1"/>
  <c r="CA28" i="1"/>
  <c r="CA25" i="1"/>
  <c r="CA26" i="1"/>
  <c r="CE9" i="1"/>
  <c r="CE10" i="1"/>
  <c r="CE11" i="1"/>
  <c r="CE12" i="1"/>
  <c r="CE13" i="1"/>
  <c r="CE14" i="1"/>
  <c r="CE15" i="1"/>
  <c r="CE16" i="1"/>
  <c r="CE17" i="1"/>
  <c r="CE18" i="1"/>
  <c r="CE19" i="1"/>
  <c r="CE20" i="1"/>
  <c r="CE21" i="1"/>
  <c r="CE22" i="1"/>
  <c r="CE23" i="1"/>
  <c r="CE24" i="1"/>
  <c r="CE28" i="1"/>
  <c r="CE29" i="1"/>
  <c r="CE30" i="1"/>
  <c r="CE31" i="1"/>
  <c r="CE25" i="1"/>
  <c r="CE26" i="1"/>
  <c r="CE27" i="1"/>
  <c r="CE32" i="1"/>
  <c r="CI9" i="1"/>
  <c r="CI10" i="1"/>
  <c r="CI11" i="1"/>
  <c r="CI12" i="1"/>
  <c r="CI13" i="1"/>
  <c r="CI14" i="1"/>
  <c r="CI15" i="1"/>
  <c r="CI16" i="1"/>
  <c r="CI17" i="1"/>
  <c r="CI18" i="1"/>
  <c r="CI19" i="1"/>
  <c r="CI20" i="1"/>
  <c r="CI21" i="1"/>
  <c r="CI22" i="1"/>
  <c r="CI23" i="1"/>
  <c r="CI24" i="1"/>
  <c r="CI25" i="1"/>
  <c r="CI28" i="1"/>
  <c r="CI29" i="1"/>
  <c r="CI30" i="1"/>
  <c r="CI31" i="1"/>
  <c r="CI26" i="1"/>
  <c r="CI27" i="1"/>
  <c r="CI32" i="1"/>
  <c r="BJ9" i="1"/>
  <c r="BJ10" i="1"/>
  <c r="BJ11" i="1"/>
  <c r="BJ12" i="1"/>
  <c r="BJ13" i="1"/>
  <c r="BJ17" i="1"/>
  <c r="BJ14" i="1"/>
  <c r="BJ18" i="1"/>
  <c r="BJ15" i="1"/>
  <c r="BJ28" i="1"/>
  <c r="BJ20" i="1"/>
  <c r="BJ21" i="1"/>
  <c r="BJ23" i="1"/>
  <c r="BJ25" i="1"/>
  <c r="BJ19" i="1"/>
  <c r="BJ26" i="1"/>
  <c r="BJ30" i="1"/>
  <c r="BJ32" i="1"/>
  <c r="BJ16" i="1"/>
  <c r="BJ24" i="1"/>
  <c r="BJ29" i="1"/>
  <c r="BJ31" i="1"/>
  <c r="BJ27" i="1"/>
  <c r="BJ22" i="1"/>
  <c r="BR9" i="1"/>
  <c r="BR10" i="1"/>
  <c r="BR11" i="1"/>
  <c r="BR12" i="1"/>
  <c r="BR15" i="1"/>
  <c r="BR19" i="1"/>
  <c r="BR16" i="1"/>
  <c r="BR20" i="1"/>
  <c r="BR17" i="1"/>
  <c r="BR26" i="1"/>
  <c r="BR14" i="1"/>
  <c r="BR21" i="1"/>
  <c r="BR23" i="1"/>
  <c r="BR25" i="1"/>
  <c r="BR27" i="1"/>
  <c r="BR28" i="1"/>
  <c r="BR24" i="1"/>
  <c r="BR18" i="1"/>
  <c r="BR22" i="1"/>
  <c r="BR29" i="1"/>
  <c r="BR31" i="1"/>
  <c r="BR30" i="1"/>
  <c r="BR13" i="1"/>
  <c r="BR32" i="1"/>
  <c r="BZ9" i="1"/>
  <c r="BZ10" i="1"/>
  <c r="BZ11" i="1"/>
  <c r="BZ12" i="1"/>
  <c r="BZ13" i="1"/>
  <c r="BZ17" i="1"/>
  <c r="BZ14" i="1"/>
  <c r="BZ18" i="1"/>
  <c r="BZ19" i="1"/>
  <c r="BZ28" i="1"/>
  <c r="BZ16" i="1"/>
  <c r="BZ21" i="1"/>
  <c r="BZ23" i="1"/>
  <c r="BZ25" i="1"/>
  <c r="BZ22" i="1"/>
  <c r="BZ20" i="1"/>
  <c r="BZ24" i="1"/>
  <c r="BZ27" i="1"/>
  <c r="BZ29" i="1"/>
  <c r="BZ31" i="1"/>
  <c r="BZ32" i="1"/>
  <c r="BZ15" i="1"/>
  <c r="BZ26" i="1"/>
  <c r="BZ30" i="1"/>
  <c r="CD9" i="1"/>
  <c r="CD10" i="1"/>
  <c r="CD11" i="1"/>
  <c r="CD12" i="1"/>
  <c r="CD14" i="1"/>
  <c r="CD18" i="1"/>
  <c r="CD15" i="1"/>
  <c r="CD19" i="1"/>
  <c r="CD25" i="1"/>
  <c r="CD17" i="1"/>
  <c r="CD20" i="1"/>
  <c r="CD22" i="1"/>
  <c r="CD24" i="1"/>
  <c r="CD26" i="1"/>
  <c r="CD16" i="1"/>
  <c r="CD13" i="1"/>
  <c r="CD21" i="1"/>
  <c r="CD28" i="1"/>
  <c r="CD30" i="1"/>
  <c r="CD32" i="1"/>
  <c r="CD29" i="1"/>
  <c r="CD31" i="1"/>
  <c r="CD27" i="1"/>
  <c r="CD23" i="1"/>
  <c r="BL9" i="1"/>
  <c r="BL13" i="1"/>
  <c r="BL16" i="1"/>
  <c r="BL20" i="1"/>
  <c r="BL12" i="1"/>
  <c r="BL17" i="1"/>
  <c r="BL21" i="1"/>
  <c r="BL22" i="1"/>
  <c r="BL23" i="1"/>
  <c r="BL24" i="1"/>
  <c r="BL25" i="1"/>
  <c r="BL26" i="1"/>
  <c r="BL27" i="1"/>
  <c r="BL28" i="1"/>
  <c r="BL18" i="1"/>
  <c r="BL15" i="1"/>
  <c r="BL29" i="1"/>
  <c r="BL30" i="1"/>
  <c r="BL31" i="1"/>
  <c r="BL32" i="1"/>
  <c r="BL10" i="1"/>
  <c r="BL19" i="1"/>
  <c r="BL11" i="1"/>
  <c r="BL14" i="1"/>
  <c r="BP10" i="1"/>
  <c r="BP17" i="1"/>
  <c r="BP9" i="1"/>
  <c r="BP13" i="1"/>
  <c r="BP14" i="1"/>
  <c r="BP18" i="1"/>
  <c r="BP21" i="1"/>
  <c r="BP22" i="1"/>
  <c r="BP23" i="1"/>
  <c r="BP24" i="1"/>
  <c r="BP25" i="1"/>
  <c r="BP26" i="1"/>
  <c r="BP27" i="1"/>
  <c r="BP28" i="1"/>
  <c r="BP19" i="1"/>
  <c r="BP16" i="1"/>
  <c r="BP29" i="1"/>
  <c r="BP30" i="1"/>
  <c r="BP31" i="1"/>
  <c r="BP32" i="1"/>
  <c r="BP12" i="1"/>
  <c r="BP15" i="1"/>
  <c r="BP11" i="1"/>
  <c r="BP20" i="1"/>
  <c r="BT11" i="1"/>
  <c r="BT14" i="1"/>
  <c r="BT18" i="1"/>
  <c r="BT10" i="1"/>
  <c r="BT15" i="1"/>
  <c r="BT19" i="1"/>
  <c r="BT21" i="1"/>
  <c r="BT22" i="1"/>
  <c r="BT23" i="1"/>
  <c r="BT24" i="1"/>
  <c r="BT25" i="1"/>
  <c r="BT26" i="1"/>
  <c r="BT27" i="1"/>
  <c r="BT28" i="1"/>
  <c r="BT9" i="1"/>
  <c r="BT20" i="1"/>
  <c r="BT17" i="1"/>
  <c r="BT29" i="1"/>
  <c r="BT30" i="1"/>
  <c r="BT31" i="1"/>
  <c r="BT32" i="1"/>
  <c r="BT13" i="1"/>
  <c r="BT12" i="1"/>
  <c r="BT16" i="1"/>
  <c r="BX12" i="1"/>
  <c r="BX15" i="1"/>
  <c r="BX19" i="1"/>
  <c r="BX11" i="1"/>
  <c r="BX16" i="1"/>
  <c r="BX20" i="1"/>
  <c r="BX21" i="1"/>
  <c r="BX22" i="1"/>
  <c r="BX23" i="1"/>
  <c r="BX24" i="1"/>
  <c r="BX25" i="1"/>
  <c r="BX26" i="1"/>
  <c r="BX27" i="1"/>
  <c r="BX28" i="1"/>
  <c r="BX10" i="1"/>
  <c r="BX13" i="1"/>
  <c r="BX9" i="1"/>
  <c r="BX18" i="1"/>
  <c r="BX29" i="1"/>
  <c r="BX30" i="1"/>
  <c r="BX31" i="1"/>
  <c r="BX32" i="1"/>
  <c r="BX17" i="1"/>
  <c r="BX14" i="1"/>
  <c r="CB9" i="1"/>
  <c r="CB16" i="1"/>
  <c r="CB12" i="1"/>
  <c r="CB13" i="1"/>
  <c r="CB17" i="1"/>
  <c r="CB20" i="1"/>
  <c r="CB21" i="1"/>
  <c r="CB22" i="1"/>
  <c r="CB23" i="1"/>
  <c r="CB24" i="1"/>
  <c r="CB25" i="1"/>
  <c r="CB26" i="1"/>
  <c r="CB27" i="1"/>
  <c r="CB28" i="1"/>
  <c r="CB11" i="1"/>
  <c r="CB14" i="1"/>
  <c r="CB10" i="1"/>
  <c r="CB19" i="1"/>
  <c r="CB29" i="1"/>
  <c r="CB30" i="1"/>
  <c r="CB31" i="1"/>
  <c r="CB32" i="1"/>
  <c r="CB15" i="1"/>
  <c r="CB18" i="1"/>
  <c r="CF10" i="1"/>
  <c r="CF13" i="1"/>
  <c r="CF17" i="1"/>
  <c r="CF9" i="1"/>
  <c r="CF14" i="1"/>
  <c r="CF18" i="1"/>
  <c r="CF20" i="1"/>
  <c r="CF21" i="1"/>
  <c r="CF22" i="1"/>
  <c r="CF23" i="1"/>
  <c r="CF24" i="1"/>
  <c r="CF25" i="1"/>
  <c r="CF26" i="1"/>
  <c r="CF27" i="1"/>
  <c r="CF12" i="1"/>
  <c r="CF15" i="1"/>
  <c r="CF11" i="1"/>
  <c r="CF28" i="1"/>
  <c r="CF29" i="1"/>
  <c r="CF30" i="1"/>
  <c r="CF31" i="1"/>
  <c r="CF32" i="1"/>
  <c r="CF19" i="1"/>
  <c r="CF16" i="1"/>
  <c r="BQ940" i="1"/>
  <c r="BQ944" i="1"/>
  <c r="BQ948" i="1"/>
  <c r="BQ939" i="1"/>
  <c r="BQ943" i="1"/>
  <c r="BQ947" i="1"/>
  <c r="BQ951" i="1"/>
  <c r="BQ952" i="1"/>
  <c r="BQ953" i="1"/>
  <c r="BQ954" i="1"/>
  <c r="BQ955" i="1"/>
  <c r="BQ956" i="1"/>
  <c r="BQ957" i="1"/>
  <c r="BQ958" i="1"/>
  <c r="BQ959" i="1"/>
  <c r="BQ942" i="1"/>
  <c r="BQ946" i="1"/>
  <c r="BQ950" i="1"/>
  <c r="BQ941" i="1"/>
  <c r="BQ949" i="1"/>
  <c r="BQ960" i="1"/>
  <c r="BQ945" i="1"/>
  <c r="BQ961" i="1"/>
  <c r="BQ962" i="1"/>
  <c r="BY942" i="1"/>
  <c r="BY946" i="1"/>
  <c r="BY950" i="1"/>
  <c r="BY941" i="1"/>
  <c r="BY945" i="1"/>
  <c r="BY949" i="1"/>
  <c r="BY951" i="1"/>
  <c r="BY952" i="1"/>
  <c r="BY953" i="1"/>
  <c r="BY954" i="1"/>
  <c r="BY955" i="1"/>
  <c r="BY956" i="1"/>
  <c r="BY957" i="1"/>
  <c r="BY958" i="1"/>
  <c r="BY959" i="1"/>
  <c r="BY940" i="1"/>
  <c r="BY944" i="1"/>
  <c r="BY948" i="1"/>
  <c r="BY939" i="1"/>
  <c r="BY947" i="1"/>
  <c r="BY961" i="1"/>
  <c r="BY962" i="1"/>
  <c r="BY943" i="1"/>
  <c r="BY960" i="1"/>
  <c r="BJ939" i="1"/>
  <c r="BJ940" i="1"/>
  <c r="BJ941" i="1"/>
  <c r="BJ942" i="1"/>
  <c r="BJ943" i="1"/>
  <c r="BJ944" i="1"/>
  <c r="BJ945" i="1"/>
  <c r="BJ946" i="1"/>
  <c r="BJ947" i="1"/>
  <c r="BJ948" i="1"/>
  <c r="BJ949" i="1"/>
  <c r="BJ950" i="1"/>
  <c r="BJ951" i="1"/>
  <c r="BJ952" i="1"/>
  <c r="BJ953" i="1"/>
  <c r="BJ954" i="1"/>
  <c r="BJ955" i="1"/>
  <c r="BJ956" i="1"/>
  <c r="BJ957" i="1"/>
  <c r="BJ958" i="1"/>
  <c r="BJ959" i="1"/>
  <c r="BJ960" i="1"/>
  <c r="BJ962" i="1"/>
  <c r="BJ961" i="1"/>
  <c r="BN939" i="1"/>
  <c r="BN940" i="1"/>
  <c r="BN941" i="1"/>
  <c r="BN942" i="1"/>
  <c r="BN943" i="1"/>
  <c r="BN944" i="1"/>
  <c r="BN945" i="1"/>
  <c r="BN946" i="1"/>
  <c r="BN947" i="1"/>
  <c r="BN948" i="1"/>
  <c r="BN949" i="1"/>
  <c r="BN950" i="1"/>
  <c r="BN951" i="1"/>
  <c r="BN952" i="1"/>
  <c r="BN953" i="1"/>
  <c r="BN954" i="1"/>
  <c r="BN955" i="1"/>
  <c r="BN956" i="1"/>
  <c r="BN957" i="1"/>
  <c r="BN958" i="1"/>
  <c r="BN959" i="1"/>
  <c r="BN960" i="1"/>
  <c r="BN961" i="1"/>
  <c r="BN962" i="1"/>
  <c r="BR939" i="1"/>
  <c r="BR940" i="1"/>
  <c r="BR941" i="1"/>
  <c r="BR942" i="1"/>
  <c r="BR943" i="1"/>
  <c r="BR944" i="1"/>
  <c r="BR945" i="1"/>
  <c r="BR946" i="1"/>
  <c r="BR947" i="1"/>
  <c r="BR948" i="1"/>
  <c r="BR949" i="1"/>
  <c r="BR950" i="1"/>
  <c r="BR951" i="1"/>
  <c r="BR952" i="1"/>
  <c r="BR953" i="1"/>
  <c r="BR954" i="1"/>
  <c r="BR955" i="1"/>
  <c r="BR956" i="1"/>
  <c r="BR957" i="1"/>
  <c r="BR958" i="1"/>
  <c r="BR959" i="1"/>
  <c r="BR962" i="1"/>
  <c r="BR960" i="1"/>
  <c r="BR961" i="1"/>
  <c r="BV939" i="1"/>
  <c r="BV940" i="1"/>
  <c r="BV941" i="1"/>
  <c r="BV942" i="1"/>
  <c r="BV943" i="1"/>
  <c r="BV944" i="1"/>
  <c r="BV945" i="1"/>
  <c r="BV946" i="1"/>
  <c r="BV947" i="1"/>
  <c r="BV948" i="1"/>
  <c r="BV949" i="1"/>
  <c r="BV950" i="1"/>
  <c r="BV951" i="1"/>
  <c r="BV952" i="1"/>
  <c r="BV953" i="1"/>
  <c r="BV954" i="1"/>
  <c r="BV955" i="1"/>
  <c r="BV956" i="1"/>
  <c r="BV957" i="1"/>
  <c r="BV958" i="1"/>
  <c r="BV959" i="1"/>
  <c r="BV961" i="1"/>
  <c r="BV962" i="1"/>
  <c r="BV960" i="1"/>
  <c r="BZ939" i="1"/>
  <c r="BZ940" i="1"/>
  <c r="BZ941" i="1"/>
  <c r="BZ942" i="1"/>
  <c r="BZ943" i="1"/>
  <c r="BZ944" i="1"/>
  <c r="BZ945" i="1"/>
  <c r="BZ946" i="1"/>
  <c r="BZ947" i="1"/>
  <c r="BZ948" i="1"/>
  <c r="BZ949" i="1"/>
  <c r="BZ950" i="1"/>
  <c r="BZ951" i="1"/>
  <c r="BZ952" i="1"/>
  <c r="BZ953" i="1"/>
  <c r="BZ954" i="1"/>
  <c r="BZ955" i="1"/>
  <c r="BZ956" i="1"/>
  <c r="BZ957" i="1"/>
  <c r="BZ958" i="1"/>
  <c r="BZ959" i="1"/>
  <c r="BZ960" i="1"/>
  <c r="BZ961" i="1"/>
  <c r="BZ962" i="1"/>
  <c r="CD939" i="1"/>
  <c r="CD940" i="1"/>
  <c r="CD941" i="1"/>
  <c r="CD942" i="1"/>
  <c r="CD943" i="1"/>
  <c r="CD944" i="1"/>
  <c r="CD945" i="1"/>
  <c r="CD946" i="1"/>
  <c r="CD947" i="1"/>
  <c r="CD948" i="1"/>
  <c r="CD949" i="1"/>
  <c r="CD950" i="1"/>
  <c r="CD951" i="1"/>
  <c r="CD952" i="1"/>
  <c r="CD953" i="1"/>
  <c r="CD954" i="1"/>
  <c r="CD955" i="1"/>
  <c r="CD956" i="1"/>
  <c r="CD957" i="1"/>
  <c r="CD958" i="1"/>
  <c r="CD959" i="1"/>
  <c r="CD960" i="1"/>
  <c r="CD962" i="1"/>
  <c r="CD961" i="1"/>
  <c r="CH939" i="1"/>
  <c r="CH940" i="1"/>
  <c r="CH941" i="1"/>
  <c r="CH942" i="1"/>
  <c r="CH943" i="1"/>
  <c r="CH944" i="1"/>
  <c r="CH945" i="1"/>
  <c r="CH946" i="1"/>
  <c r="CH947" i="1"/>
  <c r="CH948" i="1"/>
  <c r="CH949" i="1"/>
  <c r="CH950" i="1"/>
  <c r="CH951" i="1"/>
  <c r="CH952" i="1"/>
  <c r="CH953" i="1"/>
  <c r="CH954" i="1"/>
  <c r="CH955" i="1"/>
  <c r="CH956" i="1"/>
  <c r="CH957" i="1"/>
  <c r="CH958" i="1"/>
  <c r="CH959" i="1"/>
  <c r="CH960" i="1"/>
  <c r="CH961" i="1"/>
  <c r="CH962" i="1"/>
  <c r="CC939" i="1"/>
  <c r="CC943" i="1"/>
  <c r="CC947" i="1"/>
  <c r="CC942" i="1"/>
  <c r="CC946" i="1"/>
  <c r="CC950" i="1"/>
  <c r="CC951" i="1"/>
  <c r="CC952" i="1"/>
  <c r="CC953" i="1"/>
  <c r="CC954" i="1"/>
  <c r="CC955" i="1"/>
  <c r="CC956" i="1"/>
  <c r="CC957" i="1"/>
  <c r="CC958" i="1"/>
  <c r="CC959" i="1"/>
  <c r="CC941" i="1"/>
  <c r="CC945" i="1"/>
  <c r="CC949" i="1"/>
  <c r="CC948" i="1"/>
  <c r="CC944" i="1"/>
  <c r="CC940" i="1"/>
  <c r="CC960" i="1"/>
  <c r="CC961" i="1"/>
  <c r="CC962" i="1"/>
  <c r="BK939" i="1"/>
  <c r="BK940" i="1"/>
  <c r="BK941" i="1"/>
  <c r="BK942" i="1"/>
  <c r="BK943" i="1"/>
  <c r="BK944" i="1"/>
  <c r="BK945" i="1"/>
  <c r="BK946" i="1"/>
  <c r="BK947" i="1"/>
  <c r="BK948" i="1"/>
  <c r="BK949" i="1"/>
  <c r="BK950" i="1"/>
  <c r="BK951" i="1"/>
  <c r="BK955" i="1"/>
  <c r="BK959" i="1"/>
  <c r="BK961" i="1"/>
  <c r="BK962" i="1"/>
  <c r="BK952" i="1"/>
  <c r="BK954" i="1"/>
  <c r="BK958" i="1"/>
  <c r="BK956" i="1"/>
  <c r="BK960" i="1"/>
  <c r="BK953" i="1"/>
  <c r="BK957" i="1"/>
  <c r="BO939" i="1"/>
  <c r="BO940" i="1"/>
  <c r="BO941" i="1"/>
  <c r="BO942" i="1"/>
  <c r="BO943" i="1"/>
  <c r="BO944" i="1"/>
  <c r="BO945" i="1"/>
  <c r="BO946" i="1"/>
  <c r="BO947" i="1"/>
  <c r="BO948" i="1"/>
  <c r="BO949" i="1"/>
  <c r="BO950" i="1"/>
  <c r="BO952" i="1"/>
  <c r="BO956" i="1"/>
  <c r="BO960" i="1"/>
  <c r="BO961" i="1"/>
  <c r="BO962" i="1"/>
  <c r="BO951" i="1"/>
  <c r="BO955" i="1"/>
  <c r="BO959" i="1"/>
  <c r="BO953" i="1"/>
  <c r="BO954" i="1"/>
  <c r="BO958" i="1"/>
  <c r="BO957" i="1"/>
  <c r="BS939" i="1"/>
  <c r="BS940" i="1"/>
  <c r="BS941" i="1"/>
  <c r="BS942" i="1"/>
  <c r="BS943" i="1"/>
  <c r="BS944" i="1"/>
  <c r="BS945" i="1"/>
  <c r="BS946" i="1"/>
  <c r="BS947" i="1"/>
  <c r="BS948" i="1"/>
  <c r="BS949" i="1"/>
  <c r="BS950" i="1"/>
  <c r="BS953" i="1"/>
  <c r="BS957" i="1"/>
  <c r="BS961" i="1"/>
  <c r="BS962" i="1"/>
  <c r="BS954" i="1"/>
  <c r="BS960" i="1"/>
  <c r="BS952" i="1"/>
  <c r="BS956" i="1"/>
  <c r="BS951" i="1"/>
  <c r="BS955" i="1"/>
  <c r="BS959" i="1"/>
  <c r="BS958" i="1"/>
  <c r="BW939" i="1"/>
  <c r="BW940" i="1"/>
  <c r="BW941" i="1"/>
  <c r="BW942" i="1"/>
  <c r="BW943" i="1"/>
  <c r="BW944" i="1"/>
  <c r="BW945" i="1"/>
  <c r="BW946" i="1"/>
  <c r="BW947" i="1"/>
  <c r="BW948" i="1"/>
  <c r="BW949" i="1"/>
  <c r="BW950" i="1"/>
  <c r="BW954" i="1"/>
  <c r="BW958" i="1"/>
  <c r="BW961" i="1"/>
  <c r="BW962" i="1"/>
  <c r="BW953" i="1"/>
  <c r="BW957" i="1"/>
  <c r="BW951" i="1"/>
  <c r="BW952" i="1"/>
  <c r="BW956" i="1"/>
  <c r="BW960" i="1"/>
  <c r="BW955" i="1"/>
  <c r="BW959" i="1"/>
  <c r="CA939" i="1"/>
  <c r="CA940" i="1"/>
  <c r="CA941" i="1"/>
  <c r="CA942" i="1"/>
  <c r="CA943" i="1"/>
  <c r="CA944" i="1"/>
  <c r="CA945" i="1"/>
  <c r="CA946" i="1"/>
  <c r="CA947" i="1"/>
  <c r="CA948" i="1"/>
  <c r="CA949" i="1"/>
  <c r="CA950" i="1"/>
  <c r="CA951" i="1"/>
  <c r="CA955" i="1"/>
  <c r="CA959" i="1"/>
  <c r="CA961" i="1"/>
  <c r="CA962" i="1"/>
  <c r="CA956" i="1"/>
  <c r="CA954" i="1"/>
  <c r="CA958" i="1"/>
  <c r="CA960" i="1"/>
  <c r="CA953" i="1"/>
  <c r="CA957" i="1"/>
  <c r="CA952" i="1"/>
  <c r="CE939" i="1"/>
  <c r="CE940" i="1"/>
  <c r="CE941" i="1"/>
  <c r="CE942" i="1"/>
  <c r="CE943" i="1"/>
  <c r="CE944" i="1"/>
  <c r="CE945" i="1"/>
  <c r="CE946" i="1"/>
  <c r="CE947" i="1"/>
  <c r="CE948" i="1"/>
  <c r="CE949" i="1"/>
  <c r="CE950" i="1"/>
  <c r="CE952" i="1"/>
  <c r="CE956" i="1"/>
  <c r="CE960" i="1"/>
  <c r="CE961" i="1"/>
  <c r="CE962" i="1"/>
  <c r="CE951" i="1"/>
  <c r="CE955" i="1"/>
  <c r="CE959" i="1"/>
  <c r="CE957" i="1"/>
  <c r="CE954" i="1"/>
  <c r="CE958" i="1"/>
  <c r="CE953" i="1"/>
  <c r="CI939" i="1"/>
  <c r="CI940" i="1"/>
  <c r="CI941" i="1"/>
  <c r="CI942" i="1"/>
  <c r="CI943" i="1"/>
  <c r="CI944" i="1"/>
  <c r="CI945" i="1"/>
  <c r="CI946" i="1"/>
  <c r="CI947" i="1"/>
  <c r="CI948" i="1"/>
  <c r="CI949" i="1"/>
  <c r="CI950" i="1"/>
  <c r="CI953" i="1"/>
  <c r="CI957" i="1"/>
  <c r="CI960" i="1"/>
  <c r="CI961" i="1"/>
  <c r="CI962" i="1"/>
  <c r="CI958" i="1"/>
  <c r="CI952" i="1"/>
  <c r="CI956" i="1"/>
  <c r="CI954" i="1"/>
  <c r="CI951" i="1"/>
  <c r="CI955" i="1"/>
  <c r="CI959" i="1"/>
  <c r="BM939" i="1"/>
  <c r="BM943" i="1"/>
  <c r="BM947" i="1"/>
  <c r="BM942" i="1"/>
  <c r="BM946" i="1"/>
  <c r="BM950" i="1"/>
  <c r="BM951" i="1"/>
  <c r="BM952" i="1"/>
  <c r="BM953" i="1"/>
  <c r="BM954" i="1"/>
  <c r="BM955" i="1"/>
  <c r="BM956" i="1"/>
  <c r="BM957" i="1"/>
  <c r="BM958" i="1"/>
  <c r="BM959" i="1"/>
  <c r="BM960" i="1"/>
  <c r="BM941" i="1"/>
  <c r="BM945" i="1"/>
  <c r="BM949" i="1"/>
  <c r="BM944" i="1"/>
  <c r="BM948" i="1"/>
  <c r="BM940" i="1"/>
  <c r="BM961" i="1"/>
  <c r="BM962" i="1"/>
  <c r="BU941" i="1"/>
  <c r="BU945" i="1"/>
  <c r="BU949" i="1"/>
  <c r="BU940" i="1"/>
  <c r="BU944" i="1"/>
  <c r="BU948" i="1"/>
  <c r="BU951" i="1"/>
  <c r="BU952" i="1"/>
  <c r="BU953" i="1"/>
  <c r="BU954" i="1"/>
  <c r="BU955" i="1"/>
  <c r="BU956" i="1"/>
  <c r="BU957" i="1"/>
  <c r="BU958" i="1"/>
  <c r="BU959" i="1"/>
  <c r="BU939" i="1"/>
  <c r="BU943" i="1"/>
  <c r="BU947" i="1"/>
  <c r="BU946" i="1"/>
  <c r="BU960" i="1"/>
  <c r="BU942" i="1"/>
  <c r="BU961" i="1"/>
  <c r="BU962" i="1"/>
  <c r="BU950" i="1"/>
  <c r="CG940" i="1"/>
  <c r="CG944" i="1"/>
  <c r="CG948" i="1"/>
  <c r="CG939" i="1"/>
  <c r="CG943" i="1"/>
  <c r="CG947" i="1"/>
  <c r="CG951" i="1"/>
  <c r="CG952" i="1"/>
  <c r="CG953" i="1"/>
  <c r="CG954" i="1"/>
  <c r="CG955" i="1"/>
  <c r="CG956" i="1"/>
  <c r="CG957" i="1"/>
  <c r="CG958" i="1"/>
  <c r="CG959" i="1"/>
  <c r="CG942" i="1"/>
  <c r="CG946" i="1"/>
  <c r="CG950" i="1"/>
  <c r="CG941" i="1"/>
  <c r="CG945" i="1"/>
  <c r="CG949" i="1"/>
  <c r="CG960" i="1"/>
  <c r="CG961" i="1"/>
  <c r="CG962" i="1"/>
  <c r="BL939" i="1"/>
  <c r="BL940" i="1"/>
  <c r="BL941" i="1"/>
  <c r="BL942" i="1"/>
  <c r="BL943" i="1"/>
  <c r="BL944" i="1"/>
  <c r="BL945" i="1"/>
  <c r="BL946" i="1"/>
  <c r="BL947" i="1"/>
  <c r="BL948" i="1"/>
  <c r="BL949" i="1"/>
  <c r="BL950" i="1"/>
  <c r="BL951" i="1"/>
  <c r="BL952" i="1"/>
  <c r="BL953" i="1"/>
  <c r="BL954" i="1"/>
  <c r="BL955" i="1"/>
  <c r="BL956" i="1"/>
  <c r="BL957" i="1"/>
  <c r="BL958" i="1"/>
  <c r="BL959" i="1"/>
  <c r="BL960" i="1"/>
  <c r="BL961" i="1"/>
  <c r="BL962" i="1"/>
  <c r="BP939" i="1"/>
  <c r="BP940" i="1"/>
  <c r="BP941" i="1"/>
  <c r="BP942" i="1"/>
  <c r="BP943" i="1"/>
  <c r="BP944" i="1"/>
  <c r="BP945" i="1"/>
  <c r="BP946" i="1"/>
  <c r="BP947" i="1"/>
  <c r="BP948" i="1"/>
  <c r="BP949" i="1"/>
  <c r="BP950" i="1"/>
  <c r="BP951" i="1"/>
  <c r="BP952" i="1"/>
  <c r="BP953" i="1"/>
  <c r="BP954" i="1"/>
  <c r="BP955" i="1"/>
  <c r="BP956" i="1"/>
  <c r="BP957" i="1"/>
  <c r="BP958" i="1"/>
  <c r="BP959" i="1"/>
  <c r="BP960" i="1"/>
  <c r="BP961" i="1"/>
  <c r="BP962" i="1"/>
  <c r="BT939" i="1"/>
  <c r="BT940" i="1"/>
  <c r="BT941" i="1"/>
  <c r="BT942" i="1"/>
  <c r="BT943" i="1"/>
  <c r="BT944" i="1"/>
  <c r="BT945" i="1"/>
  <c r="BT946" i="1"/>
  <c r="BT947" i="1"/>
  <c r="BT948" i="1"/>
  <c r="BT949" i="1"/>
  <c r="BT950" i="1"/>
  <c r="BT951" i="1"/>
  <c r="BT952" i="1"/>
  <c r="BT953" i="1"/>
  <c r="BT954" i="1"/>
  <c r="BT955" i="1"/>
  <c r="BT956" i="1"/>
  <c r="BT957" i="1"/>
  <c r="BT958" i="1"/>
  <c r="BT959" i="1"/>
  <c r="BT960" i="1"/>
  <c r="BT961" i="1"/>
  <c r="BT962" i="1"/>
  <c r="BX939" i="1"/>
  <c r="BX940" i="1"/>
  <c r="BX941" i="1"/>
  <c r="BX942" i="1"/>
  <c r="BX943" i="1"/>
  <c r="BX944" i="1"/>
  <c r="BX945" i="1"/>
  <c r="BX946" i="1"/>
  <c r="BX947" i="1"/>
  <c r="BX948" i="1"/>
  <c r="BX949" i="1"/>
  <c r="BX950" i="1"/>
  <c r="BX951" i="1"/>
  <c r="BX952" i="1"/>
  <c r="BX953" i="1"/>
  <c r="BX954" i="1"/>
  <c r="BX955" i="1"/>
  <c r="BX956" i="1"/>
  <c r="BX957" i="1"/>
  <c r="BX958" i="1"/>
  <c r="BX959" i="1"/>
  <c r="BX960" i="1"/>
  <c r="BX961" i="1"/>
  <c r="BX962" i="1"/>
  <c r="CB939" i="1"/>
  <c r="CB940" i="1"/>
  <c r="CB941" i="1"/>
  <c r="CB942" i="1"/>
  <c r="CB943" i="1"/>
  <c r="CB944" i="1"/>
  <c r="CB945" i="1"/>
  <c r="CB946" i="1"/>
  <c r="CB947" i="1"/>
  <c r="CB948" i="1"/>
  <c r="CB949" i="1"/>
  <c r="CB950" i="1"/>
  <c r="CB951" i="1"/>
  <c r="CB952" i="1"/>
  <c r="CB953" i="1"/>
  <c r="CB954" i="1"/>
  <c r="CB955" i="1"/>
  <c r="CB956" i="1"/>
  <c r="CB957" i="1"/>
  <c r="CB958" i="1"/>
  <c r="CB959" i="1"/>
  <c r="CB960" i="1"/>
  <c r="CB961" i="1"/>
  <c r="CB962" i="1"/>
  <c r="CF939" i="1"/>
  <c r="CF940" i="1"/>
  <c r="CF941" i="1"/>
  <c r="CF942" i="1"/>
  <c r="CF943" i="1"/>
  <c r="CF944" i="1"/>
  <c r="CF945" i="1"/>
  <c r="CF946" i="1"/>
  <c r="CF947" i="1"/>
  <c r="CF948" i="1"/>
  <c r="CF949" i="1"/>
  <c r="CF950" i="1"/>
  <c r="CF951" i="1"/>
  <c r="CF952" i="1"/>
  <c r="CF953" i="1"/>
  <c r="CF954" i="1"/>
  <c r="CF955" i="1"/>
  <c r="CF956" i="1"/>
  <c r="CF957" i="1"/>
  <c r="CF958" i="1"/>
  <c r="CF959" i="1"/>
  <c r="CF960" i="1"/>
  <c r="CF961" i="1"/>
  <c r="CF962" i="1"/>
  <c r="BJ908" i="1"/>
  <c r="BJ909" i="1"/>
  <c r="BJ910" i="1"/>
  <c r="BJ911" i="1"/>
  <c r="BJ912" i="1"/>
  <c r="BJ913" i="1"/>
  <c r="BJ914" i="1"/>
  <c r="BJ915" i="1"/>
  <c r="BJ919" i="1"/>
  <c r="BJ916" i="1"/>
  <c r="BJ917" i="1"/>
  <c r="BJ920" i="1"/>
  <c r="BJ921" i="1"/>
  <c r="BJ922" i="1"/>
  <c r="BJ923" i="1"/>
  <c r="BJ924" i="1"/>
  <c r="BJ925" i="1"/>
  <c r="BJ926" i="1"/>
  <c r="BJ929" i="1"/>
  <c r="BJ930" i="1"/>
  <c r="BJ918" i="1"/>
  <c r="BJ927" i="1"/>
  <c r="BJ931" i="1"/>
  <c r="BJ928" i="1"/>
  <c r="BR908" i="1"/>
  <c r="BR909" i="1"/>
  <c r="BR910" i="1"/>
  <c r="BR911" i="1"/>
  <c r="BR912" i="1"/>
  <c r="BR913" i="1"/>
  <c r="BR914" i="1"/>
  <c r="BR915" i="1"/>
  <c r="BR917" i="1"/>
  <c r="BR918" i="1"/>
  <c r="BR919" i="1"/>
  <c r="BR920" i="1"/>
  <c r="BR921" i="1"/>
  <c r="BR922" i="1"/>
  <c r="BR923" i="1"/>
  <c r="BR924" i="1"/>
  <c r="BR925" i="1"/>
  <c r="BR926" i="1"/>
  <c r="BR927" i="1"/>
  <c r="BR931" i="1"/>
  <c r="BR916" i="1"/>
  <c r="BR928" i="1"/>
  <c r="BR930" i="1"/>
  <c r="BR929" i="1"/>
  <c r="CD908" i="1"/>
  <c r="CD909" i="1"/>
  <c r="CD910" i="1"/>
  <c r="CD911" i="1"/>
  <c r="CD912" i="1"/>
  <c r="CD913" i="1"/>
  <c r="CD914" i="1"/>
  <c r="CD916" i="1"/>
  <c r="CD917" i="1"/>
  <c r="CD915" i="1"/>
  <c r="CD918" i="1"/>
  <c r="CD920" i="1"/>
  <c r="CD921" i="1"/>
  <c r="CD922" i="1"/>
  <c r="CD923" i="1"/>
  <c r="CD924" i="1"/>
  <c r="CD925" i="1"/>
  <c r="CD926" i="1"/>
  <c r="CD930" i="1"/>
  <c r="CD927" i="1"/>
  <c r="CD931" i="1"/>
  <c r="CD929" i="1"/>
  <c r="CD928" i="1"/>
  <c r="CD919" i="1"/>
  <c r="BF939" i="1"/>
  <c r="BF908" i="1"/>
  <c r="BK908" i="1"/>
  <c r="BK912" i="1"/>
  <c r="BK918" i="1"/>
  <c r="BK911" i="1"/>
  <c r="BK915" i="1"/>
  <c r="BK919" i="1"/>
  <c r="BK910" i="1"/>
  <c r="BK914" i="1"/>
  <c r="BK913" i="1"/>
  <c r="BK916" i="1"/>
  <c r="BK921" i="1"/>
  <c r="BK925" i="1"/>
  <c r="BK928" i="1"/>
  <c r="BK922" i="1"/>
  <c r="BK909" i="1"/>
  <c r="BK917" i="1"/>
  <c r="BK920" i="1"/>
  <c r="BK924" i="1"/>
  <c r="BK929" i="1"/>
  <c r="BK927" i="1"/>
  <c r="BK923" i="1"/>
  <c r="BK930" i="1"/>
  <c r="BK926" i="1"/>
  <c r="BK931" i="1"/>
  <c r="BO909" i="1"/>
  <c r="BO913" i="1"/>
  <c r="BO919" i="1"/>
  <c r="BO908" i="1"/>
  <c r="BO912" i="1"/>
  <c r="BO916" i="1"/>
  <c r="BO911" i="1"/>
  <c r="BO917" i="1"/>
  <c r="BO922" i="1"/>
  <c r="BO926" i="1"/>
  <c r="BO929" i="1"/>
  <c r="BO915" i="1"/>
  <c r="BO921" i="1"/>
  <c r="BO925" i="1"/>
  <c r="BO930" i="1"/>
  <c r="BO910" i="1"/>
  <c r="BO918" i="1"/>
  <c r="BO923" i="1"/>
  <c r="BO928" i="1"/>
  <c r="BO914" i="1"/>
  <c r="BO920" i="1"/>
  <c r="BO924" i="1"/>
  <c r="BO927" i="1"/>
  <c r="BO931" i="1"/>
  <c r="BS910" i="1"/>
  <c r="BS914" i="1"/>
  <c r="BS916" i="1"/>
  <c r="BS909" i="1"/>
  <c r="BS913" i="1"/>
  <c r="BS915" i="1"/>
  <c r="BS917" i="1"/>
  <c r="BS908" i="1"/>
  <c r="BS912" i="1"/>
  <c r="BS918" i="1"/>
  <c r="BS923" i="1"/>
  <c r="BS930" i="1"/>
  <c r="BS920" i="1"/>
  <c r="BS911" i="1"/>
  <c r="BS919" i="1"/>
  <c r="BS922" i="1"/>
  <c r="BS926" i="1"/>
  <c r="BS927" i="1"/>
  <c r="BS931" i="1"/>
  <c r="BS921" i="1"/>
  <c r="BS925" i="1"/>
  <c r="BS928" i="1"/>
  <c r="BS924" i="1"/>
  <c r="BS929" i="1"/>
  <c r="BW911" i="1"/>
  <c r="BW917" i="1"/>
  <c r="BW910" i="1"/>
  <c r="BW914" i="1"/>
  <c r="BW918" i="1"/>
  <c r="BW909" i="1"/>
  <c r="BW913" i="1"/>
  <c r="BW919" i="1"/>
  <c r="BW908" i="1"/>
  <c r="BW920" i="1"/>
  <c r="BW924" i="1"/>
  <c r="BW927" i="1"/>
  <c r="BW931" i="1"/>
  <c r="BW912" i="1"/>
  <c r="BW923" i="1"/>
  <c r="BW928" i="1"/>
  <c r="BW925" i="1"/>
  <c r="BW915" i="1"/>
  <c r="BW916" i="1"/>
  <c r="BW922" i="1"/>
  <c r="BW926" i="1"/>
  <c r="BW929" i="1"/>
  <c r="BW921" i="1"/>
  <c r="BW930" i="1"/>
  <c r="CA908" i="1"/>
  <c r="CA912" i="1"/>
  <c r="CA918" i="1"/>
  <c r="CA911" i="1"/>
  <c r="CA915" i="1"/>
  <c r="CA919" i="1"/>
  <c r="CA910" i="1"/>
  <c r="CA916" i="1"/>
  <c r="CA917" i="1"/>
  <c r="CA921" i="1"/>
  <c r="CA925" i="1"/>
  <c r="CA928" i="1"/>
  <c r="CA926" i="1"/>
  <c r="CA913" i="1"/>
  <c r="CA920" i="1"/>
  <c r="CA924" i="1"/>
  <c r="CA929" i="1"/>
  <c r="CA927" i="1"/>
  <c r="CA909" i="1"/>
  <c r="CA923" i="1"/>
  <c r="CA930" i="1"/>
  <c r="CA914" i="1"/>
  <c r="CA922" i="1"/>
  <c r="CA931" i="1"/>
  <c r="CE909" i="1"/>
  <c r="CE913" i="1"/>
  <c r="CE919" i="1"/>
  <c r="CE908" i="1"/>
  <c r="CE912" i="1"/>
  <c r="CE914" i="1"/>
  <c r="CE916" i="1"/>
  <c r="CE911" i="1"/>
  <c r="CE917" i="1"/>
  <c r="CE910" i="1"/>
  <c r="CE922" i="1"/>
  <c r="CE929" i="1"/>
  <c r="CE923" i="1"/>
  <c r="CE921" i="1"/>
  <c r="CE925" i="1"/>
  <c r="CE926" i="1"/>
  <c r="CE930" i="1"/>
  <c r="CE915" i="1"/>
  <c r="CE928" i="1"/>
  <c r="CE918" i="1"/>
  <c r="CE920" i="1"/>
  <c r="CE924" i="1"/>
  <c r="CE927" i="1"/>
  <c r="CE931" i="1"/>
  <c r="CI910" i="1"/>
  <c r="CI916" i="1"/>
  <c r="CI909" i="1"/>
  <c r="CI913" i="1"/>
  <c r="CI915" i="1"/>
  <c r="CI917" i="1"/>
  <c r="CI908" i="1"/>
  <c r="CI912" i="1"/>
  <c r="CI918" i="1"/>
  <c r="CI914" i="1"/>
  <c r="CI919" i="1"/>
  <c r="CI923" i="1"/>
  <c r="CI926" i="1"/>
  <c r="CI930" i="1"/>
  <c r="CI924" i="1"/>
  <c r="CI922" i="1"/>
  <c r="CI927" i="1"/>
  <c r="CI931" i="1"/>
  <c r="CI920" i="1"/>
  <c r="CI911" i="1"/>
  <c r="CI921" i="1"/>
  <c r="CI925" i="1"/>
  <c r="CI928" i="1"/>
  <c r="CI929" i="1"/>
  <c r="BG941" i="1"/>
  <c r="BG910" i="1"/>
  <c r="BV908" i="1"/>
  <c r="BV909" i="1"/>
  <c r="BV910" i="1"/>
  <c r="BV911" i="1"/>
  <c r="BV912" i="1"/>
  <c r="BV913" i="1"/>
  <c r="BV914" i="1"/>
  <c r="BV918" i="1"/>
  <c r="BV919" i="1"/>
  <c r="BV915" i="1"/>
  <c r="BV916" i="1"/>
  <c r="BV920" i="1"/>
  <c r="BV921" i="1"/>
  <c r="BV922" i="1"/>
  <c r="BV923" i="1"/>
  <c r="BV924" i="1"/>
  <c r="BV925" i="1"/>
  <c r="BV926" i="1"/>
  <c r="BV928" i="1"/>
  <c r="BV917" i="1"/>
  <c r="BV929" i="1"/>
  <c r="BV931" i="1"/>
  <c r="BV930" i="1"/>
  <c r="BV927" i="1"/>
  <c r="CH908" i="1"/>
  <c r="CH909" i="1"/>
  <c r="CH910" i="1"/>
  <c r="CH911" i="1"/>
  <c r="CH912" i="1"/>
  <c r="CH913" i="1"/>
  <c r="CH915" i="1"/>
  <c r="CH917" i="1"/>
  <c r="CH918" i="1"/>
  <c r="CH914" i="1"/>
  <c r="CH919" i="1"/>
  <c r="CH920" i="1"/>
  <c r="CH921" i="1"/>
  <c r="CH922" i="1"/>
  <c r="CH923" i="1"/>
  <c r="CH924" i="1"/>
  <c r="CH925" i="1"/>
  <c r="CH916" i="1"/>
  <c r="CH927" i="1"/>
  <c r="CH931" i="1"/>
  <c r="CH928" i="1"/>
  <c r="CH930" i="1"/>
  <c r="CH929" i="1"/>
  <c r="CH926" i="1"/>
  <c r="BL908" i="1"/>
  <c r="BL909" i="1"/>
  <c r="BL910" i="1"/>
  <c r="BL911" i="1"/>
  <c r="BL912" i="1"/>
  <c r="BL913" i="1"/>
  <c r="BL914" i="1"/>
  <c r="BL915" i="1"/>
  <c r="BL916" i="1"/>
  <c r="BL917" i="1"/>
  <c r="BL918" i="1"/>
  <c r="BL919" i="1"/>
  <c r="BL920" i="1"/>
  <c r="BL921" i="1"/>
  <c r="BL922" i="1"/>
  <c r="BL923" i="1"/>
  <c r="BL924" i="1"/>
  <c r="BL925" i="1"/>
  <c r="BL926" i="1"/>
  <c r="BL927" i="1"/>
  <c r="BL928" i="1"/>
  <c r="BL929" i="1"/>
  <c r="BL930" i="1"/>
  <c r="BL931" i="1"/>
  <c r="BP908" i="1"/>
  <c r="BP909" i="1"/>
  <c r="BP910" i="1"/>
  <c r="BP911" i="1"/>
  <c r="BP912" i="1"/>
  <c r="BP913" i="1"/>
  <c r="BP914" i="1"/>
  <c r="BP915" i="1"/>
  <c r="BP916" i="1"/>
  <c r="BP917" i="1"/>
  <c r="BP918" i="1"/>
  <c r="BP919" i="1"/>
  <c r="BP920" i="1"/>
  <c r="BP921" i="1"/>
  <c r="BP922" i="1"/>
  <c r="BP923" i="1"/>
  <c r="BP924" i="1"/>
  <c r="BP925" i="1"/>
  <c r="BP926" i="1"/>
  <c r="BP927" i="1"/>
  <c r="BP928" i="1"/>
  <c r="BP929" i="1"/>
  <c r="BP930" i="1"/>
  <c r="BP931" i="1"/>
  <c r="BT908" i="1"/>
  <c r="BT909" i="1"/>
  <c r="BT910" i="1"/>
  <c r="BT911" i="1"/>
  <c r="BT912" i="1"/>
  <c r="BT913" i="1"/>
  <c r="BT914" i="1"/>
  <c r="BT915" i="1"/>
  <c r="BT916" i="1"/>
  <c r="BT917" i="1"/>
  <c r="BT918" i="1"/>
  <c r="BT919" i="1"/>
  <c r="BT920" i="1"/>
  <c r="BT921" i="1"/>
  <c r="BT922" i="1"/>
  <c r="BT923" i="1"/>
  <c r="BT924" i="1"/>
  <c r="BT925" i="1"/>
  <c r="BT926" i="1"/>
  <c r="BT927" i="1"/>
  <c r="BT928" i="1"/>
  <c r="BT929" i="1"/>
  <c r="BT930" i="1"/>
  <c r="BT931" i="1"/>
  <c r="BX908" i="1"/>
  <c r="BX909" i="1"/>
  <c r="BX910" i="1"/>
  <c r="BX911" i="1"/>
  <c r="BX912" i="1"/>
  <c r="BX913" i="1"/>
  <c r="BX914" i="1"/>
  <c r="BX915" i="1"/>
  <c r="BX916" i="1"/>
  <c r="BX917" i="1"/>
  <c r="BX918" i="1"/>
  <c r="BX919" i="1"/>
  <c r="BX920" i="1"/>
  <c r="BX921" i="1"/>
  <c r="BX922" i="1"/>
  <c r="BX923" i="1"/>
  <c r="BX924" i="1"/>
  <c r="BX925" i="1"/>
  <c r="BX926" i="1"/>
  <c r="BX927" i="1"/>
  <c r="BX928" i="1"/>
  <c r="BX929" i="1"/>
  <c r="BX930" i="1"/>
  <c r="BX931" i="1"/>
  <c r="CB908" i="1"/>
  <c r="CB909" i="1"/>
  <c r="CB910" i="1"/>
  <c r="CB911" i="1"/>
  <c r="CB912" i="1"/>
  <c r="CB913" i="1"/>
  <c r="CB914" i="1"/>
  <c r="CB915" i="1"/>
  <c r="CB916" i="1"/>
  <c r="CB917" i="1"/>
  <c r="CB918" i="1"/>
  <c r="CB919" i="1"/>
  <c r="CB920" i="1"/>
  <c r="CB921" i="1"/>
  <c r="CB922" i="1"/>
  <c r="CB923" i="1"/>
  <c r="CB924" i="1"/>
  <c r="CB925" i="1"/>
  <c r="CB926" i="1"/>
  <c r="CB927" i="1"/>
  <c r="CB928" i="1"/>
  <c r="CB929" i="1"/>
  <c r="CB930" i="1"/>
  <c r="CB931" i="1"/>
  <c r="CF908" i="1"/>
  <c r="CF909" i="1"/>
  <c r="CF910" i="1"/>
  <c r="CF911" i="1"/>
  <c r="CF912" i="1"/>
  <c r="CF913" i="1"/>
  <c r="CF914" i="1"/>
  <c r="CF915" i="1"/>
  <c r="CF916" i="1"/>
  <c r="CF917" i="1"/>
  <c r="CF918" i="1"/>
  <c r="CF919" i="1"/>
  <c r="CF920" i="1"/>
  <c r="CF921" i="1"/>
  <c r="CF922" i="1"/>
  <c r="CF923" i="1"/>
  <c r="CF924" i="1"/>
  <c r="CF925" i="1"/>
  <c r="CF926" i="1"/>
  <c r="CF927" i="1"/>
  <c r="CF928" i="1"/>
  <c r="CF929" i="1"/>
  <c r="CF930" i="1"/>
  <c r="CF931" i="1"/>
  <c r="CK928" i="1"/>
  <c r="BG909" i="1"/>
  <c r="BG940" i="1"/>
  <c r="BF910" i="1"/>
  <c r="BF941" i="1"/>
  <c r="BN908" i="1"/>
  <c r="BN909" i="1"/>
  <c r="BN910" i="1"/>
  <c r="BN911" i="1"/>
  <c r="BN912" i="1"/>
  <c r="BN913" i="1"/>
  <c r="BN914" i="1"/>
  <c r="BN916" i="1"/>
  <c r="BN917" i="1"/>
  <c r="BN915" i="1"/>
  <c r="BN918" i="1"/>
  <c r="BN920" i="1"/>
  <c r="BN921" i="1"/>
  <c r="BN922" i="1"/>
  <c r="BN923" i="1"/>
  <c r="BN924" i="1"/>
  <c r="BN925" i="1"/>
  <c r="BN926" i="1"/>
  <c r="BN919" i="1"/>
  <c r="BN930" i="1"/>
  <c r="BN929" i="1"/>
  <c r="BN927" i="1"/>
  <c r="BN931" i="1"/>
  <c r="BN928" i="1"/>
  <c r="BZ908" i="1"/>
  <c r="BZ909" i="1"/>
  <c r="BZ910" i="1"/>
  <c r="BZ911" i="1"/>
  <c r="BZ912" i="1"/>
  <c r="BZ913" i="1"/>
  <c r="BZ915" i="1"/>
  <c r="BZ919" i="1"/>
  <c r="BZ916" i="1"/>
  <c r="BZ914" i="1"/>
  <c r="BZ917" i="1"/>
  <c r="BZ920" i="1"/>
  <c r="BZ921" i="1"/>
  <c r="BZ922" i="1"/>
  <c r="BZ923" i="1"/>
  <c r="BZ924" i="1"/>
  <c r="BZ925" i="1"/>
  <c r="BZ926" i="1"/>
  <c r="BZ929" i="1"/>
  <c r="BZ928" i="1"/>
  <c r="BZ918" i="1"/>
  <c r="BZ930" i="1"/>
  <c r="BZ927" i="1"/>
  <c r="BZ931" i="1"/>
  <c r="BM908" i="1"/>
  <c r="BM909" i="1"/>
  <c r="BM910" i="1"/>
  <c r="BM911" i="1"/>
  <c r="BM912" i="1"/>
  <c r="BM913" i="1"/>
  <c r="BM914" i="1"/>
  <c r="BM915" i="1"/>
  <c r="BM916" i="1"/>
  <c r="BM917" i="1"/>
  <c r="BM918" i="1"/>
  <c r="BM920" i="1"/>
  <c r="BM921" i="1"/>
  <c r="BM922" i="1"/>
  <c r="BM923" i="1"/>
  <c r="BM924" i="1"/>
  <c r="BM925" i="1"/>
  <c r="BM926" i="1"/>
  <c r="BM919" i="1"/>
  <c r="BM927" i="1"/>
  <c r="BM931" i="1"/>
  <c r="BM930" i="1"/>
  <c r="BM928" i="1"/>
  <c r="BM929" i="1"/>
  <c r="BQ908" i="1"/>
  <c r="BQ909" i="1"/>
  <c r="BQ910" i="1"/>
  <c r="BQ911" i="1"/>
  <c r="BQ912" i="1"/>
  <c r="BQ913" i="1"/>
  <c r="BQ914" i="1"/>
  <c r="BQ915" i="1"/>
  <c r="BQ918" i="1"/>
  <c r="BQ919" i="1"/>
  <c r="BQ920" i="1"/>
  <c r="BQ921" i="1"/>
  <c r="BQ922" i="1"/>
  <c r="BQ923" i="1"/>
  <c r="BQ924" i="1"/>
  <c r="BQ925" i="1"/>
  <c r="BQ926" i="1"/>
  <c r="BQ916" i="1"/>
  <c r="BQ928" i="1"/>
  <c r="BQ927" i="1"/>
  <c r="BQ931" i="1"/>
  <c r="BQ929" i="1"/>
  <c r="BQ917" i="1"/>
  <c r="BQ930" i="1"/>
  <c r="BU908" i="1"/>
  <c r="BU909" i="1"/>
  <c r="BU910" i="1"/>
  <c r="BU911" i="1"/>
  <c r="BU912" i="1"/>
  <c r="BU913" i="1"/>
  <c r="BU914" i="1"/>
  <c r="BU915" i="1"/>
  <c r="BU919" i="1"/>
  <c r="BU916" i="1"/>
  <c r="BU920" i="1"/>
  <c r="BU921" i="1"/>
  <c r="BU922" i="1"/>
  <c r="BU923" i="1"/>
  <c r="BU924" i="1"/>
  <c r="BU925" i="1"/>
  <c r="BU926" i="1"/>
  <c r="BU917" i="1"/>
  <c r="BU918" i="1"/>
  <c r="BU929" i="1"/>
  <c r="BU930" i="1"/>
  <c r="BU927" i="1"/>
  <c r="BU931" i="1"/>
  <c r="BU928" i="1"/>
  <c r="BY908" i="1"/>
  <c r="BY909" i="1"/>
  <c r="BY910" i="1"/>
  <c r="BY911" i="1"/>
  <c r="BY912" i="1"/>
  <c r="BY913" i="1"/>
  <c r="BY914" i="1"/>
  <c r="BY915" i="1"/>
  <c r="BY916" i="1"/>
  <c r="BY917" i="1"/>
  <c r="BY920" i="1"/>
  <c r="BY921" i="1"/>
  <c r="BY922" i="1"/>
  <c r="BY923" i="1"/>
  <c r="BY924" i="1"/>
  <c r="BY925" i="1"/>
  <c r="BY926" i="1"/>
  <c r="BY918" i="1"/>
  <c r="BY930" i="1"/>
  <c r="BY929" i="1"/>
  <c r="BY927" i="1"/>
  <c r="BY931" i="1"/>
  <c r="BY919" i="1"/>
  <c r="BY928" i="1"/>
  <c r="CC908" i="1"/>
  <c r="CC909" i="1"/>
  <c r="CC910" i="1"/>
  <c r="CC911" i="1"/>
  <c r="CC912" i="1"/>
  <c r="CC913" i="1"/>
  <c r="CC914" i="1"/>
  <c r="CC915" i="1"/>
  <c r="CC917" i="1"/>
  <c r="CC918" i="1"/>
  <c r="CC920" i="1"/>
  <c r="CC921" i="1"/>
  <c r="CC922" i="1"/>
  <c r="CC923" i="1"/>
  <c r="CC924" i="1"/>
  <c r="CC925" i="1"/>
  <c r="CC919" i="1"/>
  <c r="CC926" i="1"/>
  <c r="CC927" i="1"/>
  <c r="CC931" i="1"/>
  <c r="CC930" i="1"/>
  <c r="CC928" i="1"/>
  <c r="CC929" i="1"/>
  <c r="CC916" i="1"/>
  <c r="CG908" i="1"/>
  <c r="CG909" i="1"/>
  <c r="CG910" i="1"/>
  <c r="CG911" i="1"/>
  <c r="CG912" i="1"/>
  <c r="CG913" i="1"/>
  <c r="CG914" i="1"/>
  <c r="CG915" i="1"/>
  <c r="CG918" i="1"/>
  <c r="CG919" i="1"/>
  <c r="CG920" i="1"/>
  <c r="CG921" i="1"/>
  <c r="CG922" i="1"/>
  <c r="CG923" i="1"/>
  <c r="CG924" i="1"/>
  <c r="CG925" i="1"/>
  <c r="CG916" i="1"/>
  <c r="CG928" i="1"/>
  <c r="CG927" i="1"/>
  <c r="CG931" i="1"/>
  <c r="CG917" i="1"/>
  <c r="CG929" i="1"/>
  <c r="CG926" i="1"/>
  <c r="CG930" i="1"/>
  <c r="BG908" i="1"/>
  <c r="BG939" i="1"/>
  <c r="BF940" i="1"/>
  <c r="BF909" i="1"/>
  <c r="AB61" i="9"/>
  <c r="AB7" i="10"/>
  <c r="BN878" i="1"/>
  <c r="BN880" i="1"/>
  <c r="BN882" i="1"/>
  <c r="BN884" i="1"/>
  <c r="BN886" i="1"/>
  <c r="BN888" i="1"/>
  <c r="BN889" i="1"/>
  <c r="BN890" i="1"/>
  <c r="BN891" i="1"/>
  <c r="BN892" i="1"/>
  <c r="BN893" i="1"/>
  <c r="BN894" i="1"/>
  <c r="BN877" i="1"/>
  <c r="BN879" i="1"/>
  <c r="BN887" i="1"/>
  <c r="BN881" i="1"/>
  <c r="BN885" i="1"/>
  <c r="BN896" i="1"/>
  <c r="BN897" i="1"/>
  <c r="BN898" i="1"/>
  <c r="BN899" i="1"/>
  <c r="BN900" i="1"/>
  <c r="BN883" i="1"/>
  <c r="BN895" i="1"/>
  <c r="BZ877" i="1"/>
  <c r="BZ879" i="1"/>
  <c r="BZ881" i="1"/>
  <c r="BZ883" i="1"/>
  <c r="BZ885" i="1"/>
  <c r="BZ887" i="1"/>
  <c r="BZ889" i="1"/>
  <c r="BZ890" i="1"/>
  <c r="BZ891" i="1"/>
  <c r="BZ892" i="1"/>
  <c r="BZ893" i="1"/>
  <c r="BZ894" i="1"/>
  <c r="BZ882" i="1"/>
  <c r="BZ880" i="1"/>
  <c r="BZ888" i="1"/>
  <c r="BZ895" i="1"/>
  <c r="BZ896" i="1"/>
  <c r="BZ897" i="1"/>
  <c r="BZ898" i="1"/>
  <c r="BZ899" i="1"/>
  <c r="BZ900" i="1"/>
  <c r="BZ884" i="1"/>
  <c r="BZ878" i="1"/>
  <c r="BZ886" i="1"/>
  <c r="BK877" i="1"/>
  <c r="BK878" i="1"/>
  <c r="BK879" i="1"/>
  <c r="BK880" i="1"/>
  <c r="BK881" i="1"/>
  <c r="BK882" i="1"/>
  <c r="BK883" i="1"/>
  <c r="BK884" i="1"/>
  <c r="BK885" i="1"/>
  <c r="BK886" i="1"/>
  <c r="BK887" i="1"/>
  <c r="BK888" i="1"/>
  <c r="BK889" i="1"/>
  <c r="BK890" i="1"/>
  <c r="BK891" i="1"/>
  <c r="BK892" i="1"/>
  <c r="BK893" i="1"/>
  <c r="BK894" i="1"/>
  <c r="BK895" i="1"/>
  <c r="BK896" i="1"/>
  <c r="BK897" i="1"/>
  <c r="BK898" i="1"/>
  <c r="BK899" i="1"/>
  <c r="BK900" i="1"/>
  <c r="BO877" i="1"/>
  <c r="BO878" i="1"/>
  <c r="BO879" i="1"/>
  <c r="BO880" i="1"/>
  <c r="BO881" i="1"/>
  <c r="BO882" i="1"/>
  <c r="BO883" i="1"/>
  <c r="BO884" i="1"/>
  <c r="BO885" i="1"/>
  <c r="BO886" i="1"/>
  <c r="BO887" i="1"/>
  <c r="BO888" i="1"/>
  <c r="BO889" i="1"/>
  <c r="BO890" i="1"/>
  <c r="BO891" i="1"/>
  <c r="BO892" i="1"/>
  <c r="BO893" i="1"/>
  <c r="BO894" i="1"/>
  <c r="BO895" i="1"/>
  <c r="BO896" i="1"/>
  <c r="BO897" i="1"/>
  <c r="BO898" i="1"/>
  <c r="BO899" i="1"/>
  <c r="BO900" i="1"/>
  <c r="BS877" i="1"/>
  <c r="BS878" i="1"/>
  <c r="BS879" i="1"/>
  <c r="BS880" i="1"/>
  <c r="BS881" i="1"/>
  <c r="BS882" i="1"/>
  <c r="BS883" i="1"/>
  <c r="BS884" i="1"/>
  <c r="BS885" i="1"/>
  <c r="BS886" i="1"/>
  <c r="BS887" i="1"/>
  <c r="BS888" i="1"/>
  <c r="BS889" i="1"/>
  <c r="BS890" i="1"/>
  <c r="BS891" i="1"/>
  <c r="BS892" i="1"/>
  <c r="BS893" i="1"/>
  <c r="BS894" i="1"/>
  <c r="BS895" i="1"/>
  <c r="BS896" i="1"/>
  <c r="BS897" i="1"/>
  <c r="BS898" i="1"/>
  <c r="BS899" i="1"/>
  <c r="BS900" i="1"/>
  <c r="BW877" i="1"/>
  <c r="BW878" i="1"/>
  <c r="BW879" i="1"/>
  <c r="BW880" i="1"/>
  <c r="BW881" i="1"/>
  <c r="BW882" i="1"/>
  <c r="BW883" i="1"/>
  <c r="BW884" i="1"/>
  <c r="BW885" i="1"/>
  <c r="BW886" i="1"/>
  <c r="BW887" i="1"/>
  <c r="BW888" i="1"/>
  <c r="BW889" i="1"/>
  <c r="BW890" i="1"/>
  <c r="BW891" i="1"/>
  <c r="BW892" i="1"/>
  <c r="BW893" i="1"/>
  <c r="BW894" i="1"/>
  <c r="BW895" i="1"/>
  <c r="BW896" i="1"/>
  <c r="BW897" i="1"/>
  <c r="BW898" i="1"/>
  <c r="BW899" i="1"/>
  <c r="BW900" i="1"/>
  <c r="CA877" i="1"/>
  <c r="CA878" i="1"/>
  <c r="CA879" i="1"/>
  <c r="CA880" i="1"/>
  <c r="CA881" i="1"/>
  <c r="CA882" i="1"/>
  <c r="CA883" i="1"/>
  <c r="CA884" i="1"/>
  <c r="CA885" i="1"/>
  <c r="CA886" i="1"/>
  <c r="CA887" i="1"/>
  <c r="CA888" i="1"/>
  <c r="CA889" i="1"/>
  <c r="CA890" i="1"/>
  <c r="CA891" i="1"/>
  <c r="CA892" i="1"/>
  <c r="CA893" i="1"/>
  <c r="CA894" i="1"/>
  <c r="CA895" i="1"/>
  <c r="CA896" i="1"/>
  <c r="CA897" i="1"/>
  <c r="CA898" i="1"/>
  <c r="CA899" i="1"/>
  <c r="CA900" i="1"/>
  <c r="CE877" i="1"/>
  <c r="CE878" i="1"/>
  <c r="CE879" i="1"/>
  <c r="CE880" i="1"/>
  <c r="CE881" i="1"/>
  <c r="CE882" i="1"/>
  <c r="CE883" i="1"/>
  <c r="CE884" i="1"/>
  <c r="CE885" i="1"/>
  <c r="CE886" i="1"/>
  <c r="CE887" i="1"/>
  <c r="CE888" i="1"/>
  <c r="CE889" i="1"/>
  <c r="CE890" i="1"/>
  <c r="CE891" i="1"/>
  <c r="CE892" i="1"/>
  <c r="CE893" i="1"/>
  <c r="CE894" i="1"/>
  <c r="CE895" i="1"/>
  <c r="CE896" i="1"/>
  <c r="CE897" i="1"/>
  <c r="CE898" i="1"/>
  <c r="CE899" i="1"/>
  <c r="CE900" i="1"/>
  <c r="CI877" i="1"/>
  <c r="CI878" i="1"/>
  <c r="CI879" i="1"/>
  <c r="CI880" i="1"/>
  <c r="CI881" i="1"/>
  <c r="CI882" i="1"/>
  <c r="CI883" i="1"/>
  <c r="CI884" i="1"/>
  <c r="CI885" i="1"/>
  <c r="CI886" i="1"/>
  <c r="CI887" i="1"/>
  <c r="CI888" i="1"/>
  <c r="CI889" i="1"/>
  <c r="CI890" i="1"/>
  <c r="CI891" i="1"/>
  <c r="CI892" i="1"/>
  <c r="CI893" i="1"/>
  <c r="CI894" i="1"/>
  <c r="CI895" i="1"/>
  <c r="CI896" i="1"/>
  <c r="CI897" i="1"/>
  <c r="CI898" i="1"/>
  <c r="CI899" i="1"/>
  <c r="CI900" i="1"/>
  <c r="BV877" i="1"/>
  <c r="BV878" i="1"/>
  <c r="BV880" i="1"/>
  <c r="BV882" i="1"/>
  <c r="BV884" i="1"/>
  <c r="BV886" i="1"/>
  <c r="BV888" i="1"/>
  <c r="BV889" i="1"/>
  <c r="BV890" i="1"/>
  <c r="BV891" i="1"/>
  <c r="BV892" i="1"/>
  <c r="BV893" i="1"/>
  <c r="BV894" i="1"/>
  <c r="BV881" i="1"/>
  <c r="BV883" i="1"/>
  <c r="BV879" i="1"/>
  <c r="BV887" i="1"/>
  <c r="BV895" i="1"/>
  <c r="BV896" i="1"/>
  <c r="BV897" i="1"/>
  <c r="BV898" i="1"/>
  <c r="BV899" i="1"/>
  <c r="BV900" i="1"/>
  <c r="BV885" i="1"/>
  <c r="CH877" i="1"/>
  <c r="CH879" i="1"/>
  <c r="CH881" i="1"/>
  <c r="CH883" i="1"/>
  <c r="CH885" i="1"/>
  <c r="CH887" i="1"/>
  <c r="CH889" i="1"/>
  <c r="CH890" i="1"/>
  <c r="CH891" i="1"/>
  <c r="CH892" i="1"/>
  <c r="CH893" i="1"/>
  <c r="CH894" i="1"/>
  <c r="CH884" i="1"/>
  <c r="CH878" i="1"/>
  <c r="CH882" i="1"/>
  <c r="CH895" i="1"/>
  <c r="CH896" i="1"/>
  <c r="CH897" i="1"/>
  <c r="CH898" i="1"/>
  <c r="CH899" i="1"/>
  <c r="CH900" i="1"/>
  <c r="CH886" i="1"/>
  <c r="CH880" i="1"/>
  <c r="CH888" i="1"/>
  <c r="BL877" i="1"/>
  <c r="BL878" i="1"/>
  <c r="BL880" i="1"/>
  <c r="BL882" i="1"/>
  <c r="BL884" i="1"/>
  <c r="BL886" i="1"/>
  <c r="BL888" i="1"/>
  <c r="BL879" i="1"/>
  <c r="BL881" i="1"/>
  <c r="BL883" i="1"/>
  <c r="BL885" i="1"/>
  <c r="BL887" i="1"/>
  <c r="BL892" i="1"/>
  <c r="BL896" i="1"/>
  <c r="BL897" i="1"/>
  <c r="BL891" i="1"/>
  <c r="BL895" i="1"/>
  <c r="BL889" i="1"/>
  <c r="BL893" i="1"/>
  <c r="BL890" i="1"/>
  <c r="BL894" i="1"/>
  <c r="BL898" i="1"/>
  <c r="BL899" i="1"/>
  <c r="BL900" i="1"/>
  <c r="BP877" i="1"/>
  <c r="BP879" i="1"/>
  <c r="BP881" i="1"/>
  <c r="BP883" i="1"/>
  <c r="BP885" i="1"/>
  <c r="BP887" i="1"/>
  <c r="BP878" i="1"/>
  <c r="BP880" i="1"/>
  <c r="BP882" i="1"/>
  <c r="BP884" i="1"/>
  <c r="BP886" i="1"/>
  <c r="BP888" i="1"/>
  <c r="BP889" i="1"/>
  <c r="BP893" i="1"/>
  <c r="BP895" i="1"/>
  <c r="BP892" i="1"/>
  <c r="BP890" i="1"/>
  <c r="BP891" i="1"/>
  <c r="BP894" i="1"/>
  <c r="BP896" i="1"/>
  <c r="BP897" i="1"/>
  <c r="BP899" i="1"/>
  <c r="BP898" i="1"/>
  <c r="BP900" i="1"/>
  <c r="BT877" i="1"/>
  <c r="BT878" i="1"/>
  <c r="BT880" i="1"/>
  <c r="BT882" i="1"/>
  <c r="BT884" i="1"/>
  <c r="BT886" i="1"/>
  <c r="BT888" i="1"/>
  <c r="BT879" i="1"/>
  <c r="BT881" i="1"/>
  <c r="BT883" i="1"/>
  <c r="BT885" i="1"/>
  <c r="BT887" i="1"/>
  <c r="BT890" i="1"/>
  <c r="BT894" i="1"/>
  <c r="BT891" i="1"/>
  <c r="BT889" i="1"/>
  <c r="BT893" i="1"/>
  <c r="BT895" i="1"/>
  <c r="BT896" i="1"/>
  <c r="BT897" i="1"/>
  <c r="BT892" i="1"/>
  <c r="BT900" i="1"/>
  <c r="BT899" i="1"/>
  <c r="BT898" i="1"/>
  <c r="BX877" i="1"/>
  <c r="BX879" i="1"/>
  <c r="BX881" i="1"/>
  <c r="BX883" i="1"/>
  <c r="BX885" i="1"/>
  <c r="BX887" i="1"/>
  <c r="BX878" i="1"/>
  <c r="BX880" i="1"/>
  <c r="BX882" i="1"/>
  <c r="BX884" i="1"/>
  <c r="BX886" i="1"/>
  <c r="BX888" i="1"/>
  <c r="BX891" i="1"/>
  <c r="BX892" i="1"/>
  <c r="BX895" i="1"/>
  <c r="BX896" i="1"/>
  <c r="BX897" i="1"/>
  <c r="BX890" i="1"/>
  <c r="BX894" i="1"/>
  <c r="BX889" i="1"/>
  <c r="BX893" i="1"/>
  <c r="BX900" i="1"/>
  <c r="BX898" i="1"/>
  <c r="BX899" i="1"/>
  <c r="CB878" i="1"/>
  <c r="CB880" i="1"/>
  <c r="CB882" i="1"/>
  <c r="CB884" i="1"/>
  <c r="CB886" i="1"/>
  <c r="CB888" i="1"/>
  <c r="CB877" i="1"/>
  <c r="CB879" i="1"/>
  <c r="CB881" i="1"/>
  <c r="CB883" i="1"/>
  <c r="CB885" i="1"/>
  <c r="CB887" i="1"/>
  <c r="CB892" i="1"/>
  <c r="CB889" i="1"/>
  <c r="CB893" i="1"/>
  <c r="CB891" i="1"/>
  <c r="CB895" i="1"/>
  <c r="CB896" i="1"/>
  <c r="CB890" i="1"/>
  <c r="CB894" i="1"/>
  <c r="CB897" i="1"/>
  <c r="CB898" i="1"/>
  <c r="CB899" i="1"/>
  <c r="CB900" i="1"/>
  <c r="CF877" i="1"/>
  <c r="CF879" i="1"/>
  <c r="CF881" i="1"/>
  <c r="CF883" i="1"/>
  <c r="CF885" i="1"/>
  <c r="CF887" i="1"/>
  <c r="CF878" i="1"/>
  <c r="CF880" i="1"/>
  <c r="CF882" i="1"/>
  <c r="CF884" i="1"/>
  <c r="CF886" i="1"/>
  <c r="CF888" i="1"/>
  <c r="CF889" i="1"/>
  <c r="CF893" i="1"/>
  <c r="CF895" i="1"/>
  <c r="CF892" i="1"/>
  <c r="CF890" i="1"/>
  <c r="CF894" i="1"/>
  <c r="CF891" i="1"/>
  <c r="CF896" i="1"/>
  <c r="CF899" i="1"/>
  <c r="CF898" i="1"/>
  <c r="CF900" i="1"/>
  <c r="CF897" i="1"/>
  <c r="BJ877" i="1"/>
  <c r="BJ879" i="1"/>
  <c r="BJ881" i="1"/>
  <c r="BJ883" i="1"/>
  <c r="BJ885" i="1"/>
  <c r="BJ887" i="1"/>
  <c r="BJ889" i="1"/>
  <c r="BJ890" i="1"/>
  <c r="BJ891" i="1"/>
  <c r="BJ892" i="1"/>
  <c r="BJ893" i="1"/>
  <c r="BJ894" i="1"/>
  <c r="BJ895" i="1"/>
  <c r="BJ878" i="1"/>
  <c r="BJ886" i="1"/>
  <c r="BJ888" i="1"/>
  <c r="BJ884" i="1"/>
  <c r="BJ896" i="1"/>
  <c r="BJ897" i="1"/>
  <c r="BJ898" i="1"/>
  <c r="BJ899" i="1"/>
  <c r="BJ900" i="1"/>
  <c r="BJ882" i="1"/>
  <c r="BJ880" i="1"/>
  <c r="BR879" i="1"/>
  <c r="BR881" i="1"/>
  <c r="BR883" i="1"/>
  <c r="BR885" i="1"/>
  <c r="BR887" i="1"/>
  <c r="BR889" i="1"/>
  <c r="BR890" i="1"/>
  <c r="BR891" i="1"/>
  <c r="BR892" i="1"/>
  <c r="BR893" i="1"/>
  <c r="BR894" i="1"/>
  <c r="BR880" i="1"/>
  <c r="BR888" i="1"/>
  <c r="BR878" i="1"/>
  <c r="BR886" i="1"/>
  <c r="BR895" i="1"/>
  <c r="BR896" i="1"/>
  <c r="BR897" i="1"/>
  <c r="BR898" i="1"/>
  <c r="BR899" i="1"/>
  <c r="BR900" i="1"/>
  <c r="BR882" i="1"/>
  <c r="BR877" i="1"/>
  <c r="BR884" i="1"/>
  <c r="CD878" i="1"/>
  <c r="CD880" i="1"/>
  <c r="CD882" i="1"/>
  <c r="CD884" i="1"/>
  <c r="CD886" i="1"/>
  <c r="CD888" i="1"/>
  <c r="CD889" i="1"/>
  <c r="CD890" i="1"/>
  <c r="CD891" i="1"/>
  <c r="CD892" i="1"/>
  <c r="CD893" i="1"/>
  <c r="CD894" i="1"/>
  <c r="CD883" i="1"/>
  <c r="CD885" i="1"/>
  <c r="CD881" i="1"/>
  <c r="CD895" i="1"/>
  <c r="CD896" i="1"/>
  <c r="CD897" i="1"/>
  <c r="CD898" i="1"/>
  <c r="CD899" i="1"/>
  <c r="CD900" i="1"/>
  <c r="CD877" i="1"/>
  <c r="CD879" i="1"/>
  <c r="CD887" i="1"/>
  <c r="BM877" i="1"/>
  <c r="BM878" i="1"/>
  <c r="BM879" i="1"/>
  <c r="BM880" i="1"/>
  <c r="BM881" i="1"/>
  <c r="BM882" i="1"/>
  <c r="BM883" i="1"/>
  <c r="BM884" i="1"/>
  <c r="BM885" i="1"/>
  <c r="BM886" i="1"/>
  <c r="BM887" i="1"/>
  <c r="BM888" i="1"/>
  <c r="BM889" i="1"/>
  <c r="BM890" i="1"/>
  <c r="BM891" i="1"/>
  <c r="BM892" i="1"/>
  <c r="BM893" i="1"/>
  <c r="BM894" i="1"/>
  <c r="BM895" i="1"/>
  <c r="BM896" i="1"/>
  <c r="BM897" i="1"/>
  <c r="BM898" i="1"/>
  <c r="BM899" i="1"/>
  <c r="BM900" i="1"/>
  <c r="BQ877" i="1"/>
  <c r="BQ878" i="1"/>
  <c r="BQ879" i="1"/>
  <c r="BQ880" i="1"/>
  <c r="BQ881" i="1"/>
  <c r="BQ882" i="1"/>
  <c r="BQ883" i="1"/>
  <c r="BQ884" i="1"/>
  <c r="BQ885" i="1"/>
  <c r="BQ886" i="1"/>
  <c r="BQ887" i="1"/>
  <c r="BQ888" i="1"/>
  <c r="BQ889" i="1"/>
  <c r="BQ890" i="1"/>
  <c r="BQ891" i="1"/>
  <c r="BQ892" i="1"/>
  <c r="BQ893" i="1"/>
  <c r="BQ894" i="1"/>
  <c r="BQ895" i="1"/>
  <c r="BQ896" i="1"/>
  <c r="BQ897" i="1"/>
  <c r="BQ898" i="1"/>
  <c r="BQ899" i="1"/>
  <c r="BQ900" i="1"/>
  <c r="BU877" i="1"/>
  <c r="BU878" i="1"/>
  <c r="BU879" i="1"/>
  <c r="BU880" i="1"/>
  <c r="BU881" i="1"/>
  <c r="BU882" i="1"/>
  <c r="BU883" i="1"/>
  <c r="BU884" i="1"/>
  <c r="BU885" i="1"/>
  <c r="BU886" i="1"/>
  <c r="BU887" i="1"/>
  <c r="BU888" i="1"/>
  <c r="BU889" i="1"/>
  <c r="BU890" i="1"/>
  <c r="BU891" i="1"/>
  <c r="BU892" i="1"/>
  <c r="BU893" i="1"/>
  <c r="BU894" i="1"/>
  <c r="BU895" i="1"/>
  <c r="BU896" i="1"/>
  <c r="BU897" i="1"/>
  <c r="BU898" i="1"/>
  <c r="BU899" i="1"/>
  <c r="BU900" i="1"/>
  <c r="BY877" i="1"/>
  <c r="BY878" i="1"/>
  <c r="BY879" i="1"/>
  <c r="BY880" i="1"/>
  <c r="BY881" i="1"/>
  <c r="BY882" i="1"/>
  <c r="BY883" i="1"/>
  <c r="BY884" i="1"/>
  <c r="BY885" i="1"/>
  <c r="BY886" i="1"/>
  <c r="BY887" i="1"/>
  <c r="BY888" i="1"/>
  <c r="BY889" i="1"/>
  <c r="BY890" i="1"/>
  <c r="BY891" i="1"/>
  <c r="BY892" i="1"/>
  <c r="BY893" i="1"/>
  <c r="BY894" i="1"/>
  <c r="BY895" i="1"/>
  <c r="BY896" i="1"/>
  <c r="BY897" i="1"/>
  <c r="BY898" i="1"/>
  <c r="BY899" i="1"/>
  <c r="BY900" i="1"/>
  <c r="CC877" i="1"/>
  <c r="CC878" i="1"/>
  <c r="CC879" i="1"/>
  <c r="CC880" i="1"/>
  <c r="CC881" i="1"/>
  <c r="CC882" i="1"/>
  <c r="CC883" i="1"/>
  <c r="CC884" i="1"/>
  <c r="CC885" i="1"/>
  <c r="CC886" i="1"/>
  <c r="CC887" i="1"/>
  <c r="CC888" i="1"/>
  <c r="CC889" i="1"/>
  <c r="CC890" i="1"/>
  <c r="CC891" i="1"/>
  <c r="CC892" i="1"/>
  <c r="CC893" i="1"/>
  <c r="CC894" i="1"/>
  <c r="CC895" i="1"/>
  <c r="CC896" i="1"/>
  <c r="CC897" i="1"/>
  <c r="CC898" i="1"/>
  <c r="CC899" i="1"/>
  <c r="CC900" i="1"/>
  <c r="CG877" i="1"/>
  <c r="CG878" i="1"/>
  <c r="CG879" i="1"/>
  <c r="CG880" i="1"/>
  <c r="CG881" i="1"/>
  <c r="CG882" i="1"/>
  <c r="CG883" i="1"/>
  <c r="CG884" i="1"/>
  <c r="CG885" i="1"/>
  <c r="CG886" i="1"/>
  <c r="CG887" i="1"/>
  <c r="CG888" i="1"/>
  <c r="CG889" i="1"/>
  <c r="CG890" i="1"/>
  <c r="CG891" i="1"/>
  <c r="CG892" i="1"/>
  <c r="CG893" i="1"/>
  <c r="CG894" i="1"/>
  <c r="CG895" i="1"/>
  <c r="CG896" i="1"/>
  <c r="CG897" i="1"/>
  <c r="CG898" i="1"/>
  <c r="CG899" i="1"/>
  <c r="CG900" i="1"/>
  <c r="AC23" i="8"/>
  <c r="AC17" i="8"/>
  <c r="AC13" i="8"/>
  <c r="V31" i="8"/>
  <c r="V81" i="8" s="1"/>
  <c r="AB901" i="1"/>
  <c r="BU846" i="1"/>
  <c r="BU847" i="1"/>
  <c r="BU848" i="1"/>
  <c r="BU849" i="1"/>
  <c r="BU850" i="1"/>
  <c r="BU851" i="1"/>
  <c r="BU852" i="1"/>
  <c r="BU853" i="1"/>
  <c r="BU854" i="1"/>
  <c r="BU855" i="1"/>
  <c r="BU856" i="1"/>
  <c r="BU857" i="1"/>
  <c r="BU858" i="1"/>
  <c r="BU859" i="1"/>
  <c r="BU860" i="1"/>
  <c r="BU861" i="1"/>
  <c r="BU862" i="1"/>
  <c r="BU863" i="1"/>
  <c r="BU865" i="1"/>
  <c r="BU864" i="1"/>
  <c r="BU866" i="1"/>
  <c r="BU869" i="1"/>
  <c r="BU868" i="1"/>
  <c r="BU867" i="1"/>
  <c r="CG846" i="1"/>
  <c r="CG847" i="1"/>
  <c r="CG848" i="1"/>
  <c r="CG849" i="1"/>
  <c r="CG850" i="1"/>
  <c r="CG851" i="1"/>
  <c r="CG852" i="1"/>
  <c r="CG853" i="1"/>
  <c r="CG854" i="1"/>
  <c r="CG855" i="1"/>
  <c r="CG856" i="1"/>
  <c r="CG857" i="1"/>
  <c r="CG858" i="1"/>
  <c r="CG859" i="1"/>
  <c r="CG860" i="1"/>
  <c r="CG861" i="1"/>
  <c r="CG862" i="1"/>
  <c r="CG863" i="1"/>
  <c r="CG865" i="1"/>
  <c r="CG864" i="1"/>
  <c r="CG868" i="1"/>
  <c r="CG867" i="1"/>
  <c r="CG866" i="1"/>
  <c r="CG869" i="1"/>
  <c r="AB20" i="9"/>
  <c r="BJ849" i="1"/>
  <c r="BJ853" i="1"/>
  <c r="BJ857" i="1"/>
  <c r="BJ854" i="1"/>
  <c r="BJ855" i="1"/>
  <c r="BJ856" i="1"/>
  <c r="BJ859" i="1"/>
  <c r="BJ850" i="1"/>
  <c r="BJ851" i="1"/>
  <c r="BJ852" i="1"/>
  <c r="BJ860" i="1"/>
  <c r="BJ862" i="1"/>
  <c r="BJ863" i="1"/>
  <c r="BJ858" i="1"/>
  <c r="BJ865" i="1"/>
  <c r="BJ866" i="1"/>
  <c r="BJ867" i="1"/>
  <c r="BJ868" i="1"/>
  <c r="BJ869" i="1"/>
  <c r="BJ861" i="1"/>
  <c r="BJ846" i="1"/>
  <c r="BJ847" i="1"/>
  <c r="BJ848" i="1"/>
  <c r="BJ864" i="1"/>
  <c r="BN846" i="1"/>
  <c r="BN850" i="1"/>
  <c r="BN854" i="1"/>
  <c r="BN847" i="1"/>
  <c r="BN848" i="1"/>
  <c r="BN849" i="1"/>
  <c r="BN860" i="1"/>
  <c r="BN861" i="1"/>
  <c r="BN862" i="1"/>
  <c r="BN863" i="1"/>
  <c r="BN851" i="1"/>
  <c r="BN852" i="1"/>
  <c r="BN853" i="1"/>
  <c r="BN859" i="1"/>
  <c r="BN864" i="1"/>
  <c r="BN865" i="1"/>
  <c r="BN866" i="1"/>
  <c r="BN867" i="1"/>
  <c r="BN868" i="1"/>
  <c r="BN869" i="1"/>
  <c r="BN855" i="1"/>
  <c r="BN856" i="1"/>
  <c r="BN857" i="1"/>
  <c r="BN858" i="1"/>
  <c r="BR847" i="1"/>
  <c r="BR851" i="1"/>
  <c r="BR855" i="1"/>
  <c r="BR856" i="1"/>
  <c r="BR857" i="1"/>
  <c r="BR852" i="1"/>
  <c r="BR853" i="1"/>
  <c r="BR854" i="1"/>
  <c r="BR858" i="1"/>
  <c r="BR861" i="1"/>
  <c r="BR862" i="1"/>
  <c r="BR863" i="1"/>
  <c r="BR846" i="1"/>
  <c r="BR860" i="1"/>
  <c r="BR859" i="1"/>
  <c r="BR864" i="1"/>
  <c r="BR865" i="1"/>
  <c r="BR866" i="1"/>
  <c r="BR867" i="1"/>
  <c r="BR868" i="1"/>
  <c r="BR869" i="1"/>
  <c r="BR848" i="1"/>
  <c r="BR850" i="1"/>
  <c r="BR849" i="1"/>
  <c r="BV848" i="1"/>
  <c r="BV852" i="1"/>
  <c r="BV856" i="1"/>
  <c r="BV849" i="1"/>
  <c r="BV850" i="1"/>
  <c r="BV851" i="1"/>
  <c r="BV858" i="1"/>
  <c r="BV846" i="1"/>
  <c r="BV847" i="1"/>
  <c r="BV859" i="1"/>
  <c r="BV861" i="1"/>
  <c r="BV862" i="1"/>
  <c r="BV863" i="1"/>
  <c r="BV853" i="1"/>
  <c r="BV854" i="1"/>
  <c r="BV855" i="1"/>
  <c r="BV864" i="1"/>
  <c r="BV865" i="1"/>
  <c r="BV866" i="1"/>
  <c r="BV867" i="1"/>
  <c r="BV868" i="1"/>
  <c r="BV869" i="1"/>
  <c r="BV857" i="1"/>
  <c r="BV860" i="1"/>
  <c r="BZ849" i="1"/>
  <c r="BZ853" i="1"/>
  <c r="BZ857" i="1"/>
  <c r="BZ859" i="1"/>
  <c r="BZ854" i="1"/>
  <c r="BZ855" i="1"/>
  <c r="BZ856" i="1"/>
  <c r="BZ860" i="1"/>
  <c r="BZ861" i="1"/>
  <c r="BZ862" i="1"/>
  <c r="BZ863" i="1"/>
  <c r="BZ846" i="1"/>
  <c r="BZ847" i="1"/>
  <c r="BZ848" i="1"/>
  <c r="BZ858" i="1"/>
  <c r="BZ850" i="1"/>
  <c r="BZ851" i="1"/>
  <c r="BZ852" i="1"/>
  <c r="BZ864" i="1"/>
  <c r="BZ865" i="1"/>
  <c r="BZ866" i="1"/>
  <c r="BZ867" i="1"/>
  <c r="BZ868" i="1"/>
  <c r="BZ869" i="1"/>
  <c r="CD846" i="1"/>
  <c r="CD850" i="1"/>
  <c r="CD854" i="1"/>
  <c r="CD851" i="1"/>
  <c r="CD852" i="1"/>
  <c r="CD853" i="1"/>
  <c r="CD860" i="1"/>
  <c r="CD847" i="1"/>
  <c r="CD848" i="1"/>
  <c r="CD849" i="1"/>
  <c r="CD861" i="1"/>
  <c r="CD862" i="1"/>
  <c r="CD863" i="1"/>
  <c r="CD855" i="1"/>
  <c r="CD856" i="1"/>
  <c r="CD857" i="1"/>
  <c r="CD859" i="1"/>
  <c r="CD864" i="1"/>
  <c r="CD865" i="1"/>
  <c r="CD866" i="1"/>
  <c r="CD867" i="1"/>
  <c r="CD868" i="1"/>
  <c r="CD869" i="1"/>
  <c r="CD858" i="1"/>
  <c r="CH847" i="1"/>
  <c r="CH851" i="1"/>
  <c r="CH855" i="1"/>
  <c r="CH846" i="1"/>
  <c r="CH856" i="1"/>
  <c r="CH857" i="1"/>
  <c r="CH858" i="1"/>
  <c r="CH861" i="1"/>
  <c r="CH862" i="1"/>
  <c r="CH863" i="1"/>
  <c r="CH848" i="1"/>
  <c r="CH849" i="1"/>
  <c r="CH850" i="1"/>
  <c r="CH860" i="1"/>
  <c r="CH864" i="1"/>
  <c r="CH865" i="1"/>
  <c r="CH866" i="1"/>
  <c r="CH867" i="1"/>
  <c r="CH868" i="1"/>
  <c r="CH869" i="1"/>
  <c r="CH852" i="1"/>
  <c r="CH853" i="1"/>
  <c r="CH854" i="1"/>
  <c r="CH859" i="1"/>
  <c r="BM846" i="1"/>
  <c r="BM847" i="1"/>
  <c r="BM848" i="1"/>
  <c r="BM849" i="1"/>
  <c r="BM850" i="1"/>
  <c r="BM851" i="1"/>
  <c r="BM852" i="1"/>
  <c r="BM853" i="1"/>
  <c r="BM854" i="1"/>
  <c r="BM855" i="1"/>
  <c r="BM856" i="1"/>
  <c r="BM857" i="1"/>
  <c r="BM858" i="1"/>
  <c r="BM859" i="1"/>
  <c r="BM860" i="1"/>
  <c r="BM861" i="1"/>
  <c r="BM862" i="1"/>
  <c r="BM863" i="1"/>
  <c r="BM864" i="1"/>
  <c r="BM866" i="1"/>
  <c r="BM865" i="1"/>
  <c r="BM867" i="1"/>
  <c r="BM868" i="1"/>
  <c r="BM869" i="1"/>
  <c r="CC846" i="1"/>
  <c r="CC847" i="1"/>
  <c r="CC848" i="1"/>
  <c r="CC849" i="1"/>
  <c r="CC850" i="1"/>
  <c r="CC851" i="1"/>
  <c r="CC852" i="1"/>
  <c r="CC853" i="1"/>
  <c r="CC854" i="1"/>
  <c r="CC855" i="1"/>
  <c r="CC856" i="1"/>
  <c r="CC857" i="1"/>
  <c r="CC858" i="1"/>
  <c r="CC859" i="1"/>
  <c r="CC860" i="1"/>
  <c r="CC861" i="1"/>
  <c r="CC862" i="1"/>
  <c r="CC863" i="1"/>
  <c r="CC865" i="1"/>
  <c r="CC864" i="1"/>
  <c r="CC867" i="1"/>
  <c r="CC866" i="1"/>
  <c r="CC869" i="1"/>
  <c r="CC868" i="1"/>
  <c r="BK848" i="1"/>
  <c r="BK852" i="1"/>
  <c r="BK856" i="1"/>
  <c r="BK857" i="1"/>
  <c r="BK858" i="1"/>
  <c r="BK853" i="1"/>
  <c r="BK854" i="1"/>
  <c r="BK855" i="1"/>
  <c r="BK859" i="1"/>
  <c r="BK846" i="1"/>
  <c r="BK847" i="1"/>
  <c r="BK861" i="1"/>
  <c r="BK860" i="1"/>
  <c r="BK862" i="1"/>
  <c r="BK865" i="1"/>
  <c r="BK866" i="1"/>
  <c r="BK867" i="1"/>
  <c r="BK868" i="1"/>
  <c r="BK869" i="1"/>
  <c r="BK864" i="1"/>
  <c r="BK849" i="1"/>
  <c r="BK850" i="1"/>
  <c r="BK851" i="1"/>
  <c r="BK863" i="1"/>
  <c r="BO849" i="1"/>
  <c r="BO853" i="1"/>
  <c r="BO857" i="1"/>
  <c r="BO850" i="1"/>
  <c r="BO851" i="1"/>
  <c r="BO852" i="1"/>
  <c r="BO859" i="1"/>
  <c r="BO846" i="1"/>
  <c r="BO847" i="1"/>
  <c r="BO848" i="1"/>
  <c r="BO860" i="1"/>
  <c r="BO854" i="1"/>
  <c r="BO855" i="1"/>
  <c r="BO856" i="1"/>
  <c r="BO858" i="1"/>
  <c r="BO863" i="1"/>
  <c r="BO862" i="1"/>
  <c r="BO864" i="1"/>
  <c r="BO865" i="1"/>
  <c r="BO866" i="1"/>
  <c r="BO867" i="1"/>
  <c r="BO868" i="1"/>
  <c r="BO869" i="1"/>
  <c r="BO861" i="1"/>
  <c r="BS846" i="1"/>
  <c r="BS850" i="1"/>
  <c r="BS854" i="1"/>
  <c r="BS860" i="1"/>
  <c r="BS855" i="1"/>
  <c r="BS856" i="1"/>
  <c r="BS857" i="1"/>
  <c r="BS847" i="1"/>
  <c r="BS848" i="1"/>
  <c r="BS849" i="1"/>
  <c r="BS859" i="1"/>
  <c r="BS852" i="1"/>
  <c r="BS863" i="1"/>
  <c r="BS864" i="1"/>
  <c r="BS865" i="1"/>
  <c r="BS866" i="1"/>
  <c r="BS867" i="1"/>
  <c r="BS868" i="1"/>
  <c r="BS869" i="1"/>
  <c r="BS851" i="1"/>
  <c r="BS853" i="1"/>
  <c r="BS858" i="1"/>
  <c r="BS861" i="1"/>
  <c r="BS862" i="1"/>
  <c r="BW847" i="1"/>
  <c r="BW851" i="1"/>
  <c r="BW855" i="1"/>
  <c r="BW852" i="1"/>
  <c r="BW853" i="1"/>
  <c r="BW854" i="1"/>
  <c r="BW848" i="1"/>
  <c r="BW849" i="1"/>
  <c r="BW850" i="1"/>
  <c r="BW858" i="1"/>
  <c r="BW856" i="1"/>
  <c r="BW857" i="1"/>
  <c r="BW860" i="1"/>
  <c r="BW846" i="1"/>
  <c r="BW861" i="1"/>
  <c r="BW859" i="1"/>
  <c r="BW864" i="1"/>
  <c r="BW865" i="1"/>
  <c r="BW866" i="1"/>
  <c r="BW867" i="1"/>
  <c r="BW868" i="1"/>
  <c r="BW869" i="1"/>
  <c r="BW862" i="1"/>
  <c r="BW863" i="1"/>
  <c r="CA848" i="1"/>
  <c r="CA852" i="1"/>
  <c r="CA856" i="1"/>
  <c r="CA846" i="1"/>
  <c r="CA847" i="1"/>
  <c r="CA858" i="1"/>
  <c r="CA857" i="1"/>
  <c r="CA859" i="1"/>
  <c r="CA849" i="1"/>
  <c r="CA850" i="1"/>
  <c r="CA851" i="1"/>
  <c r="CA853" i="1"/>
  <c r="CA854" i="1"/>
  <c r="CA855" i="1"/>
  <c r="CA862" i="1"/>
  <c r="CA860" i="1"/>
  <c r="CA863" i="1"/>
  <c r="CA861" i="1"/>
  <c r="CA864" i="1"/>
  <c r="CA865" i="1"/>
  <c r="CA866" i="1"/>
  <c r="CA867" i="1"/>
  <c r="CA868" i="1"/>
  <c r="CA869" i="1"/>
  <c r="CE849" i="1"/>
  <c r="CE853" i="1"/>
  <c r="CE857" i="1"/>
  <c r="CE854" i="1"/>
  <c r="CE855" i="1"/>
  <c r="CE856" i="1"/>
  <c r="CE859" i="1"/>
  <c r="CE850" i="1"/>
  <c r="CE851" i="1"/>
  <c r="CE852" i="1"/>
  <c r="CE860" i="1"/>
  <c r="CE858" i="1"/>
  <c r="CE863" i="1"/>
  <c r="CE846" i="1"/>
  <c r="CE847" i="1"/>
  <c r="CE848" i="1"/>
  <c r="CE862" i="1"/>
  <c r="CE864" i="1"/>
  <c r="CE865" i="1"/>
  <c r="CE866" i="1"/>
  <c r="CE867" i="1"/>
  <c r="CE868" i="1"/>
  <c r="CE869" i="1"/>
  <c r="CE861" i="1"/>
  <c r="CI846" i="1"/>
  <c r="CI850" i="1"/>
  <c r="CI854" i="1"/>
  <c r="CI847" i="1"/>
  <c r="CI848" i="1"/>
  <c r="CI849" i="1"/>
  <c r="CI860" i="1"/>
  <c r="CI851" i="1"/>
  <c r="CI852" i="1"/>
  <c r="CI853" i="1"/>
  <c r="CI859" i="1"/>
  <c r="CI861" i="1"/>
  <c r="CI855" i="1"/>
  <c r="CI856" i="1"/>
  <c r="CI857" i="1"/>
  <c r="CI863" i="1"/>
  <c r="CI864" i="1"/>
  <c r="CI865" i="1"/>
  <c r="CI866" i="1"/>
  <c r="CI867" i="1"/>
  <c r="CI868" i="1"/>
  <c r="CI869" i="1"/>
  <c r="CI858" i="1"/>
  <c r="CI862" i="1"/>
  <c r="AB21" i="9"/>
  <c r="AB17" i="9"/>
  <c r="BQ846" i="1"/>
  <c r="BQ847" i="1"/>
  <c r="BQ848" i="1"/>
  <c r="BQ849" i="1"/>
  <c r="BQ850" i="1"/>
  <c r="BQ851" i="1"/>
  <c r="BQ852" i="1"/>
  <c r="BQ853" i="1"/>
  <c r="BQ854" i="1"/>
  <c r="BQ855" i="1"/>
  <c r="BQ856" i="1"/>
  <c r="BQ857" i="1"/>
  <c r="BQ858" i="1"/>
  <c r="BQ859" i="1"/>
  <c r="BQ860" i="1"/>
  <c r="BQ861" i="1"/>
  <c r="BQ862" i="1"/>
  <c r="BQ863" i="1"/>
  <c r="BQ864" i="1"/>
  <c r="BQ865" i="1"/>
  <c r="BQ866" i="1"/>
  <c r="BQ868" i="1"/>
  <c r="BQ869" i="1"/>
  <c r="BQ867" i="1"/>
  <c r="BY846" i="1"/>
  <c r="BY847" i="1"/>
  <c r="BY848" i="1"/>
  <c r="BY849" i="1"/>
  <c r="BY850" i="1"/>
  <c r="BY851" i="1"/>
  <c r="BY852" i="1"/>
  <c r="BY853" i="1"/>
  <c r="BY854" i="1"/>
  <c r="BY855" i="1"/>
  <c r="BY856" i="1"/>
  <c r="BY857" i="1"/>
  <c r="BY858" i="1"/>
  <c r="BY859" i="1"/>
  <c r="BY860" i="1"/>
  <c r="BY861" i="1"/>
  <c r="BY862" i="1"/>
  <c r="BY863" i="1"/>
  <c r="BY864" i="1"/>
  <c r="BY866" i="1"/>
  <c r="BY865" i="1"/>
  <c r="BY869" i="1"/>
  <c r="BY868" i="1"/>
  <c r="BY867" i="1"/>
  <c r="BL847" i="1"/>
  <c r="BL851" i="1"/>
  <c r="BL855" i="1"/>
  <c r="BL846" i="1"/>
  <c r="BL861" i="1"/>
  <c r="BL856" i="1"/>
  <c r="BL857" i="1"/>
  <c r="BL858" i="1"/>
  <c r="BL848" i="1"/>
  <c r="BL849" i="1"/>
  <c r="BL850" i="1"/>
  <c r="BL860" i="1"/>
  <c r="BL862" i="1"/>
  <c r="BL863" i="1"/>
  <c r="BL864" i="1"/>
  <c r="BL859" i="1"/>
  <c r="BL852" i="1"/>
  <c r="BL853" i="1"/>
  <c r="BL854" i="1"/>
  <c r="BL865" i="1"/>
  <c r="BL866" i="1"/>
  <c r="BL867" i="1"/>
  <c r="BL868" i="1"/>
  <c r="BL869" i="1"/>
  <c r="BP848" i="1"/>
  <c r="BP852" i="1"/>
  <c r="BP856" i="1"/>
  <c r="BP853" i="1"/>
  <c r="BP854" i="1"/>
  <c r="BP855" i="1"/>
  <c r="BP858" i="1"/>
  <c r="BP849" i="1"/>
  <c r="BP850" i="1"/>
  <c r="BP851" i="1"/>
  <c r="BP859" i="1"/>
  <c r="BP857" i="1"/>
  <c r="BP861" i="1"/>
  <c r="BP862" i="1"/>
  <c r="BP863" i="1"/>
  <c r="BP846" i="1"/>
  <c r="BP860" i="1"/>
  <c r="BP847" i="1"/>
  <c r="BP864" i="1"/>
  <c r="BP865" i="1"/>
  <c r="BP866" i="1"/>
  <c r="BP867" i="1"/>
  <c r="BP868" i="1"/>
  <c r="BP869" i="1"/>
  <c r="BT849" i="1"/>
  <c r="BT853" i="1"/>
  <c r="BT857" i="1"/>
  <c r="BT846" i="1"/>
  <c r="BT847" i="1"/>
  <c r="BT848" i="1"/>
  <c r="BT859" i="1"/>
  <c r="BT860" i="1"/>
  <c r="BT850" i="1"/>
  <c r="BT851" i="1"/>
  <c r="BT852" i="1"/>
  <c r="BT858" i="1"/>
  <c r="BT861" i="1"/>
  <c r="BT862" i="1"/>
  <c r="BT863" i="1"/>
  <c r="BT854" i="1"/>
  <c r="BT856" i="1"/>
  <c r="BT864" i="1"/>
  <c r="BT865" i="1"/>
  <c r="BT866" i="1"/>
  <c r="BT867" i="1"/>
  <c r="BT868" i="1"/>
  <c r="BT869" i="1"/>
  <c r="BT855" i="1"/>
  <c r="BX846" i="1"/>
  <c r="BX850" i="1"/>
  <c r="BX854" i="1"/>
  <c r="BX855" i="1"/>
  <c r="BX856" i="1"/>
  <c r="BX857" i="1"/>
  <c r="BX860" i="1"/>
  <c r="BX851" i="1"/>
  <c r="BX852" i="1"/>
  <c r="BX853" i="1"/>
  <c r="BX859" i="1"/>
  <c r="BX861" i="1"/>
  <c r="BX862" i="1"/>
  <c r="BX863" i="1"/>
  <c r="BX847" i="1"/>
  <c r="BX848" i="1"/>
  <c r="BX849" i="1"/>
  <c r="BX858" i="1"/>
  <c r="BX864" i="1"/>
  <c r="BX865" i="1"/>
  <c r="BX866" i="1"/>
  <c r="BX867" i="1"/>
  <c r="BX868" i="1"/>
  <c r="BX869" i="1"/>
  <c r="CB847" i="1"/>
  <c r="CB851" i="1"/>
  <c r="CB855" i="1"/>
  <c r="CB848" i="1"/>
  <c r="CB849" i="1"/>
  <c r="CB850" i="1"/>
  <c r="CB846" i="1"/>
  <c r="CB858" i="1"/>
  <c r="CB852" i="1"/>
  <c r="CB853" i="1"/>
  <c r="CB854" i="1"/>
  <c r="CB860" i="1"/>
  <c r="CB861" i="1"/>
  <c r="CB862" i="1"/>
  <c r="CB863" i="1"/>
  <c r="CB856" i="1"/>
  <c r="CB857" i="1"/>
  <c r="CB859" i="1"/>
  <c r="CB864" i="1"/>
  <c r="CB865" i="1"/>
  <c r="CB866" i="1"/>
  <c r="CB867" i="1"/>
  <c r="CB868" i="1"/>
  <c r="CB869" i="1"/>
  <c r="CF848" i="1"/>
  <c r="CF852" i="1"/>
  <c r="CF856" i="1"/>
  <c r="CF857" i="1"/>
  <c r="CF858" i="1"/>
  <c r="CF853" i="1"/>
  <c r="CF854" i="1"/>
  <c r="CF855" i="1"/>
  <c r="CF859" i="1"/>
  <c r="CF846" i="1"/>
  <c r="CF847" i="1"/>
  <c r="CF861" i="1"/>
  <c r="CF862" i="1"/>
  <c r="CF863" i="1"/>
  <c r="CF860" i="1"/>
  <c r="CF849" i="1"/>
  <c r="CF850" i="1"/>
  <c r="CF851" i="1"/>
  <c r="CF864" i="1"/>
  <c r="CF865" i="1"/>
  <c r="CF866" i="1"/>
  <c r="CF867" i="1"/>
  <c r="CF868" i="1"/>
  <c r="CF869" i="1"/>
  <c r="AC27" i="9"/>
  <c r="AC25" i="9"/>
  <c r="AC23" i="9"/>
  <c r="AB22" i="9"/>
  <c r="AC21" i="9"/>
  <c r="AC19" i="9"/>
  <c r="AB18" i="9"/>
  <c r="AC17" i="9"/>
  <c r="AB14" i="9"/>
  <c r="AC13" i="9"/>
  <c r="AB10" i="9"/>
  <c r="AC9" i="9"/>
  <c r="BN815" i="1"/>
  <c r="BN819" i="1"/>
  <c r="BN823" i="1"/>
  <c r="BN816" i="1"/>
  <c r="BN820" i="1"/>
  <c r="BN824" i="1"/>
  <c r="BN827" i="1"/>
  <c r="BN828" i="1"/>
  <c r="BN829" i="1"/>
  <c r="BN817" i="1"/>
  <c r="BN821" i="1"/>
  <c r="BN825" i="1"/>
  <c r="BN830" i="1"/>
  <c r="BN831" i="1"/>
  <c r="BN832" i="1"/>
  <c r="BN833" i="1"/>
  <c r="BN834" i="1"/>
  <c r="BN835" i="1"/>
  <c r="BN836" i="1"/>
  <c r="BN837" i="1"/>
  <c r="BN838" i="1"/>
  <c r="BN818" i="1"/>
  <c r="BN822" i="1"/>
  <c r="BN826" i="1"/>
  <c r="CH816" i="1"/>
  <c r="CH820" i="1"/>
  <c r="CH824" i="1"/>
  <c r="CH817" i="1"/>
  <c r="CH821" i="1"/>
  <c r="CH825" i="1"/>
  <c r="CH827" i="1"/>
  <c r="CH828" i="1"/>
  <c r="CH829" i="1"/>
  <c r="CH818" i="1"/>
  <c r="CH822" i="1"/>
  <c r="CH830" i="1"/>
  <c r="CH831" i="1"/>
  <c r="CH832" i="1"/>
  <c r="CH833" i="1"/>
  <c r="CH834" i="1"/>
  <c r="CH835" i="1"/>
  <c r="CH836" i="1"/>
  <c r="CH837" i="1"/>
  <c r="CH838" i="1"/>
  <c r="CH815" i="1"/>
  <c r="CH819" i="1"/>
  <c r="CH826" i="1"/>
  <c r="CH823" i="1"/>
  <c r="BK817" i="1"/>
  <c r="BK821" i="1"/>
  <c r="BK825" i="1"/>
  <c r="BK818" i="1"/>
  <c r="BK822" i="1"/>
  <c r="BK826" i="1"/>
  <c r="BK815" i="1"/>
  <c r="BK819" i="1"/>
  <c r="BK827" i="1"/>
  <c r="BK829" i="1"/>
  <c r="BK824" i="1"/>
  <c r="BK831" i="1"/>
  <c r="BK832" i="1"/>
  <c r="BK833" i="1"/>
  <c r="BK834" i="1"/>
  <c r="BK835" i="1"/>
  <c r="BK836" i="1"/>
  <c r="BK837" i="1"/>
  <c r="BK838" i="1"/>
  <c r="BK816" i="1"/>
  <c r="BK823" i="1"/>
  <c r="BK828" i="1"/>
  <c r="BK830" i="1"/>
  <c r="BK820" i="1"/>
  <c r="BO818" i="1"/>
  <c r="BO822" i="1"/>
  <c r="BO826" i="1"/>
  <c r="BO815" i="1"/>
  <c r="BO819" i="1"/>
  <c r="BO823" i="1"/>
  <c r="BO816" i="1"/>
  <c r="BO820" i="1"/>
  <c r="BO817" i="1"/>
  <c r="BO828" i="1"/>
  <c r="BO821" i="1"/>
  <c r="BO825" i="1"/>
  <c r="BO830" i="1"/>
  <c r="BO831" i="1"/>
  <c r="BO832" i="1"/>
  <c r="BO833" i="1"/>
  <c r="BO834" i="1"/>
  <c r="BO835" i="1"/>
  <c r="BO836" i="1"/>
  <c r="BO837" i="1"/>
  <c r="BO838" i="1"/>
  <c r="BO824" i="1"/>
  <c r="BO827" i="1"/>
  <c r="BO829" i="1"/>
  <c r="BS815" i="1"/>
  <c r="BS819" i="1"/>
  <c r="BS823" i="1"/>
  <c r="BS816" i="1"/>
  <c r="BS820" i="1"/>
  <c r="BS824" i="1"/>
  <c r="BS817" i="1"/>
  <c r="BS821" i="1"/>
  <c r="BS827" i="1"/>
  <c r="BS829" i="1"/>
  <c r="BS826" i="1"/>
  <c r="BS830" i="1"/>
  <c r="BS831" i="1"/>
  <c r="BS832" i="1"/>
  <c r="BS833" i="1"/>
  <c r="BS834" i="1"/>
  <c r="BS835" i="1"/>
  <c r="BS836" i="1"/>
  <c r="BS837" i="1"/>
  <c r="BS838" i="1"/>
  <c r="BS818" i="1"/>
  <c r="BS825" i="1"/>
  <c r="BS828" i="1"/>
  <c r="BS822" i="1"/>
  <c r="BW816" i="1"/>
  <c r="BW820" i="1"/>
  <c r="BW824" i="1"/>
  <c r="BW817" i="1"/>
  <c r="BW821" i="1"/>
  <c r="BW825" i="1"/>
  <c r="BW818" i="1"/>
  <c r="BW819" i="1"/>
  <c r="BW822" i="1"/>
  <c r="BW828" i="1"/>
  <c r="BW830" i="1"/>
  <c r="BW831" i="1"/>
  <c r="BW832" i="1"/>
  <c r="BW833" i="1"/>
  <c r="BW834" i="1"/>
  <c r="BW835" i="1"/>
  <c r="BW836" i="1"/>
  <c r="BW837" i="1"/>
  <c r="BW838" i="1"/>
  <c r="BW826" i="1"/>
  <c r="BW827" i="1"/>
  <c r="BW829" i="1"/>
  <c r="BW815" i="1"/>
  <c r="BW823" i="1"/>
  <c r="CA817" i="1"/>
  <c r="CA821" i="1"/>
  <c r="CA825" i="1"/>
  <c r="CA818" i="1"/>
  <c r="CA822" i="1"/>
  <c r="CA826" i="1"/>
  <c r="CA815" i="1"/>
  <c r="CA819" i="1"/>
  <c r="CA823" i="1"/>
  <c r="CA827" i="1"/>
  <c r="CA829" i="1"/>
  <c r="CA816" i="1"/>
  <c r="CA830" i="1"/>
  <c r="CA831" i="1"/>
  <c r="CA832" i="1"/>
  <c r="CA833" i="1"/>
  <c r="CA834" i="1"/>
  <c r="CA835" i="1"/>
  <c r="CA836" i="1"/>
  <c r="CA837" i="1"/>
  <c r="CA838" i="1"/>
  <c r="CA820" i="1"/>
  <c r="CA828" i="1"/>
  <c r="CA824" i="1"/>
  <c r="CE818" i="1"/>
  <c r="CE822" i="1"/>
  <c r="CE826" i="1"/>
  <c r="CE815" i="1"/>
  <c r="CE819" i="1"/>
  <c r="CE823" i="1"/>
  <c r="CE816" i="1"/>
  <c r="CE820" i="1"/>
  <c r="CE824" i="1"/>
  <c r="CE828" i="1"/>
  <c r="CE821" i="1"/>
  <c r="CE830" i="1"/>
  <c r="CE831" i="1"/>
  <c r="CE832" i="1"/>
  <c r="CE833" i="1"/>
  <c r="CE834" i="1"/>
  <c r="CE835" i="1"/>
  <c r="CE836" i="1"/>
  <c r="CE837" i="1"/>
  <c r="CE838" i="1"/>
  <c r="CE827" i="1"/>
  <c r="CE829" i="1"/>
  <c r="CE817" i="1"/>
  <c r="CE825" i="1"/>
  <c r="CI815" i="1"/>
  <c r="CI819" i="1"/>
  <c r="CI823" i="1"/>
  <c r="CI816" i="1"/>
  <c r="CI820" i="1"/>
  <c r="CI824" i="1"/>
  <c r="CI817" i="1"/>
  <c r="CI825" i="1"/>
  <c r="CI827" i="1"/>
  <c r="CI829" i="1"/>
  <c r="CI818" i="1"/>
  <c r="CI822" i="1"/>
  <c r="CI830" i="1"/>
  <c r="CI831" i="1"/>
  <c r="CI832" i="1"/>
  <c r="CI833" i="1"/>
  <c r="CI834" i="1"/>
  <c r="CI835" i="1"/>
  <c r="CI836" i="1"/>
  <c r="CI837" i="1"/>
  <c r="CI838" i="1"/>
  <c r="CI821" i="1"/>
  <c r="CI828" i="1"/>
  <c r="CI826" i="1"/>
  <c r="BJ818" i="1"/>
  <c r="BJ822" i="1"/>
  <c r="BJ826" i="1"/>
  <c r="BJ815" i="1"/>
  <c r="BJ819" i="1"/>
  <c r="BJ823" i="1"/>
  <c r="BJ827" i="1"/>
  <c r="BJ828" i="1"/>
  <c r="BJ829" i="1"/>
  <c r="BJ830" i="1"/>
  <c r="BJ816" i="1"/>
  <c r="BJ820" i="1"/>
  <c r="BJ821" i="1"/>
  <c r="BJ824" i="1"/>
  <c r="BJ831" i="1"/>
  <c r="BJ832" i="1"/>
  <c r="BJ833" i="1"/>
  <c r="BJ834" i="1"/>
  <c r="BJ835" i="1"/>
  <c r="BJ836" i="1"/>
  <c r="BJ837" i="1"/>
  <c r="BJ838" i="1"/>
  <c r="BJ817" i="1"/>
  <c r="BJ825" i="1"/>
  <c r="BV817" i="1"/>
  <c r="BV821" i="1"/>
  <c r="BV825" i="1"/>
  <c r="BV818" i="1"/>
  <c r="BV822" i="1"/>
  <c r="BV826" i="1"/>
  <c r="BV827" i="1"/>
  <c r="BV828" i="1"/>
  <c r="BV829" i="1"/>
  <c r="BV815" i="1"/>
  <c r="BV819" i="1"/>
  <c r="BV816" i="1"/>
  <c r="BV830" i="1"/>
  <c r="BV831" i="1"/>
  <c r="BV832" i="1"/>
  <c r="BV833" i="1"/>
  <c r="BV834" i="1"/>
  <c r="BV835" i="1"/>
  <c r="BV836" i="1"/>
  <c r="BV837" i="1"/>
  <c r="BV838" i="1"/>
  <c r="BV820" i="1"/>
  <c r="BV824" i="1"/>
  <c r="BV823" i="1"/>
  <c r="BZ818" i="1"/>
  <c r="BZ822" i="1"/>
  <c r="BZ826" i="1"/>
  <c r="BZ815" i="1"/>
  <c r="BZ819" i="1"/>
  <c r="BZ823" i="1"/>
  <c r="BZ827" i="1"/>
  <c r="BZ828" i="1"/>
  <c r="BZ829" i="1"/>
  <c r="BZ816" i="1"/>
  <c r="BZ820" i="1"/>
  <c r="BZ830" i="1"/>
  <c r="BZ831" i="1"/>
  <c r="BZ832" i="1"/>
  <c r="BZ833" i="1"/>
  <c r="BZ834" i="1"/>
  <c r="BZ835" i="1"/>
  <c r="BZ836" i="1"/>
  <c r="BZ837" i="1"/>
  <c r="BZ838" i="1"/>
  <c r="BZ825" i="1"/>
  <c r="BZ817" i="1"/>
  <c r="BZ824" i="1"/>
  <c r="BZ821" i="1"/>
  <c r="BL816" i="1"/>
  <c r="BL820" i="1"/>
  <c r="BL824" i="1"/>
  <c r="BL817" i="1"/>
  <c r="BL821" i="1"/>
  <c r="BL825" i="1"/>
  <c r="BL818" i="1"/>
  <c r="BL822" i="1"/>
  <c r="BL815" i="1"/>
  <c r="BL827" i="1"/>
  <c r="BL829" i="1"/>
  <c r="BL819" i="1"/>
  <c r="BL826" i="1"/>
  <c r="BL831" i="1"/>
  <c r="BL832" i="1"/>
  <c r="BL833" i="1"/>
  <c r="BL834" i="1"/>
  <c r="BL835" i="1"/>
  <c r="BL836" i="1"/>
  <c r="BL837" i="1"/>
  <c r="BL823" i="1"/>
  <c r="BL830" i="1"/>
  <c r="BL838" i="1"/>
  <c r="BL828" i="1"/>
  <c r="BP817" i="1"/>
  <c r="BP821" i="1"/>
  <c r="BP825" i="1"/>
  <c r="BP818" i="1"/>
  <c r="BP822" i="1"/>
  <c r="BP826" i="1"/>
  <c r="BP815" i="1"/>
  <c r="BP819" i="1"/>
  <c r="BP820" i="1"/>
  <c r="BP823" i="1"/>
  <c r="BP828" i="1"/>
  <c r="BP830" i="1"/>
  <c r="BP831" i="1"/>
  <c r="BP832" i="1"/>
  <c r="BP833" i="1"/>
  <c r="BP834" i="1"/>
  <c r="BP835" i="1"/>
  <c r="BP836" i="1"/>
  <c r="BP837" i="1"/>
  <c r="BP824" i="1"/>
  <c r="BP827" i="1"/>
  <c r="BP838" i="1"/>
  <c r="BP829" i="1"/>
  <c r="BP816" i="1"/>
  <c r="BT818" i="1"/>
  <c r="BT822" i="1"/>
  <c r="BT826" i="1"/>
  <c r="BT815" i="1"/>
  <c r="BT819" i="1"/>
  <c r="BT823" i="1"/>
  <c r="BT816" i="1"/>
  <c r="BT820" i="1"/>
  <c r="BT824" i="1"/>
  <c r="BT817" i="1"/>
  <c r="BT827" i="1"/>
  <c r="BT829" i="1"/>
  <c r="BT821" i="1"/>
  <c r="BT830" i="1"/>
  <c r="BT831" i="1"/>
  <c r="BT832" i="1"/>
  <c r="BT833" i="1"/>
  <c r="BT834" i="1"/>
  <c r="BT835" i="1"/>
  <c r="BT836" i="1"/>
  <c r="BT837" i="1"/>
  <c r="BT828" i="1"/>
  <c r="BT825" i="1"/>
  <c r="BT838" i="1"/>
  <c r="BX815" i="1"/>
  <c r="BX819" i="1"/>
  <c r="BX823" i="1"/>
  <c r="BX816" i="1"/>
  <c r="BX820" i="1"/>
  <c r="BX824" i="1"/>
  <c r="BX817" i="1"/>
  <c r="BX821" i="1"/>
  <c r="BX825" i="1"/>
  <c r="BX822" i="1"/>
  <c r="BX828" i="1"/>
  <c r="BX830" i="1"/>
  <c r="BX831" i="1"/>
  <c r="BX832" i="1"/>
  <c r="BX833" i="1"/>
  <c r="BX834" i="1"/>
  <c r="BX835" i="1"/>
  <c r="BX836" i="1"/>
  <c r="BX829" i="1"/>
  <c r="BX838" i="1"/>
  <c r="BX818" i="1"/>
  <c r="BX827" i="1"/>
  <c r="BX826" i="1"/>
  <c r="BX837" i="1"/>
  <c r="CB816" i="1"/>
  <c r="CB820" i="1"/>
  <c r="CB824" i="1"/>
  <c r="CB817" i="1"/>
  <c r="CB821" i="1"/>
  <c r="CB825" i="1"/>
  <c r="CB818" i="1"/>
  <c r="CB815" i="1"/>
  <c r="CB826" i="1"/>
  <c r="CB819" i="1"/>
  <c r="CB823" i="1"/>
  <c r="CB827" i="1"/>
  <c r="CB829" i="1"/>
  <c r="CB822" i="1"/>
  <c r="CB830" i="1"/>
  <c r="CB831" i="1"/>
  <c r="CB832" i="1"/>
  <c r="CB833" i="1"/>
  <c r="CB834" i="1"/>
  <c r="CB835" i="1"/>
  <c r="CB836" i="1"/>
  <c r="CB837" i="1"/>
  <c r="CB828" i="1"/>
  <c r="CB838" i="1"/>
  <c r="CF817" i="1"/>
  <c r="CF821" i="1"/>
  <c r="CF825" i="1"/>
  <c r="CF818" i="1"/>
  <c r="CF822" i="1"/>
  <c r="CF826" i="1"/>
  <c r="CF815" i="1"/>
  <c r="CF819" i="1"/>
  <c r="CF824" i="1"/>
  <c r="CF828" i="1"/>
  <c r="CF816" i="1"/>
  <c r="CF823" i="1"/>
  <c r="CF830" i="1"/>
  <c r="CF831" i="1"/>
  <c r="CF832" i="1"/>
  <c r="CF833" i="1"/>
  <c r="CF834" i="1"/>
  <c r="CF835" i="1"/>
  <c r="CF836" i="1"/>
  <c r="CF820" i="1"/>
  <c r="CF838" i="1"/>
  <c r="CF829" i="1"/>
  <c r="CF827" i="1"/>
  <c r="CF837" i="1"/>
  <c r="BR816" i="1"/>
  <c r="BR820" i="1"/>
  <c r="BR824" i="1"/>
  <c r="BR817" i="1"/>
  <c r="BR821" i="1"/>
  <c r="BR825" i="1"/>
  <c r="BR827" i="1"/>
  <c r="BR828" i="1"/>
  <c r="BR829" i="1"/>
  <c r="BR818" i="1"/>
  <c r="BR826" i="1"/>
  <c r="BR830" i="1"/>
  <c r="BR831" i="1"/>
  <c r="BR832" i="1"/>
  <c r="BR833" i="1"/>
  <c r="BR834" i="1"/>
  <c r="BR835" i="1"/>
  <c r="BR836" i="1"/>
  <c r="BR837" i="1"/>
  <c r="BR838" i="1"/>
  <c r="BR823" i="1"/>
  <c r="BR815" i="1"/>
  <c r="BR822" i="1"/>
  <c r="BR819" i="1"/>
  <c r="CD815" i="1"/>
  <c r="CD819" i="1"/>
  <c r="CD823" i="1"/>
  <c r="CD816" i="1"/>
  <c r="CD820" i="1"/>
  <c r="CD824" i="1"/>
  <c r="CD827" i="1"/>
  <c r="CD828" i="1"/>
  <c r="CD829" i="1"/>
  <c r="CD817" i="1"/>
  <c r="CD818" i="1"/>
  <c r="CD821" i="1"/>
  <c r="CD830" i="1"/>
  <c r="CD831" i="1"/>
  <c r="CD832" i="1"/>
  <c r="CD833" i="1"/>
  <c r="CD834" i="1"/>
  <c r="CD835" i="1"/>
  <c r="CD836" i="1"/>
  <c r="CD837" i="1"/>
  <c r="CD838" i="1"/>
  <c r="CD826" i="1"/>
  <c r="CD825" i="1"/>
  <c r="CD822" i="1"/>
  <c r="BM815" i="1"/>
  <c r="BM816" i="1"/>
  <c r="BM817" i="1"/>
  <c r="BM818" i="1"/>
  <c r="BM819" i="1"/>
  <c r="BM820" i="1"/>
  <c r="BM821" i="1"/>
  <c r="BM822" i="1"/>
  <c r="BM823" i="1"/>
  <c r="BM824" i="1"/>
  <c r="BM825" i="1"/>
  <c r="BM826" i="1"/>
  <c r="BM827" i="1"/>
  <c r="BM828" i="1"/>
  <c r="BM829" i="1"/>
  <c r="BM830" i="1"/>
  <c r="BM832" i="1"/>
  <c r="BM836" i="1"/>
  <c r="BM833" i="1"/>
  <c r="BM837" i="1"/>
  <c r="BM838" i="1"/>
  <c r="BM831" i="1"/>
  <c r="BM835" i="1"/>
  <c r="BM834" i="1"/>
  <c r="BQ815" i="1"/>
  <c r="BQ816" i="1"/>
  <c r="BQ817" i="1"/>
  <c r="BQ818" i="1"/>
  <c r="BQ819" i="1"/>
  <c r="BQ820" i="1"/>
  <c r="BQ821" i="1"/>
  <c r="BQ822" i="1"/>
  <c r="BQ823" i="1"/>
  <c r="BQ824" i="1"/>
  <c r="BQ825" i="1"/>
  <c r="BQ826" i="1"/>
  <c r="BQ827" i="1"/>
  <c r="BQ828" i="1"/>
  <c r="BQ829" i="1"/>
  <c r="BQ833" i="1"/>
  <c r="BQ837" i="1"/>
  <c r="BQ830" i="1"/>
  <c r="BQ834" i="1"/>
  <c r="BQ832" i="1"/>
  <c r="BQ836" i="1"/>
  <c r="BQ838" i="1"/>
  <c r="BQ831" i="1"/>
  <c r="BQ835" i="1"/>
  <c r="BU815" i="1"/>
  <c r="BU816" i="1"/>
  <c r="BU817" i="1"/>
  <c r="BU818" i="1"/>
  <c r="BU819" i="1"/>
  <c r="BU820" i="1"/>
  <c r="BU821" i="1"/>
  <c r="BU822" i="1"/>
  <c r="BU823" i="1"/>
  <c r="BU824" i="1"/>
  <c r="BU825" i="1"/>
  <c r="BU826" i="1"/>
  <c r="BU827" i="1"/>
  <c r="BU828" i="1"/>
  <c r="BU829" i="1"/>
  <c r="BU830" i="1"/>
  <c r="BU834" i="1"/>
  <c r="BU831" i="1"/>
  <c r="BU838" i="1"/>
  <c r="BU833" i="1"/>
  <c r="BU837" i="1"/>
  <c r="BU835" i="1"/>
  <c r="BU832" i="1"/>
  <c r="BU836" i="1"/>
  <c r="BY815" i="1"/>
  <c r="BY816" i="1"/>
  <c r="BY817" i="1"/>
  <c r="BY818" i="1"/>
  <c r="BY819" i="1"/>
  <c r="BY820" i="1"/>
  <c r="BY821" i="1"/>
  <c r="BY822" i="1"/>
  <c r="BY823" i="1"/>
  <c r="BY824" i="1"/>
  <c r="BY825" i="1"/>
  <c r="BY826" i="1"/>
  <c r="BY827" i="1"/>
  <c r="BY828" i="1"/>
  <c r="BY829" i="1"/>
  <c r="BY831" i="1"/>
  <c r="BY835" i="1"/>
  <c r="BY830" i="1"/>
  <c r="BY834" i="1"/>
  <c r="BY838" i="1"/>
  <c r="BY832" i="1"/>
  <c r="BY836" i="1"/>
  <c r="BY833" i="1"/>
  <c r="BY837" i="1"/>
  <c r="CC815" i="1"/>
  <c r="CC816" i="1"/>
  <c r="CC817" i="1"/>
  <c r="CC818" i="1"/>
  <c r="CC819" i="1"/>
  <c r="CC820" i="1"/>
  <c r="CC821" i="1"/>
  <c r="CC822" i="1"/>
  <c r="CC823" i="1"/>
  <c r="CC824" i="1"/>
  <c r="CC825" i="1"/>
  <c r="CC826" i="1"/>
  <c r="CC827" i="1"/>
  <c r="CC828" i="1"/>
  <c r="CC829" i="1"/>
  <c r="CC832" i="1"/>
  <c r="CC836" i="1"/>
  <c r="CC831" i="1"/>
  <c r="CC835" i="1"/>
  <c r="CC837" i="1"/>
  <c r="CC833" i="1"/>
  <c r="CC838" i="1"/>
  <c r="CC830" i="1"/>
  <c r="CC834" i="1"/>
  <c r="CG815" i="1"/>
  <c r="CG816" i="1"/>
  <c r="CG817" i="1"/>
  <c r="CG818" i="1"/>
  <c r="CG819" i="1"/>
  <c r="CG820" i="1"/>
  <c r="CG821" i="1"/>
  <c r="CG822" i="1"/>
  <c r="CG823" i="1"/>
  <c r="CG824" i="1"/>
  <c r="CG825" i="1"/>
  <c r="CG826" i="1"/>
  <c r="CG827" i="1"/>
  <c r="CG828" i="1"/>
  <c r="CG829" i="1"/>
  <c r="CG833" i="1"/>
  <c r="CG832" i="1"/>
  <c r="CG836" i="1"/>
  <c r="CG838" i="1"/>
  <c r="CG830" i="1"/>
  <c r="CG837" i="1"/>
  <c r="CG831" i="1"/>
  <c r="CG835" i="1"/>
  <c r="CG834" i="1"/>
  <c r="BQ784" i="1"/>
  <c r="BQ785" i="1"/>
  <c r="BQ786" i="1"/>
  <c r="BQ787" i="1"/>
  <c r="BQ788" i="1"/>
  <c r="BQ789" i="1"/>
  <c r="BQ790" i="1"/>
  <c r="BQ791" i="1"/>
  <c r="BQ792" i="1"/>
  <c r="BQ793" i="1"/>
  <c r="BQ794" i="1"/>
  <c r="BQ795" i="1"/>
  <c r="BQ796" i="1"/>
  <c r="BQ797" i="1"/>
  <c r="BQ798" i="1"/>
  <c r="BQ799" i="1"/>
  <c r="BQ800" i="1"/>
  <c r="BQ801" i="1"/>
  <c r="BQ802" i="1"/>
  <c r="BQ803" i="1"/>
  <c r="BQ804" i="1"/>
  <c r="BQ805" i="1"/>
  <c r="BQ806" i="1"/>
  <c r="BQ807" i="1"/>
  <c r="CC784" i="1"/>
  <c r="CC785" i="1"/>
  <c r="CC786" i="1"/>
  <c r="CC787" i="1"/>
  <c r="CC788" i="1"/>
  <c r="CC789" i="1"/>
  <c r="CC790" i="1"/>
  <c r="CC791" i="1"/>
  <c r="CC792" i="1"/>
  <c r="CC793" i="1"/>
  <c r="CC794" i="1"/>
  <c r="CC795" i="1"/>
  <c r="CC796" i="1"/>
  <c r="CC797" i="1"/>
  <c r="CC798" i="1"/>
  <c r="CC799" i="1"/>
  <c r="CC800" i="1"/>
  <c r="CC801" i="1"/>
  <c r="CC802" i="1"/>
  <c r="CC803" i="1"/>
  <c r="CC804" i="1"/>
  <c r="CC805" i="1"/>
  <c r="CC806" i="1"/>
  <c r="CC807" i="1"/>
  <c r="BL785" i="1"/>
  <c r="BL789" i="1"/>
  <c r="BL793" i="1"/>
  <c r="BL797" i="1"/>
  <c r="BL798" i="1"/>
  <c r="BL799" i="1"/>
  <c r="BL800" i="1"/>
  <c r="BL801" i="1"/>
  <c r="BL802" i="1"/>
  <c r="BL803" i="1"/>
  <c r="BL804" i="1"/>
  <c r="BL805" i="1"/>
  <c r="BL784" i="1"/>
  <c r="BL788" i="1"/>
  <c r="BL792" i="1"/>
  <c r="BL796" i="1"/>
  <c r="BL787" i="1"/>
  <c r="BL791" i="1"/>
  <c r="BL795" i="1"/>
  <c r="BL786" i="1"/>
  <c r="BL806" i="1"/>
  <c r="BL790" i="1"/>
  <c r="BL807" i="1"/>
  <c r="BL794" i="1"/>
  <c r="BP786" i="1"/>
  <c r="BP790" i="1"/>
  <c r="BP794" i="1"/>
  <c r="BP796" i="1"/>
  <c r="BP797" i="1"/>
  <c r="BP798" i="1"/>
  <c r="BP799" i="1"/>
  <c r="BP800" i="1"/>
  <c r="BP801" i="1"/>
  <c r="BP802" i="1"/>
  <c r="BP803" i="1"/>
  <c r="BP804" i="1"/>
  <c r="BP805" i="1"/>
  <c r="BP785" i="1"/>
  <c r="BP789" i="1"/>
  <c r="BP793" i="1"/>
  <c r="BP784" i="1"/>
  <c r="BP788" i="1"/>
  <c r="BP792" i="1"/>
  <c r="BP795" i="1"/>
  <c r="BP791" i="1"/>
  <c r="BP806" i="1"/>
  <c r="BP787" i="1"/>
  <c r="BP807" i="1"/>
  <c r="BT787" i="1"/>
  <c r="BT791" i="1"/>
  <c r="BT795" i="1"/>
  <c r="BT796" i="1"/>
  <c r="BT797" i="1"/>
  <c r="BT798" i="1"/>
  <c r="BT799" i="1"/>
  <c r="BT800" i="1"/>
  <c r="BT801" i="1"/>
  <c r="BT802" i="1"/>
  <c r="BT803" i="1"/>
  <c r="BT804" i="1"/>
  <c r="BT786" i="1"/>
  <c r="BT790" i="1"/>
  <c r="BT794" i="1"/>
  <c r="BT785" i="1"/>
  <c r="BT789" i="1"/>
  <c r="BT793" i="1"/>
  <c r="BT788" i="1"/>
  <c r="BT805" i="1"/>
  <c r="BT807" i="1"/>
  <c r="BT784" i="1"/>
  <c r="BT792" i="1"/>
  <c r="BT806" i="1"/>
  <c r="BX784" i="1"/>
  <c r="BX788" i="1"/>
  <c r="BX792" i="1"/>
  <c r="BX796" i="1"/>
  <c r="BX797" i="1"/>
  <c r="BX798" i="1"/>
  <c r="BX799" i="1"/>
  <c r="BX800" i="1"/>
  <c r="BX801" i="1"/>
  <c r="BX802" i="1"/>
  <c r="BX803" i="1"/>
  <c r="BX804" i="1"/>
  <c r="BX787" i="1"/>
  <c r="BX791" i="1"/>
  <c r="BX795" i="1"/>
  <c r="BX786" i="1"/>
  <c r="BX790" i="1"/>
  <c r="BX794" i="1"/>
  <c r="BX785" i="1"/>
  <c r="BX806" i="1"/>
  <c r="BX793" i="1"/>
  <c r="BX805" i="1"/>
  <c r="BX807" i="1"/>
  <c r="BX789" i="1"/>
  <c r="CB785" i="1"/>
  <c r="CB789" i="1"/>
  <c r="CB793" i="1"/>
  <c r="CB796" i="1"/>
  <c r="CB797" i="1"/>
  <c r="CB798" i="1"/>
  <c r="CB799" i="1"/>
  <c r="CB800" i="1"/>
  <c r="CB801" i="1"/>
  <c r="CB802" i="1"/>
  <c r="CB803" i="1"/>
  <c r="CB804" i="1"/>
  <c r="CB784" i="1"/>
  <c r="CB788" i="1"/>
  <c r="CB792" i="1"/>
  <c r="CB787" i="1"/>
  <c r="CB791" i="1"/>
  <c r="CB795" i="1"/>
  <c r="CB790" i="1"/>
  <c r="CB805" i="1"/>
  <c r="CB786" i="1"/>
  <c r="CB794" i="1"/>
  <c r="CB806" i="1"/>
  <c r="CB807" i="1"/>
  <c r="CF786" i="1"/>
  <c r="CF790" i="1"/>
  <c r="CF794" i="1"/>
  <c r="CF796" i="1"/>
  <c r="CF797" i="1"/>
  <c r="CF798" i="1"/>
  <c r="CF799" i="1"/>
  <c r="CF800" i="1"/>
  <c r="CF801" i="1"/>
  <c r="CF802" i="1"/>
  <c r="CF803" i="1"/>
  <c r="CF804" i="1"/>
  <c r="CF785" i="1"/>
  <c r="CF789" i="1"/>
  <c r="CF793" i="1"/>
  <c r="CF784" i="1"/>
  <c r="CF788" i="1"/>
  <c r="CF792" i="1"/>
  <c r="CF795" i="1"/>
  <c r="CF805" i="1"/>
  <c r="CF807" i="1"/>
  <c r="CF791" i="1"/>
  <c r="CF787" i="1"/>
  <c r="CF806" i="1"/>
  <c r="BY784" i="1"/>
  <c r="BY785" i="1"/>
  <c r="BY786" i="1"/>
  <c r="BY787" i="1"/>
  <c r="BY788" i="1"/>
  <c r="BY789" i="1"/>
  <c r="BY790" i="1"/>
  <c r="BY791" i="1"/>
  <c r="BY792" i="1"/>
  <c r="BY793" i="1"/>
  <c r="BY794" i="1"/>
  <c r="BY795" i="1"/>
  <c r="BY796" i="1"/>
  <c r="BY797" i="1"/>
  <c r="BY798" i="1"/>
  <c r="BY799" i="1"/>
  <c r="BY800" i="1"/>
  <c r="BY801" i="1"/>
  <c r="BY802" i="1"/>
  <c r="BY803" i="1"/>
  <c r="BY804" i="1"/>
  <c r="BY805" i="1"/>
  <c r="BY806" i="1"/>
  <c r="BY807" i="1"/>
  <c r="BJ784" i="1"/>
  <c r="BJ785" i="1"/>
  <c r="BJ786" i="1"/>
  <c r="BJ787" i="1"/>
  <c r="BJ788" i="1"/>
  <c r="BJ789" i="1"/>
  <c r="BJ790" i="1"/>
  <c r="BJ791" i="1"/>
  <c r="BJ792" i="1"/>
  <c r="BJ793" i="1"/>
  <c r="BJ794" i="1"/>
  <c r="BJ795" i="1"/>
  <c r="BJ796" i="1"/>
  <c r="BJ797" i="1"/>
  <c r="BJ798" i="1"/>
  <c r="BJ799" i="1"/>
  <c r="BJ800" i="1"/>
  <c r="BJ801" i="1"/>
  <c r="BJ802" i="1"/>
  <c r="BJ803" i="1"/>
  <c r="BJ804" i="1"/>
  <c r="BJ805" i="1"/>
  <c r="BJ806" i="1"/>
  <c r="BJ807" i="1"/>
  <c r="BN784" i="1"/>
  <c r="BN785" i="1"/>
  <c r="BN786" i="1"/>
  <c r="BN787" i="1"/>
  <c r="BN788" i="1"/>
  <c r="BN789" i="1"/>
  <c r="BN790" i="1"/>
  <c r="BN791" i="1"/>
  <c r="BN792" i="1"/>
  <c r="BN793" i="1"/>
  <c r="BN794" i="1"/>
  <c r="BN795" i="1"/>
  <c r="BN796" i="1"/>
  <c r="BN797" i="1"/>
  <c r="BN798" i="1"/>
  <c r="BN799" i="1"/>
  <c r="BN800" i="1"/>
  <c r="BN801" i="1"/>
  <c r="BN802" i="1"/>
  <c r="BN803" i="1"/>
  <c r="BN804" i="1"/>
  <c r="BN805" i="1"/>
  <c r="BN806" i="1"/>
  <c r="BN807" i="1"/>
  <c r="BR784" i="1"/>
  <c r="BR785" i="1"/>
  <c r="BR786" i="1"/>
  <c r="BR787" i="1"/>
  <c r="BR788" i="1"/>
  <c r="BR789" i="1"/>
  <c r="BR790" i="1"/>
  <c r="BR791" i="1"/>
  <c r="BR792" i="1"/>
  <c r="BR793" i="1"/>
  <c r="BR794" i="1"/>
  <c r="BR795" i="1"/>
  <c r="BR796" i="1"/>
  <c r="BR797" i="1"/>
  <c r="BR798" i="1"/>
  <c r="BR799" i="1"/>
  <c r="BR800" i="1"/>
  <c r="BR801" i="1"/>
  <c r="BR802" i="1"/>
  <c r="BR803" i="1"/>
  <c r="BR804" i="1"/>
  <c r="BR806" i="1"/>
  <c r="BR807" i="1"/>
  <c r="BR805" i="1"/>
  <c r="BV784" i="1"/>
  <c r="BV785" i="1"/>
  <c r="BV786" i="1"/>
  <c r="BV787" i="1"/>
  <c r="BV788" i="1"/>
  <c r="BV789" i="1"/>
  <c r="BV790" i="1"/>
  <c r="BV791" i="1"/>
  <c r="BV792" i="1"/>
  <c r="BV793" i="1"/>
  <c r="BV794" i="1"/>
  <c r="BV795" i="1"/>
  <c r="BV796" i="1"/>
  <c r="BV797" i="1"/>
  <c r="BV798" i="1"/>
  <c r="BV799" i="1"/>
  <c r="BV800" i="1"/>
  <c r="BV801" i="1"/>
  <c r="BV802" i="1"/>
  <c r="BV803" i="1"/>
  <c r="BV804" i="1"/>
  <c r="BV805" i="1"/>
  <c r="BV806" i="1"/>
  <c r="BV807" i="1"/>
  <c r="BZ784" i="1"/>
  <c r="BZ785" i="1"/>
  <c r="BZ786" i="1"/>
  <c r="BZ787" i="1"/>
  <c r="BZ788" i="1"/>
  <c r="BZ789" i="1"/>
  <c r="BZ790" i="1"/>
  <c r="BZ791" i="1"/>
  <c r="BZ792" i="1"/>
  <c r="BZ793" i="1"/>
  <c r="BZ794" i="1"/>
  <c r="BZ795" i="1"/>
  <c r="BZ796" i="1"/>
  <c r="BZ797" i="1"/>
  <c r="BZ798" i="1"/>
  <c r="BZ799" i="1"/>
  <c r="BZ800" i="1"/>
  <c r="BZ801" i="1"/>
  <c r="BZ802" i="1"/>
  <c r="BZ803" i="1"/>
  <c r="BZ804" i="1"/>
  <c r="BZ805" i="1"/>
  <c r="BZ806" i="1"/>
  <c r="BZ807" i="1"/>
  <c r="CD784" i="1"/>
  <c r="CD785" i="1"/>
  <c r="CD786" i="1"/>
  <c r="CD787" i="1"/>
  <c r="CD788" i="1"/>
  <c r="CD789" i="1"/>
  <c r="CD790" i="1"/>
  <c r="CD791" i="1"/>
  <c r="CD792" i="1"/>
  <c r="CD793" i="1"/>
  <c r="CD794" i="1"/>
  <c r="CD795" i="1"/>
  <c r="CD796" i="1"/>
  <c r="CD797" i="1"/>
  <c r="CD798" i="1"/>
  <c r="CD799" i="1"/>
  <c r="CD800" i="1"/>
  <c r="CD801" i="1"/>
  <c r="CD802" i="1"/>
  <c r="CD803" i="1"/>
  <c r="CD804" i="1"/>
  <c r="CD805" i="1"/>
  <c r="CD806" i="1"/>
  <c r="CD807" i="1"/>
  <c r="CH784" i="1"/>
  <c r="CH785" i="1"/>
  <c r="CH786" i="1"/>
  <c r="CH787" i="1"/>
  <c r="CH788" i="1"/>
  <c r="CH789" i="1"/>
  <c r="CH790" i="1"/>
  <c r="CH791" i="1"/>
  <c r="CH792" i="1"/>
  <c r="CH793" i="1"/>
  <c r="CH794" i="1"/>
  <c r="CH795" i="1"/>
  <c r="CH796" i="1"/>
  <c r="CH797" i="1"/>
  <c r="CH798" i="1"/>
  <c r="CH799" i="1"/>
  <c r="CH800" i="1"/>
  <c r="CH801" i="1"/>
  <c r="CH802" i="1"/>
  <c r="CH803" i="1"/>
  <c r="CH804" i="1"/>
  <c r="CH805" i="1"/>
  <c r="CH806" i="1"/>
  <c r="CH807" i="1"/>
  <c r="BM784" i="1"/>
  <c r="BM785" i="1"/>
  <c r="BM786" i="1"/>
  <c r="BM787" i="1"/>
  <c r="BM788" i="1"/>
  <c r="BM789" i="1"/>
  <c r="BM790" i="1"/>
  <c r="BM791" i="1"/>
  <c r="BM792" i="1"/>
  <c r="BM793" i="1"/>
  <c r="BM794" i="1"/>
  <c r="BM795" i="1"/>
  <c r="BM796" i="1"/>
  <c r="BM797" i="1"/>
  <c r="BM798" i="1"/>
  <c r="BM799" i="1"/>
  <c r="BM800" i="1"/>
  <c r="BM801" i="1"/>
  <c r="BM802" i="1"/>
  <c r="BM803" i="1"/>
  <c r="BM804" i="1"/>
  <c r="BM805" i="1"/>
  <c r="BM806" i="1"/>
  <c r="BM807" i="1"/>
  <c r="BU784" i="1"/>
  <c r="BU785" i="1"/>
  <c r="BU786" i="1"/>
  <c r="BU787" i="1"/>
  <c r="BU788" i="1"/>
  <c r="BU789" i="1"/>
  <c r="BU790" i="1"/>
  <c r="BU791" i="1"/>
  <c r="BU792" i="1"/>
  <c r="BU793" i="1"/>
  <c r="BU794" i="1"/>
  <c r="BU795" i="1"/>
  <c r="BU796" i="1"/>
  <c r="BU797" i="1"/>
  <c r="BU798" i="1"/>
  <c r="BU799" i="1"/>
  <c r="BU800" i="1"/>
  <c r="BU801" i="1"/>
  <c r="BU802" i="1"/>
  <c r="BU803" i="1"/>
  <c r="BU804" i="1"/>
  <c r="BU805" i="1"/>
  <c r="BU806" i="1"/>
  <c r="BU807" i="1"/>
  <c r="CG784" i="1"/>
  <c r="CG785" i="1"/>
  <c r="CG786" i="1"/>
  <c r="CG787" i="1"/>
  <c r="CG788" i="1"/>
  <c r="CG789" i="1"/>
  <c r="CG790" i="1"/>
  <c r="CG791" i="1"/>
  <c r="CG792" i="1"/>
  <c r="CG793" i="1"/>
  <c r="CG794" i="1"/>
  <c r="CG795" i="1"/>
  <c r="CG796" i="1"/>
  <c r="CG797" i="1"/>
  <c r="CG798" i="1"/>
  <c r="CG799" i="1"/>
  <c r="CG800" i="1"/>
  <c r="CG801" i="1"/>
  <c r="CG802" i="1"/>
  <c r="CG803" i="1"/>
  <c r="CG804" i="1"/>
  <c r="CG805" i="1"/>
  <c r="CG806" i="1"/>
  <c r="CG807" i="1"/>
  <c r="BK784" i="1"/>
  <c r="BK785" i="1"/>
  <c r="BK786" i="1"/>
  <c r="BK787" i="1"/>
  <c r="BK788" i="1"/>
  <c r="BK789" i="1"/>
  <c r="BK790" i="1"/>
  <c r="BK791" i="1"/>
  <c r="BK792" i="1"/>
  <c r="BK793" i="1"/>
  <c r="BK794" i="1"/>
  <c r="BK795" i="1"/>
  <c r="BK796" i="1"/>
  <c r="BK797" i="1"/>
  <c r="BK801" i="1"/>
  <c r="BK805" i="1"/>
  <c r="BK798" i="1"/>
  <c r="BK802" i="1"/>
  <c r="BK800" i="1"/>
  <c r="BK804" i="1"/>
  <c r="BK799" i="1"/>
  <c r="BK803" i="1"/>
  <c r="BK806" i="1"/>
  <c r="BK807" i="1"/>
  <c r="BO784" i="1"/>
  <c r="BO785" i="1"/>
  <c r="BO786" i="1"/>
  <c r="BO787" i="1"/>
  <c r="BO788" i="1"/>
  <c r="BO789" i="1"/>
  <c r="BO790" i="1"/>
  <c r="BO791" i="1"/>
  <c r="BO792" i="1"/>
  <c r="BO793" i="1"/>
  <c r="BO794" i="1"/>
  <c r="BO795" i="1"/>
  <c r="BO798" i="1"/>
  <c r="BO802" i="1"/>
  <c r="BO799" i="1"/>
  <c r="BO797" i="1"/>
  <c r="BO801" i="1"/>
  <c r="BO805" i="1"/>
  <c r="BO803" i="1"/>
  <c r="BO796" i="1"/>
  <c r="BO800" i="1"/>
  <c r="BO804" i="1"/>
  <c r="BO806" i="1"/>
  <c r="BO807" i="1"/>
  <c r="BS784" i="1"/>
  <c r="BS785" i="1"/>
  <c r="BS786" i="1"/>
  <c r="BS787" i="1"/>
  <c r="BS788" i="1"/>
  <c r="BS789" i="1"/>
  <c r="BS790" i="1"/>
  <c r="BS791" i="1"/>
  <c r="BS792" i="1"/>
  <c r="BS793" i="1"/>
  <c r="BS794" i="1"/>
  <c r="BS795" i="1"/>
  <c r="BS799" i="1"/>
  <c r="BS803" i="1"/>
  <c r="BS796" i="1"/>
  <c r="BS805" i="1"/>
  <c r="BS798" i="1"/>
  <c r="BS802" i="1"/>
  <c r="BS800" i="1"/>
  <c r="BS804" i="1"/>
  <c r="BS797" i="1"/>
  <c r="BS801" i="1"/>
  <c r="BS806" i="1"/>
  <c r="BS807" i="1"/>
  <c r="BW784" i="1"/>
  <c r="BW785" i="1"/>
  <c r="BW786" i="1"/>
  <c r="BW787" i="1"/>
  <c r="BW788" i="1"/>
  <c r="BW789" i="1"/>
  <c r="BW790" i="1"/>
  <c r="BW791" i="1"/>
  <c r="BW792" i="1"/>
  <c r="BW793" i="1"/>
  <c r="BW794" i="1"/>
  <c r="BW795" i="1"/>
  <c r="BW796" i="1"/>
  <c r="BW800" i="1"/>
  <c r="BW804" i="1"/>
  <c r="BW799" i="1"/>
  <c r="BW803" i="1"/>
  <c r="BW797" i="1"/>
  <c r="BW801" i="1"/>
  <c r="BW798" i="1"/>
  <c r="BW802" i="1"/>
  <c r="BW805" i="1"/>
  <c r="BW806" i="1"/>
  <c r="BW807" i="1"/>
  <c r="CA784" i="1"/>
  <c r="CA785" i="1"/>
  <c r="CA786" i="1"/>
  <c r="CA787" i="1"/>
  <c r="CA788" i="1"/>
  <c r="CA789" i="1"/>
  <c r="CA790" i="1"/>
  <c r="CA791" i="1"/>
  <c r="CA792" i="1"/>
  <c r="CA793" i="1"/>
  <c r="CA794" i="1"/>
  <c r="CA795" i="1"/>
  <c r="CA797" i="1"/>
  <c r="CA801" i="1"/>
  <c r="CA796" i="1"/>
  <c r="CA800" i="1"/>
  <c r="CA804" i="1"/>
  <c r="CA798" i="1"/>
  <c r="CA799" i="1"/>
  <c r="CA803" i="1"/>
  <c r="CA805" i="1"/>
  <c r="CA806" i="1"/>
  <c r="CA807" i="1"/>
  <c r="CA802" i="1"/>
  <c r="CE784" i="1"/>
  <c r="CE785" i="1"/>
  <c r="CE786" i="1"/>
  <c r="CE787" i="1"/>
  <c r="CE788" i="1"/>
  <c r="CE789" i="1"/>
  <c r="CE790" i="1"/>
  <c r="CE791" i="1"/>
  <c r="CE792" i="1"/>
  <c r="CE793" i="1"/>
  <c r="CE794" i="1"/>
  <c r="CE795" i="1"/>
  <c r="CE798" i="1"/>
  <c r="CE802" i="1"/>
  <c r="CE803" i="1"/>
  <c r="CE797" i="1"/>
  <c r="CE801" i="1"/>
  <c r="CE796" i="1"/>
  <c r="CE800" i="1"/>
  <c r="CE804" i="1"/>
  <c r="CE805" i="1"/>
  <c r="CE806" i="1"/>
  <c r="CE807" i="1"/>
  <c r="CE799" i="1"/>
  <c r="CI784" i="1"/>
  <c r="CI785" i="1"/>
  <c r="CI786" i="1"/>
  <c r="CI787" i="1"/>
  <c r="CI788" i="1"/>
  <c r="CI789" i="1"/>
  <c r="CI790" i="1"/>
  <c r="CI791" i="1"/>
  <c r="CI792" i="1"/>
  <c r="CI793" i="1"/>
  <c r="CI794" i="1"/>
  <c r="CI795" i="1"/>
  <c r="CI799" i="1"/>
  <c r="CI803" i="1"/>
  <c r="CI800" i="1"/>
  <c r="CI798" i="1"/>
  <c r="CI802" i="1"/>
  <c r="CI797" i="1"/>
  <c r="CI801" i="1"/>
  <c r="CI805" i="1"/>
  <c r="CI806" i="1"/>
  <c r="CI807" i="1"/>
  <c r="CI796" i="1"/>
  <c r="CI804" i="1"/>
  <c r="BJ753" i="1"/>
  <c r="BJ755" i="1"/>
  <c r="BJ757" i="1"/>
  <c r="BJ759" i="1"/>
  <c r="BJ761" i="1"/>
  <c r="BJ754" i="1"/>
  <c r="BJ756" i="1"/>
  <c r="BJ758" i="1"/>
  <c r="BJ760" i="1"/>
  <c r="BJ768" i="1"/>
  <c r="BJ769" i="1"/>
  <c r="BJ770" i="1"/>
  <c r="BJ773" i="1"/>
  <c r="BJ775" i="1"/>
  <c r="BJ776" i="1"/>
  <c r="BJ766" i="1"/>
  <c r="BJ767" i="1"/>
  <c r="BJ774" i="1"/>
  <c r="BJ762" i="1"/>
  <c r="BJ765" i="1"/>
  <c r="BJ763" i="1"/>
  <c r="BJ771" i="1"/>
  <c r="BJ764" i="1"/>
  <c r="BJ772" i="1"/>
  <c r="BN754" i="1"/>
  <c r="BN756" i="1"/>
  <c r="BN758" i="1"/>
  <c r="BN760" i="1"/>
  <c r="BN762" i="1"/>
  <c r="BN763" i="1"/>
  <c r="BN753" i="1"/>
  <c r="BN755" i="1"/>
  <c r="BN757" i="1"/>
  <c r="BN759" i="1"/>
  <c r="BN764" i="1"/>
  <c r="BN765" i="1"/>
  <c r="BN769" i="1"/>
  <c r="BN761" i="1"/>
  <c r="BN774" i="1"/>
  <c r="BN775" i="1"/>
  <c r="BN776" i="1"/>
  <c r="BN771" i="1"/>
  <c r="BN766" i="1"/>
  <c r="BN767" i="1"/>
  <c r="BN768" i="1"/>
  <c r="BN770" i="1"/>
  <c r="BN772" i="1"/>
  <c r="BN773" i="1"/>
  <c r="BR753" i="1"/>
  <c r="BR755" i="1"/>
  <c r="BR757" i="1"/>
  <c r="BR759" i="1"/>
  <c r="BR761" i="1"/>
  <c r="BR764" i="1"/>
  <c r="BR754" i="1"/>
  <c r="BR756" i="1"/>
  <c r="BR758" i="1"/>
  <c r="BR760" i="1"/>
  <c r="BR766" i="1"/>
  <c r="BR770" i="1"/>
  <c r="BR762" i="1"/>
  <c r="BR771" i="1"/>
  <c r="BR775" i="1"/>
  <c r="BR776" i="1"/>
  <c r="BR767" i="1"/>
  <c r="BR768" i="1"/>
  <c r="BR769" i="1"/>
  <c r="BR772" i="1"/>
  <c r="BR763" i="1"/>
  <c r="BR773" i="1"/>
  <c r="BR765" i="1"/>
  <c r="BR774" i="1"/>
  <c r="BV754" i="1"/>
  <c r="BV756" i="1"/>
  <c r="BV758" i="1"/>
  <c r="BV760" i="1"/>
  <c r="BV762" i="1"/>
  <c r="BV753" i="1"/>
  <c r="BV755" i="1"/>
  <c r="BV757" i="1"/>
  <c r="BV759" i="1"/>
  <c r="BV767" i="1"/>
  <c r="BV763" i="1"/>
  <c r="BV764" i="1"/>
  <c r="BV765" i="1"/>
  <c r="BV766" i="1"/>
  <c r="BV772" i="1"/>
  <c r="BV775" i="1"/>
  <c r="BV776" i="1"/>
  <c r="BV761" i="1"/>
  <c r="BV773" i="1"/>
  <c r="BV771" i="1"/>
  <c r="BV774" i="1"/>
  <c r="BV768" i="1"/>
  <c r="BV769" i="1"/>
  <c r="BV770" i="1"/>
  <c r="BZ753" i="1"/>
  <c r="BZ755" i="1"/>
  <c r="BZ757" i="1"/>
  <c r="BZ759" i="1"/>
  <c r="BZ761" i="1"/>
  <c r="BZ754" i="1"/>
  <c r="BZ756" i="1"/>
  <c r="BZ758" i="1"/>
  <c r="BZ760" i="1"/>
  <c r="BZ768" i="1"/>
  <c r="BZ773" i="1"/>
  <c r="BZ775" i="1"/>
  <c r="BZ776" i="1"/>
  <c r="BZ763" i="1"/>
  <c r="BZ764" i="1"/>
  <c r="BZ769" i="1"/>
  <c r="BZ770" i="1"/>
  <c r="BZ774" i="1"/>
  <c r="BZ772" i="1"/>
  <c r="BZ771" i="1"/>
  <c r="BZ765" i="1"/>
  <c r="BZ766" i="1"/>
  <c r="BZ767" i="1"/>
  <c r="BZ762" i="1"/>
  <c r="CD754" i="1"/>
  <c r="CD756" i="1"/>
  <c r="CD758" i="1"/>
  <c r="CD760" i="1"/>
  <c r="CD762" i="1"/>
  <c r="CD763" i="1"/>
  <c r="CD753" i="1"/>
  <c r="CD755" i="1"/>
  <c r="CD757" i="1"/>
  <c r="CD759" i="1"/>
  <c r="CD761" i="1"/>
  <c r="CD765" i="1"/>
  <c r="CD769" i="1"/>
  <c r="CD766" i="1"/>
  <c r="CD767" i="1"/>
  <c r="CD768" i="1"/>
  <c r="CD770" i="1"/>
  <c r="CD774" i="1"/>
  <c r="CD775" i="1"/>
  <c r="CD776" i="1"/>
  <c r="CD771" i="1"/>
  <c r="CD764" i="1"/>
  <c r="CD773" i="1"/>
  <c r="CD772" i="1"/>
  <c r="CH753" i="1"/>
  <c r="CH755" i="1"/>
  <c r="CH757" i="1"/>
  <c r="CH759" i="1"/>
  <c r="CH761" i="1"/>
  <c r="CH764" i="1"/>
  <c r="CH754" i="1"/>
  <c r="CH756" i="1"/>
  <c r="CH758" i="1"/>
  <c r="CH760" i="1"/>
  <c r="CH762" i="1"/>
  <c r="CH763" i="1"/>
  <c r="CH766" i="1"/>
  <c r="CH771" i="1"/>
  <c r="CH774" i="1"/>
  <c r="CH775" i="1"/>
  <c r="CH776" i="1"/>
  <c r="CH772" i="1"/>
  <c r="CH767" i="1"/>
  <c r="CH768" i="1"/>
  <c r="CH769" i="1"/>
  <c r="CH773" i="1"/>
  <c r="CH765" i="1"/>
  <c r="CH770" i="1"/>
  <c r="BK765" i="1"/>
  <c r="BK754" i="1"/>
  <c r="BK758" i="1"/>
  <c r="BK762" i="1"/>
  <c r="BK767" i="1"/>
  <c r="BK755" i="1"/>
  <c r="BK763" i="1"/>
  <c r="BK764" i="1"/>
  <c r="BK753" i="1"/>
  <c r="BK756" i="1"/>
  <c r="BK759" i="1"/>
  <c r="BK772" i="1"/>
  <c r="BK757" i="1"/>
  <c r="BK760" i="1"/>
  <c r="BK768" i="1"/>
  <c r="BK769" i="1"/>
  <c r="BK770" i="1"/>
  <c r="BK773" i="1"/>
  <c r="BK775" i="1"/>
  <c r="BK776" i="1"/>
  <c r="BK771" i="1"/>
  <c r="BK761" i="1"/>
  <c r="BK766" i="1"/>
  <c r="BK774" i="1"/>
  <c r="BO755" i="1"/>
  <c r="BO759" i="1"/>
  <c r="BO768" i="1"/>
  <c r="BO758" i="1"/>
  <c r="BO762" i="1"/>
  <c r="BO761" i="1"/>
  <c r="BO763" i="1"/>
  <c r="BO764" i="1"/>
  <c r="BO765" i="1"/>
  <c r="BO766" i="1"/>
  <c r="BO767" i="1"/>
  <c r="BO773" i="1"/>
  <c r="BO753" i="1"/>
  <c r="BO756" i="1"/>
  <c r="BO774" i="1"/>
  <c r="BO775" i="1"/>
  <c r="BO776" i="1"/>
  <c r="BO769" i="1"/>
  <c r="BO770" i="1"/>
  <c r="BO772" i="1"/>
  <c r="BO771" i="1"/>
  <c r="BO754" i="1"/>
  <c r="BO757" i="1"/>
  <c r="BO760" i="1"/>
  <c r="BS763" i="1"/>
  <c r="BS756" i="1"/>
  <c r="BS760" i="1"/>
  <c r="BS761" i="1"/>
  <c r="BS765" i="1"/>
  <c r="BS769" i="1"/>
  <c r="BS754" i="1"/>
  <c r="BS757" i="1"/>
  <c r="BS755" i="1"/>
  <c r="BS758" i="1"/>
  <c r="BS774" i="1"/>
  <c r="BS759" i="1"/>
  <c r="BS762" i="1"/>
  <c r="BS770" i="1"/>
  <c r="BS771" i="1"/>
  <c r="BS775" i="1"/>
  <c r="BS776" i="1"/>
  <c r="BS773" i="1"/>
  <c r="BS753" i="1"/>
  <c r="BS766" i="1"/>
  <c r="BS767" i="1"/>
  <c r="BS768" i="1"/>
  <c r="BS772" i="1"/>
  <c r="BS764" i="1"/>
  <c r="BW764" i="1"/>
  <c r="BW753" i="1"/>
  <c r="BW757" i="1"/>
  <c r="BW762" i="1"/>
  <c r="BW766" i="1"/>
  <c r="BW770" i="1"/>
  <c r="BW760" i="1"/>
  <c r="BW754" i="1"/>
  <c r="BW763" i="1"/>
  <c r="BW767" i="1"/>
  <c r="BW768" i="1"/>
  <c r="BW769" i="1"/>
  <c r="BW771" i="1"/>
  <c r="BW755" i="1"/>
  <c r="BW758" i="1"/>
  <c r="BW765" i="1"/>
  <c r="BW772" i="1"/>
  <c r="BW775" i="1"/>
  <c r="BW776" i="1"/>
  <c r="BW761" i="1"/>
  <c r="BW774" i="1"/>
  <c r="BW756" i="1"/>
  <c r="BW759" i="1"/>
  <c r="BW773" i="1"/>
  <c r="CA754" i="1"/>
  <c r="CA758" i="1"/>
  <c r="CA763" i="1"/>
  <c r="CA764" i="1"/>
  <c r="CA767" i="1"/>
  <c r="CA753" i="1"/>
  <c r="CA756" i="1"/>
  <c r="CA759" i="1"/>
  <c r="CA761" i="1"/>
  <c r="CA762" i="1"/>
  <c r="CA757" i="1"/>
  <c r="CA760" i="1"/>
  <c r="CA772" i="1"/>
  <c r="CA773" i="1"/>
  <c r="CA775" i="1"/>
  <c r="CA776" i="1"/>
  <c r="CA755" i="1"/>
  <c r="CA765" i="1"/>
  <c r="CA766" i="1"/>
  <c r="CA774" i="1"/>
  <c r="CA768" i="1"/>
  <c r="CA769" i="1"/>
  <c r="CA770" i="1"/>
  <c r="CA771" i="1"/>
  <c r="CE755" i="1"/>
  <c r="CE759" i="1"/>
  <c r="CE768" i="1"/>
  <c r="CE763" i="1"/>
  <c r="CE764" i="1"/>
  <c r="CE753" i="1"/>
  <c r="CE756" i="1"/>
  <c r="CE761" i="1"/>
  <c r="CE762" i="1"/>
  <c r="CE769" i="1"/>
  <c r="CE773" i="1"/>
  <c r="CE754" i="1"/>
  <c r="CE757" i="1"/>
  <c r="CE760" i="1"/>
  <c r="CE765" i="1"/>
  <c r="CE766" i="1"/>
  <c r="CE767" i="1"/>
  <c r="CE770" i="1"/>
  <c r="CE774" i="1"/>
  <c r="CE775" i="1"/>
  <c r="CE776" i="1"/>
  <c r="CE758" i="1"/>
  <c r="CE771" i="1"/>
  <c r="CE772" i="1"/>
  <c r="CI763" i="1"/>
  <c r="CI756" i="1"/>
  <c r="CI760" i="1"/>
  <c r="CI764" i="1"/>
  <c r="CI765" i="1"/>
  <c r="CI769" i="1"/>
  <c r="CI755" i="1"/>
  <c r="CI758" i="1"/>
  <c r="CI759" i="1"/>
  <c r="CI770" i="1"/>
  <c r="CI753" i="1"/>
  <c r="CI761" i="1"/>
  <c r="CI762" i="1"/>
  <c r="CI771" i="1"/>
  <c r="CI774" i="1"/>
  <c r="CI775" i="1"/>
  <c r="CI776" i="1"/>
  <c r="CI754" i="1"/>
  <c r="CI757" i="1"/>
  <c r="CI772" i="1"/>
  <c r="CI766" i="1"/>
  <c r="CI767" i="1"/>
  <c r="CI768" i="1"/>
  <c r="CI773" i="1"/>
  <c r="BL753" i="1"/>
  <c r="BL754" i="1"/>
  <c r="BL755" i="1"/>
  <c r="BL756" i="1"/>
  <c r="BL757" i="1"/>
  <c r="BL758" i="1"/>
  <c r="BL759" i="1"/>
  <c r="BL760" i="1"/>
  <c r="BL761" i="1"/>
  <c r="BL762" i="1"/>
  <c r="BL763" i="1"/>
  <c r="BL764" i="1"/>
  <c r="BL765" i="1"/>
  <c r="BL766" i="1"/>
  <c r="BL767" i="1"/>
  <c r="BL768" i="1"/>
  <c r="BL769" i="1"/>
  <c r="BL770" i="1"/>
  <c r="BL771" i="1"/>
  <c r="BL772" i="1"/>
  <c r="BL773" i="1"/>
  <c r="BL774" i="1"/>
  <c r="BL776" i="1"/>
  <c r="BL775" i="1"/>
  <c r="BP753" i="1"/>
  <c r="BP754" i="1"/>
  <c r="BP755" i="1"/>
  <c r="BP756" i="1"/>
  <c r="BP757" i="1"/>
  <c r="BP758" i="1"/>
  <c r="BP759" i="1"/>
  <c r="BP760" i="1"/>
  <c r="BP761" i="1"/>
  <c r="BP762" i="1"/>
  <c r="BP763" i="1"/>
  <c r="BP764" i="1"/>
  <c r="BP765" i="1"/>
  <c r="BP766" i="1"/>
  <c r="BP767" i="1"/>
  <c r="BP768" i="1"/>
  <c r="BP769" i="1"/>
  <c r="BP770" i="1"/>
  <c r="BP771" i="1"/>
  <c r="BP772" i="1"/>
  <c r="BP773" i="1"/>
  <c r="BP774" i="1"/>
  <c r="BP775" i="1"/>
  <c r="BP776" i="1"/>
  <c r="BT753" i="1"/>
  <c r="BT754" i="1"/>
  <c r="BT755" i="1"/>
  <c r="BT756" i="1"/>
  <c r="BT757" i="1"/>
  <c r="BT758" i="1"/>
  <c r="BT759" i="1"/>
  <c r="BT760" i="1"/>
  <c r="BT761" i="1"/>
  <c r="BT762" i="1"/>
  <c r="BT763" i="1"/>
  <c r="BT764" i="1"/>
  <c r="BT765" i="1"/>
  <c r="BT766" i="1"/>
  <c r="BT767" i="1"/>
  <c r="BT768" i="1"/>
  <c r="BT769" i="1"/>
  <c r="BT770" i="1"/>
  <c r="BT771" i="1"/>
  <c r="BT772" i="1"/>
  <c r="BT773" i="1"/>
  <c r="BT774" i="1"/>
  <c r="BT776" i="1"/>
  <c r="BT775" i="1"/>
  <c r="BX753" i="1"/>
  <c r="BX754" i="1"/>
  <c r="BX755" i="1"/>
  <c r="BX756" i="1"/>
  <c r="BX757" i="1"/>
  <c r="BX758" i="1"/>
  <c r="BX759" i="1"/>
  <c r="BX760" i="1"/>
  <c r="BX761" i="1"/>
  <c r="BX762" i="1"/>
  <c r="BX763" i="1"/>
  <c r="BX764" i="1"/>
  <c r="BX765" i="1"/>
  <c r="BX766" i="1"/>
  <c r="BX767" i="1"/>
  <c r="BX768" i="1"/>
  <c r="BX769" i="1"/>
  <c r="BX770" i="1"/>
  <c r="BX771" i="1"/>
  <c r="BX772" i="1"/>
  <c r="BX773" i="1"/>
  <c r="BX774" i="1"/>
  <c r="BX775" i="1"/>
  <c r="BX776" i="1"/>
  <c r="CB753" i="1"/>
  <c r="CB754" i="1"/>
  <c r="CB755" i="1"/>
  <c r="CB756" i="1"/>
  <c r="CB757" i="1"/>
  <c r="CB758" i="1"/>
  <c r="CB759" i="1"/>
  <c r="CB760" i="1"/>
  <c r="CB761" i="1"/>
  <c r="CB762" i="1"/>
  <c r="CB763" i="1"/>
  <c r="CB764" i="1"/>
  <c r="CB765" i="1"/>
  <c r="CB766" i="1"/>
  <c r="CB767" i="1"/>
  <c r="CB768" i="1"/>
  <c r="CB769" i="1"/>
  <c r="CB770" i="1"/>
  <c r="CB771" i="1"/>
  <c r="CB772" i="1"/>
  <c r="CB773" i="1"/>
  <c r="CB774" i="1"/>
  <c r="CB776" i="1"/>
  <c r="CB775" i="1"/>
  <c r="CF753" i="1"/>
  <c r="CF754" i="1"/>
  <c r="CF755" i="1"/>
  <c r="CF756" i="1"/>
  <c r="CF757" i="1"/>
  <c r="CF758" i="1"/>
  <c r="CF759" i="1"/>
  <c r="CF760" i="1"/>
  <c r="CF761" i="1"/>
  <c r="CF762" i="1"/>
  <c r="CF763" i="1"/>
  <c r="CF764" i="1"/>
  <c r="CF765" i="1"/>
  <c r="CF766" i="1"/>
  <c r="CF767" i="1"/>
  <c r="CF768" i="1"/>
  <c r="CF769" i="1"/>
  <c r="CF770" i="1"/>
  <c r="CF771" i="1"/>
  <c r="CF772" i="1"/>
  <c r="CF773" i="1"/>
  <c r="CF775" i="1"/>
  <c r="CF774" i="1"/>
  <c r="CF776" i="1"/>
  <c r="BM753" i="1"/>
  <c r="BM754" i="1"/>
  <c r="BM755" i="1"/>
  <c r="BM756" i="1"/>
  <c r="BM757" i="1"/>
  <c r="BM758" i="1"/>
  <c r="BM759" i="1"/>
  <c r="BM760" i="1"/>
  <c r="BM761" i="1"/>
  <c r="BM762" i="1"/>
  <c r="BM764" i="1"/>
  <c r="BM763" i="1"/>
  <c r="BM766" i="1"/>
  <c r="BM770" i="1"/>
  <c r="BM765" i="1"/>
  <c r="BM771" i="1"/>
  <c r="BM772" i="1"/>
  <c r="BM774" i="1"/>
  <c r="BM775" i="1"/>
  <c r="BM767" i="1"/>
  <c r="BM773" i="1"/>
  <c r="BM768" i="1"/>
  <c r="BM769" i="1"/>
  <c r="BM776" i="1"/>
  <c r="BQ753" i="1"/>
  <c r="BQ754" i="1"/>
  <c r="BQ755" i="1"/>
  <c r="BQ756" i="1"/>
  <c r="BQ757" i="1"/>
  <c r="BQ758" i="1"/>
  <c r="BQ759" i="1"/>
  <c r="BQ760" i="1"/>
  <c r="BQ761" i="1"/>
  <c r="BQ762" i="1"/>
  <c r="BQ767" i="1"/>
  <c r="BQ768" i="1"/>
  <c r="BQ769" i="1"/>
  <c r="BQ770" i="1"/>
  <c r="BQ772" i="1"/>
  <c r="BQ763" i="1"/>
  <c r="BQ764" i="1"/>
  <c r="BQ765" i="1"/>
  <c r="BQ766" i="1"/>
  <c r="BQ773" i="1"/>
  <c r="BQ776" i="1"/>
  <c r="BQ774" i="1"/>
  <c r="BQ771" i="1"/>
  <c r="BQ775" i="1"/>
  <c r="BU753" i="1"/>
  <c r="BU754" i="1"/>
  <c r="BU755" i="1"/>
  <c r="BU756" i="1"/>
  <c r="BU757" i="1"/>
  <c r="BU758" i="1"/>
  <c r="BU759" i="1"/>
  <c r="BU760" i="1"/>
  <c r="BU761" i="1"/>
  <c r="BU762" i="1"/>
  <c r="BU763" i="1"/>
  <c r="BU764" i="1"/>
  <c r="BU768" i="1"/>
  <c r="BU765" i="1"/>
  <c r="BU773" i="1"/>
  <c r="BU774" i="1"/>
  <c r="BU775" i="1"/>
  <c r="BU769" i="1"/>
  <c r="BU770" i="1"/>
  <c r="BU771" i="1"/>
  <c r="BU766" i="1"/>
  <c r="BU767" i="1"/>
  <c r="BU772" i="1"/>
  <c r="BU776" i="1"/>
  <c r="BY753" i="1"/>
  <c r="BY754" i="1"/>
  <c r="BY755" i="1"/>
  <c r="BY756" i="1"/>
  <c r="BY757" i="1"/>
  <c r="BY758" i="1"/>
  <c r="BY759" i="1"/>
  <c r="BY760" i="1"/>
  <c r="BY761" i="1"/>
  <c r="BY762" i="1"/>
  <c r="BY763" i="1"/>
  <c r="BY765" i="1"/>
  <c r="BY769" i="1"/>
  <c r="BY764" i="1"/>
  <c r="BY770" i="1"/>
  <c r="BY774" i="1"/>
  <c r="BY766" i="1"/>
  <c r="BY767" i="1"/>
  <c r="BY768" i="1"/>
  <c r="BY771" i="1"/>
  <c r="BY776" i="1"/>
  <c r="BY772" i="1"/>
  <c r="BY773" i="1"/>
  <c r="BY775" i="1"/>
  <c r="CC753" i="1"/>
  <c r="CC754" i="1"/>
  <c r="CC755" i="1"/>
  <c r="CC756" i="1"/>
  <c r="CC757" i="1"/>
  <c r="CC758" i="1"/>
  <c r="CC759" i="1"/>
  <c r="CC760" i="1"/>
  <c r="CC761" i="1"/>
  <c r="CC762" i="1"/>
  <c r="CC764" i="1"/>
  <c r="CC766" i="1"/>
  <c r="CC765" i="1"/>
  <c r="CC771" i="1"/>
  <c r="CC772" i="1"/>
  <c r="CC767" i="1"/>
  <c r="CC768" i="1"/>
  <c r="CC769" i="1"/>
  <c r="CC770" i="1"/>
  <c r="CC775" i="1"/>
  <c r="CC763" i="1"/>
  <c r="CC773" i="1"/>
  <c r="CC774" i="1"/>
  <c r="CC776" i="1"/>
  <c r="CG753" i="1"/>
  <c r="CG754" i="1"/>
  <c r="CG755" i="1"/>
  <c r="CG756" i="1"/>
  <c r="CG757" i="1"/>
  <c r="CG758" i="1"/>
  <c r="CG759" i="1"/>
  <c r="CG760" i="1"/>
  <c r="CG761" i="1"/>
  <c r="CG762" i="1"/>
  <c r="CG767" i="1"/>
  <c r="CG763" i="1"/>
  <c r="CG764" i="1"/>
  <c r="CG772" i="1"/>
  <c r="CG768" i="1"/>
  <c r="CG769" i="1"/>
  <c r="CG773" i="1"/>
  <c r="CG771" i="1"/>
  <c r="CG774" i="1"/>
  <c r="CG776" i="1"/>
  <c r="CG765" i="1"/>
  <c r="CG766" i="1"/>
  <c r="CG770" i="1"/>
  <c r="CG775" i="1"/>
  <c r="BX722" i="1"/>
  <c r="BX726" i="1"/>
  <c r="BX730" i="1"/>
  <c r="BX733" i="1"/>
  <c r="BX725" i="1"/>
  <c r="BX729" i="1"/>
  <c r="BX724" i="1"/>
  <c r="BX728" i="1"/>
  <c r="BX732" i="1"/>
  <c r="BX734" i="1"/>
  <c r="BX735" i="1"/>
  <c r="BX743" i="1"/>
  <c r="BX744" i="1"/>
  <c r="BX745" i="1"/>
  <c r="BX731" i="1"/>
  <c r="BX737" i="1"/>
  <c r="BX739" i="1"/>
  <c r="BX741" i="1"/>
  <c r="BX727" i="1"/>
  <c r="BX736" i="1"/>
  <c r="BX723" i="1"/>
  <c r="BX738" i="1"/>
  <c r="BX740" i="1"/>
  <c r="BX742" i="1"/>
  <c r="BM722" i="1"/>
  <c r="BM723" i="1"/>
  <c r="BM724" i="1"/>
  <c r="BM725" i="1"/>
  <c r="BM726" i="1"/>
  <c r="BM727" i="1"/>
  <c r="BM728" i="1"/>
  <c r="BM729" i="1"/>
  <c r="BM730" i="1"/>
  <c r="BM731" i="1"/>
  <c r="BM732" i="1"/>
  <c r="BM736" i="1"/>
  <c r="BM737" i="1"/>
  <c r="BM739" i="1"/>
  <c r="BM741" i="1"/>
  <c r="BM735" i="1"/>
  <c r="BM743" i="1"/>
  <c r="BM744" i="1"/>
  <c r="BM745" i="1"/>
  <c r="BM733" i="1"/>
  <c r="BM734" i="1"/>
  <c r="BM738" i="1"/>
  <c r="BM740" i="1"/>
  <c r="BM742" i="1"/>
  <c r="BQ722" i="1"/>
  <c r="BQ723" i="1"/>
  <c r="BQ724" i="1"/>
  <c r="BQ725" i="1"/>
  <c r="BQ726" i="1"/>
  <c r="BQ727" i="1"/>
  <c r="BQ728" i="1"/>
  <c r="BQ729" i="1"/>
  <c r="BQ730" i="1"/>
  <c r="BQ731" i="1"/>
  <c r="BQ733" i="1"/>
  <c r="BQ738" i="1"/>
  <c r="BQ740" i="1"/>
  <c r="BQ742" i="1"/>
  <c r="BQ736" i="1"/>
  <c r="BQ743" i="1"/>
  <c r="BQ744" i="1"/>
  <c r="BQ745" i="1"/>
  <c r="BQ735" i="1"/>
  <c r="BQ737" i="1"/>
  <c r="BQ739" i="1"/>
  <c r="BQ741" i="1"/>
  <c r="BQ732" i="1"/>
  <c r="BQ734" i="1"/>
  <c r="BU722" i="1"/>
  <c r="BU723" i="1"/>
  <c r="BU724" i="1"/>
  <c r="BU725" i="1"/>
  <c r="BU726" i="1"/>
  <c r="BU727" i="1"/>
  <c r="BU728" i="1"/>
  <c r="BU729" i="1"/>
  <c r="BU730" i="1"/>
  <c r="BU731" i="1"/>
  <c r="BU732" i="1"/>
  <c r="BU734" i="1"/>
  <c r="BU737" i="1"/>
  <c r="BU741" i="1"/>
  <c r="BU743" i="1"/>
  <c r="BU744" i="1"/>
  <c r="BU745" i="1"/>
  <c r="BU739" i="1"/>
  <c r="BU736" i="1"/>
  <c r="BU738" i="1"/>
  <c r="BU740" i="1"/>
  <c r="BU742" i="1"/>
  <c r="BU733" i="1"/>
  <c r="BU735" i="1"/>
  <c r="BY722" i="1"/>
  <c r="BY723" i="1"/>
  <c r="BY724" i="1"/>
  <c r="BY725" i="1"/>
  <c r="BY726" i="1"/>
  <c r="BY727" i="1"/>
  <c r="BY728" i="1"/>
  <c r="BY729" i="1"/>
  <c r="BY730" i="1"/>
  <c r="BY731" i="1"/>
  <c r="BY733" i="1"/>
  <c r="BY732" i="1"/>
  <c r="BY735" i="1"/>
  <c r="BY736" i="1"/>
  <c r="BY738" i="1"/>
  <c r="BY740" i="1"/>
  <c r="BY742" i="1"/>
  <c r="BY734" i="1"/>
  <c r="BY743" i="1"/>
  <c r="BY744" i="1"/>
  <c r="BY745" i="1"/>
  <c r="BY737" i="1"/>
  <c r="BY739" i="1"/>
  <c r="BY741" i="1"/>
  <c r="CC722" i="1"/>
  <c r="CC723" i="1"/>
  <c r="CC724" i="1"/>
  <c r="CC725" i="1"/>
  <c r="CC726" i="1"/>
  <c r="CC727" i="1"/>
  <c r="CC728" i="1"/>
  <c r="CC729" i="1"/>
  <c r="CC730" i="1"/>
  <c r="CC731" i="1"/>
  <c r="CC732" i="1"/>
  <c r="CC733" i="1"/>
  <c r="CC737" i="1"/>
  <c r="CC741" i="1"/>
  <c r="CC735" i="1"/>
  <c r="CC743" i="1"/>
  <c r="CC744" i="1"/>
  <c r="CC745" i="1"/>
  <c r="CC734" i="1"/>
  <c r="CC736" i="1"/>
  <c r="CC738" i="1"/>
  <c r="CC740" i="1"/>
  <c r="CC742" i="1"/>
  <c r="CC739" i="1"/>
  <c r="CG722" i="1"/>
  <c r="CG723" i="1"/>
  <c r="CG724" i="1"/>
  <c r="CG725" i="1"/>
  <c r="CG726" i="1"/>
  <c r="CG727" i="1"/>
  <c r="CG728" i="1"/>
  <c r="CG729" i="1"/>
  <c r="CG730" i="1"/>
  <c r="CG731" i="1"/>
  <c r="CG733" i="1"/>
  <c r="CG736" i="1"/>
  <c r="CG738" i="1"/>
  <c r="CG740" i="1"/>
  <c r="CG732" i="1"/>
  <c r="CG742" i="1"/>
  <c r="CG743" i="1"/>
  <c r="CG744" i="1"/>
  <c r="CG745" i="1"/>
  <c r="CG735" i="1"/>
  <c r="CG737" i="1"/>
  <c r="CG739" i="1"/>
  <c r="CG741" i="1"/>
  <c r="CG734" i="1"/>
  <c r="CK724" i="1"/>
  <c r="CK726" i="1"/>
  <c r="CK728" i="1"/>
  <c r="CK730" i="1"/>
  <c r="CK732" i="1"/>
  <c r="CK734" i="1"/>
  <c r="CK736" i="1"/>
  <c r="CK738" i="1"/>
  <c r="CK740" i="1"/>
  <c r="CK742" i="1"/>
  <c r="BP724" i="1"/>
  <c r="BP728" i="1"/>
  <c r="BP733" i="1"/>
  <c r="BP723" i="1"/>
  <c r="BP727" i="1"/>
  <c r="BP731" i="1"/>
  <c r="BP722" i="1"/>
  <c r="BP726" i="1"/>
  <c r="BP730" i="1"/>
  <c r="BP732" i="1"/>
  <c r="BP734" i="1"/>
  <c r="BP735" i="1"/>
  <c r="BP736" i="1"/>
  <c r="BP743" i="1"/>
  <c r="BP744" i="1"/>
  <c r="BP745" i="1"/>
  <c r="BP729" i="1"/>
  <c r="BP737" i="1"/>
  <c r="BP739" i="1"/>
  <c r="BP741" i="1"/>
  <c r="BP725" i="1"/>
  <c r="BP738" i="1"/>
  <c r="BP740" i="1"/>
  <c r="BP742" i="1"/>
  <c r="CB723" i="1"/>
  <c r="CB727" i="1"/>
  <c r="CB731" i="1"/>
  <c r="CB732" i="1"/>
  <c r="CB722" i="1"/>
  <c r="CB726" i="1"/>
  <c r="CB730" i="1"/>
  <c r="CB725" i="1"/>
  <c r="CB729" i="1"/>
  <c r="CB733" i="1"/>
  <c r="CB734" i="1"/>
  <c r="CB735" i="1"/>
  <c r="CB728" i="1"/>
  <c r="CB743" i="1"/>
  <c r="CB744" i="1"/>
  <c r="CB745" i="1"/>
  <c r="CB724" i="1"/>
  <c r="CB736" i="1"/>
  <c r="CB738" i="1"/>
  <c r="CB740" i="1"/>
  <c r="CB742" i="1"/>
  <c r="CB737" i="1"/>
  <c r="CB739" i="1"/>
  <c r="CB741" i="1"/>
  <c r="BJ722" i="1"/>
  <c r="BJ723" i="1"/>
  <c r="BJ724" i="1"/>
  <c r="BJ725" i="1"/>
  <c r="BJ726" i="1"/>
  <c r="BJ727" i="1"/>
  <c r="BJ728" i="1"/>
  <c r="BJ729" i="1"/>
  <c r="BJ730" i="1"/>
  <c r="BJ731" i="1"/>
  <c r="BJ732" i="1"/>
  <c r="BJ733" i="1"/>
  <c r="BJ734" i="1"/>
  <c r="BJ735" i="1"/>
  <c r="BJ736" i="1"/>
  <c r="BJ737" i="1"/>
  <c r="BJ738" i="1"/>
  <c r="BJ739" i="1"/>
  <c r="BJ740" i="1"/>
  <c r="BJ741" i="1"/>
  <c r="BJ742" i="1"/>
  <c r="BJ743" i="1"/>
  <c r="BJ744" i="1"/>
  <c r="BJ745" i="1"/>
  <c r="BN722" i="1"/>
  <c r="BN723" i="1"/>
  <c r="BN724" i="1"/>
  <c r="BN725" i="1"/>
  <c r="BN726" i="1"/>
  <c r="BN727" i="1"/>
  <c r="BN728" i="1"/>
  <c r="BN729" i="1"/>
  <c r="BN730" i="1"/>
  <c r="BN731" i="1"/>
  <c r="BN732" i="1"/>
  <c r="BN733" i="1"/>
  <c r="BN734" i="1"/>
  <c r="BN735" i="1"/>
  <c r="BN736" i="1"/>
  <c r="BN737" i="1"/>
  <c r="BN738" i="1"/>
  <c r="BN739" i="1"/>
  <c r="BN740" i="1"/>
  <c r="BN741" i="1"/>
  <c r="BN742" i="1"/>
  <c r="BN743" i="1"/>
  <c r="BN744" i="1"/>
  <c r="BN745" i="1"/>
  <c r="BR722" i="1"/>
  <c r="BR723" i="1"/>
  <c r="BR724" i="1"/>
  <c r="BR725" i="1"/>
  <c r="BR726" i="1"/>
  <c r="BR727" i="1"/>
  <c r="BR728" i="1"/>
  <c r="BR729" i="1"/>
  <c r="BR730" i="1"/>
  <c r="BR731" i="1"/>
  <c r="BR732" i="1"/>
  <c r="BR733" i="1"/>
  <c r="BR734" i="1"/>
  <c r="BR735" i="1"/>
  <c r="BR736" i="1"/>
  <c r="BR737" i="1"/>
  <c r="BR738" i="1"/>
  <c r="BR739" i="1"/>
  <c r="BR740" i="1"/>
  <c r="BR741" i="1"/>
  <c r="BR742" i="1"/>
  <c r="BR743" i="1"/>
  <c r="BR744" i="1"/>
  <c r="BR745" i="1"/>
  <c r="BV722" i="1"/>
  <c r="BV723" i="1"/>
  <c r="BV724" i="1"/>
  <c r="BV725" i="1"/>
  <c r="BV726" i="1"/>
  <c r="BV727" i="1"/>
  <c r="BV728" i="1"/>
  <c r="BV729" i="1"/>
  <c r="BV730" i="1"/>
  <c r="BV731" i="1"/>
  <c r="BV732" i="1"/>
  <c r="BV733" i="1"/>
  <c r="BV734" i="1"/>
  <c r="BV735" i="1"/>
  <c r="BV736" i="1"/>
  <c r="BV737" i="1"/>
  <c r="BV738" i="1"/>
  <c r="BV739" i="1"/>
  <c r="BV740" i="1"/>
  <c r="BV741" i="1"/>
  <c r="BV742" i="1"/>
  <c r="BV743" i="1"/>
  <c r="BV744" i="1"/>
  <c r="BV745" i="1"/>
  <c r="BZ722" i="1"/>
  <c r="BZ723" i="1"/>
  <c r="BZ724" i="1"/>
  <c r="BZ725" i="1"/>
  <c r="BZ726" i="1"/>
  <c r="BZ727" i="1"/>
  <c r="BZ728" i="1"/>
  <c r="BZ729" i="1"/>
  <c r="BZ730" i="1"/>
  <c r="BZ731" i="1"/>
  <c r="BZ732" i="1"/>
  <c r="BZ733" i="1"/>
  <c r="BZ734" i="1"/>
  <c r="BZ735" i="1"/>
  <c r="BZ736" i="1"/>
  <c r="BZ737" i="1"/>
  <c r="BZ738" i="1"/>
  <c r="BZ739" i="1"/>
  <c r="BZ740" i="1"/>
  <c r="BZ741" i="1"/>
  <c r="BZ742" i="1"/>
  <c r="BZ743" i="1"/>
  <c r="BZ744" i="1"/>
  <c r="BZ745" i="1"/>
  <c r="CD722" i="1"/>
  <c r="CD723" i="1"/>
  <c r="CD724" i="1"/>
  <c r="CD725" i="1"/>
  <c r="CD726" i="1"/>
  <c r="CD727" i="1"/>
  <c r="CD728" i="1"/>
  <c r="CD729" i="1"/>
  <c r="CD730" i="1"/>
  <c r="CD731" i="1"/>
  <c r="CD732" i="1"/>
  <c r="CD733" i="1"/>
  <c r="CD734" i="1"/>
  <c r="CD735" i="1"/>
  <c r="CD736" i="1"/>
  <c r="CD737" i="1"/>
  <c r="CD738" i="1"/>
  <c r="CD739" i="1"/>
  <c r="CD740" i="1"/>
  <c r="CD741" i="1"/>
  <c r="CD743" i="1"/>
  <c r="CD744" i="1"/>
  <c r="CD745" i="1"/>
  <c r="CD742" i="1"/>
  <c r="CH722" i="1"/>
  <c r="CH723" i="1"/>
  <c r="CH724" i="1"/>
  <c r="CH725" i="1"/>
  <c r="CH726" i="1"/>
  <c r="CH727" i="1"/>
  <c r="CH728" i="1"/>
  <c r="CH729" i="1"/>
  <c r="CH730" i="1"/>
  <c r="CH731" i="1"/>
  <c r="CH732" i="1"/>
  <c r="CH733" i="1"/>
  <c r="CH734" i="1"/>
  <c r="CH735" i="1"/>
  <c r="CH736" i="1"/>
  <c r="CH737" i="1"/>
  <c r="CH738" i="1"/>
  <c r="CH739" i="1"/>
  <c r="CH740" i="1"/>
  <c r="CH741" i="1"/>
  <c r="CH742" i="1"/>
  <c r="CH743" i="1"/>
  <c r="CH744" i="1"/>
  <c r="CH745" i="1"/>
  <c r="AB746" i="1"/>
  <c r="BL723" i="1"/>
  <c r="BL727" i="1"/>
  <c r="BL731" i="1"/>
  <c r="BL732" i="1"/>
  <c r="BL722" i="1"/>
  <c r="BL726" i="1"/>
  <c r="BL730" i="1"/>
  <c r="BL725" i="1"/>
  <c r="BL729" i="1"/>
  <c r="BL733" i="1"/>
  <c r="BL734" i="1"/>
  <c r="BL735" i="1"/>
  <c r="BL736" i="1"/>
  <c r="BL724" i="1"/>
  <c r="BL743" i="1"/>
  <c r="BL744" i="1"/>
  <c r="BL745" i="1"/>
  <c r="BL738" i="1"/>
  <c r="BL740" i="1"/>
  <c r="BL742" i="1"/>
  <c r="BL728" i="1"/>
  <c r="BL737" i="1"/>
  <c r="BL739" i="1"/>
  <c r="BL741" i="1"/>
  <c r="BT725" i="1"/>
  <c r="BT729" i="1"/>
  <c r="BT732" i="1"/>
  <c r="BT724" i="1"/>
  <c r="BT728" i="1"/>
  <c r="BT723" i="1"/>
  <c r="BT727" i="1"/>
  <c r="BT731" i="1"/>
  <c r="BT733" i="1"/>
  <c r="BT734" i="1"/>
  <c r="BT735" i="1"/>
  <c r="BT736" i="1"/>
  <c r="BT726" i="1"/>
  <c r="BT744" i="1"/>
  <c r="BT745" i="1"/>
  <c r="BT722" i="1"/>
  <c r="BT738" i="1"/>
  <c r="BT740" i="1"/>
  <c r="BT742" i="1"/>
  <c r="BT743" i="1"/>
  <c r="BT730" i="1"/>
  <c r="BT737" i="1"/>
  <c r="BT739" i="1"/>
  <c r="BT741" i="1"/>
  <c r="CF724" i="1"/>
  <c r="CF728" i="1"/>
  <c r="CF733" i="1"/>
  <c r="CF723" i="1"/>
  <c r="CF727" i="1"/>
  <c r="CF731" i="1"/>
  <c r="CF722" i="1"/>
  <c r="CF726" i="1"/>
  <c r="CF730" i="1"/>
  <c r="CF732" i="1"/>
  <c r="CF734" i="1"/>
  <c r="CF735" i="1"/>
  <c r="CF742" i="1"/>
  <c r="CF743" i="1"/>
  <c r="CF744" i="1"/>
  <c r="CF745" i="1"/>
  <c r="CF737" i="1"/>
  <c r="CF739" i="1"/>
  <c r="CF741" i="1"/>
  <c r="CF729" i="1"/>
  <c r="CF725" i="1"/>
  <c r="CF736" i="1"/>
  <c r="CF738" i="1"/>
  <c r="CF740" i="1"/>
  <c r="BK722" i="1"/>
  <c r="BK723" i="1"/>
  <c r="BK724" i="1"/>
  <c r="BK725" i="1"/>
  <c r="BK726" i="1"/>
  <c r="BK727" i="1"/>
  <c r="BK728" i="1"/>
  <c r="BK729" i="1"/>
  <c r="BK730" i="1"/>
  <c r="BK731" i="1"/>
  <c r="BK732" i="1"/>
  <c r="BK733" i="1"/>
  <c r="BK734" i="1"/>
  <c r="BK735" i="1"/>
  <c r="BK736" i="1"/>
  <c r="BK737" i="1"/>
  <c r="BK738" i="1"/>
  <c r="BK739" i="1"/>
  <c r="BK740" i="1"/>
  <c r="BK741" i="1"/>
  <c r="BK742" i="1"/>
  <c r="BK743" i="1"/>
  <c r="BK744" i="1"/>
  <c r="BK745" i="1"/>
  <c r="BO722" i="1"/>
  <c r="BO723" i="1"/>
  <c r="BO724" i="1"/>
  <c r="BO725" i="1"/>
  <c r="BO726" i="1"/>
  <c r="BO727" i="1"/>
  <c r="BO728" i="1"/>
  <c r="BO729" i="1"/>
  <c r="BO730" i="1"/>
  <c r="BO731" i="1"/>
  <c r="BO732" i="1"/>
  <c r="BO733" i="1"/>
  <c r="BO734" i="1"/>
  <c r="BO735" i="1"/>
  <c r="BO736" i="1"/>
  <c r="BO737" i="1"/>
  <c r="BO738" i="1"/>
  <c r="BO739" i="1"/>
  <c r="BO740" i="1"/>
  <c r="BO741" i="1"/>
  <c r="BO742" i="1"/>
  <c r="BO743" i="1"/>
  <c r="BO744" i="1"/>
  <c r="BO745" i="1"/>
  <c r="BS722" i="1"/>
  <c r="BS723" i="1"/>
  <c r="BS724" i="1"/>
  <c r="BS725" i="1"/>
  <c r="BS726" i="1"/>
  <c r="BS727" i="1"/>
  <c r="BS728" i="1"/>
  <c r="BS729" i="1"/>
  <c r="BS730" i="1"/>
  <c r="BS731" i="1"/>
  <c r="BS732" i="1"/>
  <c r="BS733" i="1"/>
  <c r="BS734" i="1"/>
  <c r="BS735" i="1"/>
  <c r="BS736" i="1"/>
  <c r="BS737" i="1"/>
  <c r="BS738" i="1"/>
  <c r="BS739" i="1"/>
  <c r="BS740" i="1"/>
  <c r="BS741" i="1"/>
  <c r="BS742" i="1"/>
  <c r="BS743" i="1"/>
  <c r="BS744" i="1"/>
  <c r="BS745" i="1"/>
  <c r="BW722" i="1"/>
  <c r="BW723" i="1"/>
  <c r="BW724" i="1"/>
  <c r="BW725" i="1"/>
  <c r="BW726" i="1"/>
  <c r="BW727" i="1"/>
  <c r="BW728" i="1"/>
  <c r="BW729" i="1"/>
  <c r="BW730" i="1"/>
  <c r="BW731" i="1"/>
  <c r="BW732" i="1"/>
  <c r="BW733" i="1"/>
  <c r="BW734" i="1"/>
  <c r="BW735" i="1"/>
  <c r="BW736" i="1"/>
  <c r="BW737" i="1"/>
  <c r="BW738" i="1"/>
  <c r="BW739" i="1"/>
  <c r="BW740" i="1"/>
  <c r="BW741" i="1"/>
  <c r="BW742" i="1"/>
  <c r="BW743" i="1"/>
  <c r="BW744" i="1"/>
  <c r="BW745" i="1"/>
  <c r="CA722" i="1"/>
  <c r="CA723" i="1"/>
  <c r="CA724" i="1"/>
  <c r="CA725" i="1"/>
  <c r="CA726" i="1"/>
  <c r="CA727" i="1"/>
  <c r="CA728" i="1"/>
  <c r="CA729" i="1"/>
  <c r="CA730" i="1"/>
  <c r="CA731" i="1"/>
  <c r="CA732" i="1"/>
  <c r="CA733" i="1"/>
  <c r="CA734" i="1"/>
  <c r="CA735" i="1"/>
  <c r="CA736" i="1"/>
  <c r="CA737" i="1"/>
  <c r="CA738" i="1"/>
  <c r="CA739" i="1"/>
  <c r="CA740" i="1"/>
  <c r="CA741" i="1"/>
  <c r="CA742" i="1"/>
  <c r="CA743" i="1"/>
  <c r="CA744" i="1"/>
  <c r="CA745" i="1"/>
  <c r="CE722" i="1"/>
  <c r="CE723" i="1"/>
  <c r="CE724" i="1"/>
  <c r="CE725" i="1"/>
  <c r="CE726" i="1"/>
  <c r="CE727" i="1"/>
  <c r="CE728" i="1"/>
  <c r="CE729" i="1"/>
  <c r="CE730" i="1"/>
  <c r="CE731" i="1"/>
  <c r="CE732" i="1"/>
  <c r="CE733" i="1"/>
  <c r="CE734" i="1"/>
  <c r="CE735" i="1"/>
  <c r="CE736" i="1"/>
  <c r="CE737" i="1"/>
  <c r="CE738" i="1"/>
  <c r="CE739" i="1"/>
  <c r="CE740" i="1"/>
  <c r="CE741" i="1"/>
  <c r="CE742" i="1"/>
  <c r="CE743" i="1"/>
  <c r="CE744" i="1"/>
  <c r="CE745" i="1"/>
  <c r="CI722" i="1"/>
  <c r="CI723" i="1"/>
  <c r="CI724" i="1"/>
  <c r="CI725" i="1"/>
  <c r="CI726" i="1"/>
  <c r="CI727" i="1"/>
  <c r="CI728" i="1"/>
  <c r="CI729" i="1"/>
  <c r="CI730" i="1"/>
  <c r="CI731" i="1"/>
  <c r="CI732" i="1"/>
  <c r="CI733" i="1"/>
  <c r="CI734" i="1"/>
  <c r="CI735" i="1"/>
  <c r="CI736" i="1"/>
  <c r="CI737" i="1"/>
  <c r="CI738" i="1"/>
  <c r="CI739" i="1"/>
  <c r="CI740" i="1"/>
  <c r="CI741" i="1"/>
  <c r="CI742" i="1"/>
  <c r="CI743" i="1"/>
  <c r="CI744" i="1"/>
  <c r="CI745" i="1"/>
  <c r="E30" i="11"/>
  <c r="CK722" i="1"/>
  <c r="CK743" i="1"/>
  <c r="CK744" i="1"/>
  <c r="CK745" i="1"/>
  <c r="CK723" i="1"/>
  <c r="CK725" i="1"/>
  <c r="CK727" i="1"/>
  <c r="CK729" i="1"/>
  <c r="CK731" i="1"/>
  <c r="CK733" i="1"/>
  <c r="CK735" i="1"/>
  <c r="CK737" i="1"/>
  <c r="CK739" i="1"/>
  <c r="CK741" i="1"/>
  <c r="BO691" i="1"/>
  <c r="BO692" i="1"/>
  <c r="BO693" i="1"/>
  <c r="BO694" i="1"/>
  <c r="BO695" i="1"/>
  <c r="BO696" i="1"/>
  <c r="BO697" i="1"/>
  <c r="BO698" i="1"/>
  <c r="BO699" i="1"/>
  <c r="BO700" i="1"/>
  <c r="BO701" i="1"/>
  <c r="BO702" i="1"/>
  <c r="BO703" i="1"/>
  <c r="BO704" i="1"/>
  <c r="BO705" i="1"/>
  <c r="BO706" i="1"/>
  <c r="BO707" i="1"/>
  <c r="BO708" i="1"/>
  <c r="BO709" i="1"/>
  <c r="BO710" i="1"/>
  <c r="BO711" i="1"/>
  <c r="BO712" i="1"/>
  <c r="BO713" i="1"/>
  <c r="BO714" i="1"/>
  <c r="CA691" i="1"/>
  <c r="CA692" i="1"/>
  <c r="CA693" i="1"/>
  <c r="CA694" i="1"/>
  <c r="CA695" i="1"/>
  <c r="CA696" i="1"/>
  <c r="CA697" i="1"/>
  <c r="CA698" i="1"/>
  <c r="CA699" i="1"/>
  <c r="CA700" i="1"/>
  <c r="CA701" i="1"/>
  <c r="CA702" i="1"/>
  <c r="CA703" i="1"/>
  <c r="CA704" i="1"/>
  <c r="CA705" i="1"/>
  <c r="CA706" i="1"/>
  <c r="CA707" i="1"/>
  <c r="CA708" i="1"/>
  <c r="CA709" i="1"/>
  <c r="CA710" i="1"/>
  <c r="CA711" i="1"/>
  <c r="CA712" i="1"/>
  <c r="CA713" i="1"/>
  <c r="CA714" i="1"/>
  <c r="BL692" i="1"/>
  <c r="BL696" i="1"/>
  <c r="BL700" i="1"/>
  <c r="BL691" i="1"/>
  <c r="BL695" i="1"/>
  <c r="BL699" i="1"/>
  <c r="BL694" i="1"/>
  <c r="BL698" i="1"/>
  <c r="BL702" i="1"/>
  <c r="BL693" i="1"/>
  <c r="BL705" i="1"/>
  <c r="BL709" i="1"/>
  <c r="BL704" i="1"/>
  <c r="BL708" i="1"/>
  <c r="BL706" i="1"/>
  <c r="BL710" i="1"/>
  <c r="BL701" i="1"/>
  <c r="BL703" i="1"/>
  <c r="BL707" i="1"/>
  <c r="BL711" i="1"/>
  <c r="BL712" i="1"/>
  <c r="BL713" i="1"/>
  <c r="BL714" i="1"/>
  <c r="BL697" i="1"/>
  <c r="BT694" i="1"/>
  <c r="BT698" i="1"/>
  <c r="BT702" i="1"/>
  <c r="BT693" i="1"/>
  <c r="BT697" i="1"/>
  <c r="BT701" i="1"/>
  <c r="BT692" i="1"/>
  <c r="BT696" i="1"/>
  <c r="BT700" i="1"/>
  <c r="BT695" i="1"/>
  <c r="BT703" i="1"/>
  <c r="BT707" i="1"/>
  <c r="BT711" i="1"/>
  <c r="BT691" i="1"/>
  <c r="BT706" i="1"/>
  <c r="BT710" i="1"/>
  <c r="BT699" i="1"/>
  <c r="BT704" i="1"/>
  <c r="BT708" i="1"/>
  <c r="BT705" i="1"/>
  <c r="BT709" i="1"/>
  <c r="BT712" i="1"/>
  <c r="BT713" i="1"/>
  <c r="BT714" i="1"/>
  <c r="BX691" i="1"/>
  <c r="BX695" i="1"/>
  <c r="BX699" i="1"/>
  <c r="BX694" i="1"/>
  <c r="BX698" i="1"/>
  <c r="BX702" i="1"/>
  <c r="BX693" i="1"/>
  <c r="BX697" i="1"/>
  <c r="BX701" i="1"/>
  <c r="BX704" i="1"/>
  <c r="BX708" i="1"/>
  <c r="BX700" i="1"/>
  <c r="BX703" i="1"/>
  <c r="BX707" i="1"/>
  <c r="BX711" i="1"/>
  <c r="BX692" i="1"/>
  <c r="BX696" i="1"/>
  <c r="BX706" i="1"/>
  <c r="BX710" i="1"/>
  <c r="BX712" i="1"/>
  <c r="BX713" i="1"/>
  <c r="BX714" i="1"/>
  <c r="BX705" i="1"/>
  <c r="BX709" i="1"/>
  <c r="CB692" i="1"/>
  <c r="CB696" i="1"/>
  <c r="CB700" i="1"/>
  <c r="CB691" i="1"/>
  <c r="CB695" i="1"/>
  <c r="CB699" i="1"/>
  <c r="CB694" i="1"/>
  <c r="CB698" i="1"/>
  <c r="CB702" i="1"/>
  <c r="CB697" i="1"/>
  <c r="CB705" i="1"/>
  <c r="CB709" i="1"/>
  <c r="CB701" i="1"/>
  <c r="CB706" i="1"/>
  <c r="CB710" i="1"/>
  <c r="CB693" i="1"/>
  <c r="CB704" i="1"/>
  <c r="CB708" i="1"/>
  <c r="CB703" i="1"/>
  <c r="CB707" i="1"/>
  <c r="CB711" i="1"/>
  <c r="CB712" i="1"/>
  <c r="CB713" i="1"/>
  <c r="CB714" i="1"/>
  <c r="BS691" i="1"/>
  <c r="BS692" i="1"/>
  <c r="BS693" i="1"/>
  <c r="BS694" i="1"/>
  <c r="BS695" i="1"/>
  <c r="BS696" i="1"/>
  <c r="BS697" i="1"/>
  <c r="BS698" i="1"/>
  <c r="BS699" i="1"/>
  <c r="BS700" i="1"/>
  <c r="BS701" i="1"/>
  <c r="BS702" i="1"/>
  <c r="BS703" i="1"/>
  <c r="BS704" i="1"/>
  <c r="BS705" i="1"/>
  <c r="BS706" i="1"/>
  <c r="BS707" i="1"/>
  <c r="BS708" i="1"/>
  <c r="BS709" i="1"/>
  <c r="BS710" i="1"/>
  <c r="BS711" i="1"/>
  <c r="BS712" i="1"/>
  <c r="BS713" i="1"/>
  <c r="BS714" i="1"/>
  <c r="CE691" i="1"/>
  <c r="CE692" i="1"/>
  <c r="CE693" i="1"/>
  <c r="CE694" i="1"/>
  <c r="CE695" i="1"/>
  <c r="CE696" i="1"/>
  <c r="CE697" i="1"/>
  <c r="CE698" i="1"/>
  <c r="CE699" i="1"/>
  <c r="CE700" i="1"/>
  <c r="CE701" i="1"/>
  <c r="CE702" i="1"/>
  <c r="CE703" i="1"/>
  <c r="CE704" i="1"/>
  <c r="CE705" i="1"/>
  <c r="CE706" i="1"/>
  <c r="CE707" i="1"/>
  <c r="CE708" i="1"/>
  <c r="CE709" i="1"/>
  <c r="CE710" i="1"/>
  <c r="CE711" i="1"/>
  <c r="CE712" i="1"/>
  <c r="CE713" i="1"/>
  <c r="CE714" i="1"/>
  <c r="CI691" i="1"/>
  <c r="CI692" i="1"/>
  <c r="CI693" i="1"/>
  <c r="CI694" i="1"/>
  <c r="CI695" i="1"/>
  <c r="CI696" i="1"/>
  <c r="CI697" i="1"/>
  <c r="CI698" i="1"/>
  <c r="CI699" i="1"/>
  <c r="CI700" i="1"/>
  <c r="CI701" i="1"/>
  <c r="CI702" i="1"/>
  <c r="CI703" i="1"/>
  <c r="CI704" i="1"/>
  <c r="CI705" i="1"/>
  <c r="CI706" i="1"/>
  <c r="CI707" i="1"/>
  <c r="CI708" i="1"/>
  <c r="CI709" i="1"/>
  <c r="CI710" i="1"/>
  <c r="CI711" i="1"/>
  <c r="CI712" i="1"/>
  <c r="CI713" i="1"/>
  <c r="CI714" i="1"/>
  <c r="BP693" i="1"/>
  <c r="BP697" i="1"/>
  <c r="BP701" i="1"/>
  <c r="BP692" i="1"/>
  <c r="BP696" i="1"/>
  <c r="BP700" i="1"/>
  <c r="BP691" i="1"/>
  <c r="BP695" i="1"/>
  <c r="BP699" i="1"/>
  <c r="BP702" i="1"/>
  <c r="BP706" i="1"/>
  <c r="BP710" i="1"/>
  <c r="BP698" i="1"/>
  <c r="BP705" i="1"/>
  <c r="BP709" i="1"/>
  <c r="BP703" i="1"/>
  <c r="BP707" i="1"/>
  <c r="BP711" i="1"/>
  <c r="BP694" i="1"/>
  <c r="BP704" i="1"/>
  <c r="BP708" i="1"/>
  <c r="BP712" i="1"/>
  <c r="BP713" i="1"/>
  <c r="BP714" i="1"/>
  <c r="CF693" i="1"/>
  <c r="CF697" i="1"/>
  <c r="CF701" i="1"/>
  <c r="CF692" i="1"/>
  <c r="CF696" i="1"/>
  <c r="CF700" i="1"/>
  <c r="CF691" i="1"/>
  <c r="CF695" i="1"/>
  <c r="CF699" i="1"/>
  <c r="CF706" i="1"/>
  <c r="CF710" i="1"/>
  <c r="CF694" i="1"/>
  <c r="CF703" i="1"/>
  <c r="CF707" i="1"/>
  <c r="CF711" i="1"/>
  <c r="CF702" i="1"/>
  <c r="CF705" i="1"/>
  <c r="CF709" i="1"/>
  <c r="CF698" i="1"/>
  <c r="CF704" i="1"/>
  <c r="CF708" i="1"/>
  <c r="CF712" i="1"/>
  <c r="CF713" i="1"/>
  <c r="CF714" i="1"/>
  <c r="AB24" i="9"/>
  <c r="BM691" i="1"/>
  <c r="BM692" i="1"/>
  <c r="BM693" i="1"/>
  <c r="BM694" i="1"/>
  <c r="BM695" i="1"/>
  <c r="BM696" i="1"/>
  <c r="BM697" i="1"/>
  <c r="BM698" i="1"/>
  <c r="BM699" i="1"/>
  <c r="BM700" i="1"/>
  <c r="BM701" i="1"/>
  <c r="BM702" i="1"/>
  <c r="BM703" i="1"/>
  <c r="BM704" i="1"/>
  <c r="BM705" i="1"/>
  <c r="BM706" i="1"/>
  <c r="BM707" i="1"/>
  <c r="BM708" i="1"/>
  <c r="BM709" i="1"/>
  <c r="BM710" i="1"/>
  <c r="BM711" i="1"/>
  <c r="BM714" i="1"/>
  <c r="BM712" i="1"/>
  <c r="BM713" i="1"/>
  <c r="BQ691" i="1"/>
  <c r="BQ692" i="1"/>
  <c r="BQ693" i="1"/>
  <c r="BQ694" i="1"/>
  <c r="BQ695" i="1"/>
  <c r="BQ696" i="1"/>
  <c r="BQ697" i="1"/>
  <c r="BQ698" i="1"/>
  <c r="BQ699" i="1"/>
  <c r="BQ700" i="1"/>
  <c r="BQ701" i="1"/>
  <c r="BQ702" i="1"/>
  <c r="BQ703" i="1"/>
  <c r="BQ704" i="1"/>
  <c r="BQ705" i="1"/>
  <c r="BQ706" i="1"/>
  <c r="BQ707" i="1"/>
  <c r="BQ708" i="1"/>
  <c r="BQ709" i="1"/>
  <c r="BQ710" i="1"/>
  <c r="BQ711" i="1"/>
  <c r="BQ713" i="1"/>
  <c r="BQ712" i="1"/>
  <c r="BQ714" i="1"/>
  <c r="BU691" i="1"/>
  <c r="BU692" i="1"/>
  <c r="BU693" i="1"/>
  <c r="BU694" i="1"/>
  <c r="BU695" i="1"/>
  <c r="BU696" i="1"/>
  <c r="BU697" i="1"/>
  <c r="BU698" i="1"/>
  <c r="BU699" i="1"/>
  <c r="BU700" i="1"/>
  <c r="BU701" i="1"/>
  <c r="BU702" i="1"/>
  <c r="BU703" i="1"/>
  <c r="BU704" i="1"/>
  <c r="BU705" i="1"/>
  <c r="BU706" i="1"/>
  <c r="BU707" i="1"/>
  <c r="BU708" i="1"/>
  <c r="BU709" i="1"/>
  <c r="BU710" i="1"/>
  <c r="BU711" i="1"/>
  <c r="BU712" i="1"/>
  <c r="BU713" i="1"/>
  <c r="BU714" i="1"/>
  <c r="BY691" i="1"/>
  <c r="BY692" i="1"/>
  <c r="BY693" i="1"/>
  <c r="BY694" i="1"/>
  <c r="BY695" i="1"/>
  <c r="BY696" i="1"/>
  <c r="BY697" i="1"/>
  <c r="BY698" i="1"/>
  <c r="BY699" i="1"/>
  <c r="BY700" i="1"/>
  <c r="BY701" i="1"/>
  <c r="BY702" i="1"/>
  <c r="BY703" i="1"/>
  <c r="BY704" i="1"/>
  <c r="BY705" i="1"/>
  <c r="BY706" i="1"/>
  <c r="BY707" i="1"/>
  <c r="BY708" i="1"/>
  <c r="BY709" i="1"/>
  <c r="BY710" i="1"/>
  <c r="BY711" i="1"/>
  <c r="BY714" i="1"/>
  <c r="BY712" i="1"/>
  <c r="BY713" i="1"/>
  <c r="CC691" i="1"/>
  <c r="CC692" i="1"/>
  <c r="CC693" i="1"/>
  <c r="CC694" i="1"/>
  <c r="CC695" i="1"/>
  <c r="CC696" i="1"/>
  <c r="CC697" i="1"/>
  <c r="CC698" i="1"/>
  <c r="CC699" i="1"/>
  <c r="CC700" i="1"/>
  <c r="CC701" i="1"/>
  <c r="CC702" i="1"/>
  <c r="CC703" i="1"/>
  <c r="CC704" i="1"/>
  <c r="CC705" i="1"/>
  <c r="CC706" i="1"/>
  <c r="CC707" i="1"/>
  <c r="CC708" i="1"/>
  <c r="CC709" i="1"/>
  <c r="CC710" i="1"/>
  <c r="CC711" i="1"/>
  <c r="CC713" i="1"/>
  <c r="CC714" i="1"/>
  <c r="CC712" i="1"/>
  <c r="CG691" i="1"/>
  <c r="CG692" i="1"/>
  <c r="CG693" i="1"/>
  <c r="CG694" i="1"/>
  <c r="CG695" i="1"/>
  <c r="CG696" i="1"/>
  <c r="CG697" i="1"/>
  <c r="CG698" i="1"/>
  <c r="CG699" i="1"/>
  <c r="CG700" i="1"/>
  <c r="CG701" i="1"/>
  <c r="CG702" i="1"/>
  <c r="CG703" i="1"/>
  <c r="CG704" i="1"/>
  <c r="CG705" i="1"/>
  <c r="CG706" i="1"/>
  <c r="CG707" i="1"/>
  <c r="CG708" i="1"/>
  <c r="CG709" i="1"/>
  <c r="CG710" i="1"/>
  <c r="CG711" i="1"/>
  <c r="CG712" i="1"/>
  <c r="CG714" i="1"/>
  <c r="CG713" i="1"/>
  <c r="BK691" i="1"/>
  <c r="BK692" i="1"/>
  <c r="BK693" i="1"/>
  <c r="BK694" i="1"/>
  <c r="BK695" i="1"/>
  <c r="BK696" i="1"/>
  <c r="BK697" i="1"/>
  <c r="BK698" i="1"/>
  <c r="BK699" i="1"/>
  <c r="BK700" i="1"/>
  <c r="BK701" i="1"/>
  <c r="BK702" i="1"/>
  <c r="BK703" i="1"/>
  <c r="BK704" i="1"/>
  <c r="BK705" i="1"/>
  <c r="BK706" i="1"/>
  <c r="BK707" i="1"/>
  <c r="BK708" i="1"/>
  <c r="BK709" i="1"/>
  <c r="BK710" i="1"/>
  <c r="BK711" i="1"/>
  <c r="BK712" i="1"/>
  <c r="BK713" i="1"/>
  <c r="BK714" i="1"/>
  <c r="BW691" i="1"/>
  <c r="BW692" i="1"/>
  <c r="BW693" i="1"/>
  <c r="BW694" i="1"/>
  <c r="BW695" i="1"/>
  <c r="BW696" i="1"/>
  <c r="BW697" i="1"/>
  <c r="BW698" i="1"/>
  <c r="BW699" i="1"/>
  <c r="BW700" i="1"/>
  <c r="BW701" i="1"/>
  <c r="BW702" i="1"/>
  <c r="BW703" i="1"/>
  <c r="BW704" i="1"/>
  <c r="BW705" i="1"/>
  <c r="BW706" i="1"/>
  <c r="BW707" i="1"/>
  <c r="BW708" i="1"/>
  <c r="BW709" i="1"/>
  <c r="BW710" i="1"/>
  <c r="BW711" i="1"/>
  <c r="BW712" i="1"/>
  <c r="BW713" i="1"/>
  <c r="BW714" i="1"/>
  <c r="BJ691" i="1"/>
  <c r="BJ692" i="1"/>
  <c r="BJ693" i="1"/>
  <c r="BJ694" i="1"/>
  <c r="BJ695" i="1"/>
  <c r="BJ696" i="1"/>
  <c r="BJ697" i="1"/>
  <c r="BJ698" i="1"/>
  <c r="BJ699" i="1"/>
  <c r="BJ700" i="1"/>
  <c r="BJ701" i="1"/>
  <c r="BJ702" i="1"/>
  <c r="BJ703" i="1"/>
  <c r="BJ704" i="1"/>
  <c r="BJ705" i="1"/>
  <c r="BJ706" i="1"/>
  <c r="BJ707" i="1"/>
  <c r="BJ708" i="1"/>
  <c r="BJ709" i="1"/>
  <c r="BJ710" i="1"/>
  <c r="BJ711" i="1"/>
  <c r="BJ713" i="1"/>
  <c r="BJ714" i="1"/>
  <c r="BJ712" i="1"/>
  <c r="BN691" i="1"/>
  <c r="BN692" i="1"/>
  <c r="BN693" i="1"/>
  <c r="BN694" i="1"/>
  <c r="BN695" i="1"/>
  <c r="BN696" i="1"/>
  <c r="BN697" i="1"/>
  <c r="BN698" i="1"/>
  <c r="BN699" i="1"/>
  <c r="BN700" i="1"/>
  <c r="BN701" i="1"/>
  <c r="BN702" i="1"/>
  <c r="BN703" i="1"/>
  <c r="BN704" i="1"/>
  <c r="BN705" i="1"/>
  <c r="BN706" i="1"/>
  <c r="BN707" i="1"/>
  <c r="BN708" i="1"/>
  <c r="BN709" i="1"/>
  <c r="BN710" i="1"/>
  <c r="BN711" i="1"/>
  <c r="BN712" i="1"/>
  <c r="BN713" i="1"/>
  <c r="BN714" i="1"/>
  <c r="BR691" i="1"/>
  <c r="BR692" i="1"/>
  <c r="BR693" i="1"/>
  <c r="BR694" i="1"/>
  <c r="BR695" i="1"/>
  <c r="BR696" i="1"/>
  <c r="BR697" i="1"/>
  <c r="BR698" i="1"/>
  <c r="BR699" i="1"/>
  <c r="BR700" i="1"/>
  <c r="BR701" i="1"/>
  <c r="BR702" i="1"/>
  <c r="BR703" i="1"/>
  <c r="BR704" i="1"/>
  <c r="BR705" i="1"/>
  <c r="BR706" i="1"/>
  <c r="BR707" i="1"/>
  <c r="BR708" i="1"/>
  <c r="BR709" i="1"/>
  <c r="BR710" i="1"/>
  <c r="BR711" i="1"/>
  <c r="BR712" i="1"/>
  <c r="BR713" i="1"/>
  <c r="BR714" i="1"/>
  <c r="BV691" i="1"/>
  <c r="BV692" i="1"/>
  <c r="BV693" i="1"/>
  <c r="BV694" i="1"/>
  <c r="BV695" i="1"/>
  <c r="BV696" i="1"/>
  <c r="BV697" i="1"/>
  <c r="BV698" i="1"/>
  <c r="BV699" i="1"/>
  <c r="BV700" i="1"/>
  <c r="BV701" i="1"/>
  <c r="BV702" i="1"/>
  <c r="BV703" i="1"/>
  <c r="BV704" i="1"/>
  <c r="BV705" i="1"/>
  <c r="BV706" i="1"/>
  <c r="BV707" i="1"/>
  <c r="BV708" i="1"/>
  <c r="BV709" i="1"/>
  <c r="BV710" i="1"/>
  <c r="BV711" i="1"/>
  <c r="BV712" i="1"/>
  <c r="BV713" i="1"/>
  <c r="BV714" i="1"/>
  <c r="BZ691" i="1"/>
  <c r="BZ692" i="1"/>
  <c r="BZ693" i="1"/>
  <c r="BZ694" i="1"/>
  <c r="BZ695" i="1"/>
  <c r="BZ696" i="1"/>
  <c r="BZ697" i="1"/>
  <c r="BZ698" i="1"/>
  <c r="BZ699" i="1"/>
  <c r="BZ700" i="1"/>
  <c r="BZ701" i="1"/>
  <c r="BZ702" i="1"/>
  <c r="BZ703" i="1"/>
  <c r="BZ704" i="1"/>
  <c r="BZ705" i="1"/>
  <c r="BZ706" i="1"/>
  <c r="BZ707" i="1"/>
  <c r="BZ708" i="1"/>
  <c r="BZ709" i="1"/>
  <c r="BZ710" i="1"/>
  <c r="BZ711" i="1"/>
  <c r="BZ712" i="1"/>
  <c r="BZ713" i="1"/>
  <c r="BZ714" i="1"/>
  <c r="CD691" i="1"/>
  <c r="CD692" i="1"/>
  <c r="CD693" i="1"/>
  <c r="CD694" i="1"/>
  <c r="CD695" i="1"/>
  <c r="CD696" i="1"/>
  <c r="CD697" i="1"/>
  <c r="CD698" i="1"/>
  <c r="CD699" i="1"/>
  <c r="CD700" i="1"/>
  <c r="CD701" i="1"/>
  <c r="CD702" i="1"/>
  <c r="CD703" i="1"/>
  <c r="CD704" i="1"/>
  <c r="CD705" i="1"/>
  <c r="CD706" i="1"/>
  <c r="CD707" i="1"/>
  <c r="CD708" i="1"/>
  <c r="CD709" i="1"/>
  <c r="CD710" i="1"/>
  <c r="CD711" i="1"/>
  <c r="CD712" i="1"/>
  <c r="CD713" i="1"/>
  <c r="CD714" i="1"/>
  <c r="CH691" i="1"/>
  <c r="CH692" i="1"/>
  <c r="CH693" i="1"/>
  <c r="CH694" i="1"/>
  <c r="CH695" i="1"/>
  <c r="CH696" i="1"/>
  <c r="CH697" i="1"/>
  <c r="CH698" i="1"/>
  <c r="CH699" i="1"/>
  <c r="CH700" i="1"/>
  <c r="CH701" i="1"/>
  <c r="CH702" i="1"/>
  <c r="CH703" i="1"/>
  <c r="CH704" i="1"/>
  <c r="CH705" i="1"/>
  <c r="CH706" i="1"/>
  <c r="CH707" i="1"/>
  <c r="CH708" i="1"/>
  <c r="CH709" i="1"/>
  <c r="CH710" i="1"/>
  <c r="CH711" i="1"/>
  <c r="CH712" i="1"/>
  <c r="CH713" i="1"/>
  <c r="CH714" i="1"/>
  <c r="BR660" i="1"/>
  <c r="BR661" i="1"/>
  <c r="BR662" i="1"/>
  <c r="BR663" i="1"/>
  <c r="BR664" i="1"/>
  <c r="BR665" i="1"/>
  <c r="BR666" i="1"/>
  <c r="BR667" i="1"/>
  <c r="BR668" i="1"/>
  <c r="BR669" i="1"/>
  <c r="BR670" i="1"/>
  <c r="BR671" i="1"/>
  <c r="BR672" i="1"/>
  <c r="BR674" i="1"/>
  <c r="BR676" i="1"/>
  <c r="BR678" i="1"/>
  <c r="BR679" i="1"/>
  <c r="BR680" i="1"/>
  <c r="BR681" i="1"/>
  <c r="BR682" i="1"/>
  <c r="BR675" i="1"/>
  <c r="BR677" i="1"/>
  <c r="BR673" i="1"/>
  <c r="BR683" i="1"/>
  <c r="BK660" i="1"/>
  <c r="BK662" i="1"/>
  <c r="BK664" i="1"/>
  <c r="BK666" i="1"/>
  <c r="BK668" i="1"/>
  <c r="BK670" i="1"/>
  <c r="BK661" i="1"/>
  <c r="BK665" i="1"/>
  <c r="BK669" i="1"/>
  <c r="BK673" i="1"/>
  <c r="BK675" i="1"/>
  <c r="BK663" i="1"/>
  <c r="BK667" i="1"/>
  <c r="BK671" i="1"/>
  <c r="BK672" i="1"/>
  <c r="BK674" i="1"/>
  <c r="BK676" i="1"/>
  <c r="BK677" i="1"/>
  <c r="BK679" i="1"/>
  <c r="BK680" i="1"/>
  <c r="BK678" i="1"/>
  <c r="BK682" i="1"/>
  <c r="BK681" i="1"/>
  <c r="BK683" i="1"/>
  <c r="BO661" i="1"/>
  <c r="BO663" i="1"/>
  <c r="BO665" i="1"/>
  <c r="BO667" i="1"/>
  <c r="BO669" i="1"/>
  <c r="BO671" i="1"/>
  <c r="BO662" i="1"/>
  <c r="BO666" i="1"/>
  <c r="BO670" i="1"/>
  <c r="BO672" i="1"/>
  <c r="BO674" i="1"/>
  <c r="BO676" i="1"/>
  <c r="BO677" i="1"/>
  <c r="BO664" i="1"/>
  <c r="BO668" i="1"/>
  <c r="BO673" i="1"/>
  <c r="BO675" i="1"/>
  <c r="BO660" i="1"/>
  <c r="BO680" i="1"/>
  <c r="BO681" i="1"/>
  <c r="BO682" i="1"/>
  <c r="BO679" i="1"/>
  <c r="BO683" i="1"/>
  <c r="BO678" i="1"/>
  <c r="BS660" i="1"/>
  <c r="BS662" i="1"/>
  <c r="BS664" i="1"/>
  <c r="BS666" i="1"/>
  <c r="BS668" i="1"/>
  <c r="BS670" i="1"/>
  <c r="BS663" i="1"/>
  <c r="BS667" i="1"/>
  <c r="BS671" i="1"/>
  <c r="BS673" i="1"/>
  <c r="BS675" i="1"/>
  <c r="BS677" i="1"/>
  <c r="BS661" i="1"/>
  <c r="BS665" i="1"/>
  <c r="BS669" i="1"/>
  <c r="BS672" i="1"/>
  <c r="BS674" i="1"/>
  <c r="BS676" i="1"/>
  <c r="BS680" i="1"/>
  <c r="BS681" i="1"/>
  <c r="BS682" i="1"/>
  <c r="BS678" i="1"/>
  <c r="BS683" i="1"/>
  <c r="BS679" i="1"/>
  <c r="BW661" i="1"/>
  <c r="BW663" i="1"/>
  <c r="BW665" i="1"/>
  <c r="BW667" i="1"/>
  <c r="BW669" i="1"/>
  <c r="BW671" i="1"/>
  <c r="BW660" i="1"/>
  <c r="BW664" i="1"/>
  <c r="BW668" i="1"/>
  <c r="BW672" i="1"/>
  <c r="BW674" i="1"/>
  <c r="BW676" i="1"/>
  <c r="BW662" i="1"/>
  <c r="BW666" i="1"/>
  <c r="BW670" i="1"/>
  <c r="BW673" i="1"/>
  <c r="BW675" i="1"/>
  <c r="BW678" i="1"/>
  <c r="BW683" i="1"/>
  <c r="BW679" i="1"/>
  <c r="BW681" i="1"/>
  <c r="BW677" i="1"/>
  <c r="BW680" i="1"/>
  <c r="BW682" i="1"/>
  <c r="CA660" i="1"/>
  <c r="CA662" i="1"/>
  <c r="CA664" i="1"/>
  <c r="CA666" i="1"/>
  <c r="CA668" i="1"/>
  <c r="CA670" i="1"/>
  <c r="CA661" i="1"/>
  <c r="CA665" i="1"/>
  <c r="CA669" i="1"/>
  <c r="CA673" i="1"/>
  <c r="CA675" i="1"/>
  <c r="CA663" i="1"/>
  <c r="CA667" i="1"/>
  <c r="CA671" i="1"/>
  <c r="CA672" i="1"/>
  <c r="CA674" i="1"/>
  <c r="CA676" i="1"/>
  <c r="CA677" i="1"/>
  <c r="CA679" i="1"/>
  <c r="CA681" i="1"/>
  <c r="CA682" i="1"/>
  <c r="CA683" i="1"/>
  <c r="CA678" i="1"/>
  <c r="CA680" i="1"/>
  <c r="CI660" i="1"/>
  <c r="CI662" i="1"/>
  <c r="CI664" i="1"/>
  <c r="CI666" i="1"/>
  <c r="CI668" i="1"/>
  <c r="CI670" i="1"/>
  <c r="CI663" i="1"/>
  <c r="CI667" i="1"/>
  <c r="CI671" i="1"/>
  <c r="CI673" i="1"/>
  <c r="CI675" i="1"/>
  <c r="CI677" i="1"/>
  <c r="CI661" i="1"/>
  <c r="CI665" i="1"/>
  <c r="CI669" i="1"/>
  <c r="CI672" i="1"/>
  <c r="CI674" i="1"/>
  <c r="CI678" i="1"/>
  <c r="CI683" i="1"/>
  <c r="CI680" i="1"/>
  <c r="CI682" i="1"/>
  <c r="CI676" i="1"/>
  <c r="CI679" i="1"/>
  <c r="CI681" i="1"/>
  <c r="BJ660" i="1"/>
  <c r="BJ661" i="1"/>
  <c r="BJ662" i="1"/>
  <c r="BJ663" i="1"/>
  <c r="BJ664" i="1"/>
  <c r="BJ665" i="1"/>
  <c r="BJ666" i="1"/>
  <c r="BJ667" i="1"/>
  <c r="BJ668" i="1"/>
  <c r="BJ669" i="1"/>
  <c r="BJ670" i="1"/>
  <c r="BJ671" i="1"/>
  <c r="BJ672" i="1"/>
  <c r="BJ674" i="1"/>
  <c r="BJ676" i="1"/>
  <c r="BJ677" i="1"/>
  <c r="BJ678" i="1"/>
  <c r="BJ679" i="1"/>
  <c r="BJ680" i="1"/>
  <c r="BJ681" i="1"/>
  <c r="BJ682" i="1"/>
  <c r="BJ675" i="1"/>
  <c r="BJ673" i="1"/>
  <c r="BJ683" i="1"/>
  <c r="BN660" i="1"/>
  <c r="BN661" i="1"/>
  <c r="BN662" i="1"/>
  <c r="BN663" i="1"/>
  <c r="BN664" i="1"/>
  <c r="BN665" i="1"/>
  <c r="BN666" i="1"/>
  <c r="BN667" i="1"/>
  <c r="BN668" i="1"/>
  <c r="BN669" i="1"/>
  <c r="BN670" i="1"/>
  <c r="BN671" i="1"/>
  <c r="BN677" i="1"/>
  <c r="BN673" i="1"/>
  <c r="BN675" i="1"/>
  <c r="BN678" i="1"/>
  <c r="BN679" i="1"/>
  <c r="BN680" i="1"/>
  <c r="BN682" i="1"/>
  <c r="BN676" i="1"/>
  <c r="BN683" i="1"/>
  <c r="BN681" i="1"/>
  <c r="BN674" i="1"/>
  <c r="BN672" i="1"/>
  <c r="BZ660" i="1"/>
  <c r="BZ661" i="1"/>
  <c r="BZ662" i="1"/>
  <c r="BZ663" i="1"/>
  <c r="BZ664" i="1"/>
  <c r="BZ665" i="1"/>
  <c r="BZ666" i="1"/>
  <c r="BZ667" i="1"/>
  <c r="BZ668" i="1"/>
  <c r="BZ669" i="1"/>
  <c r="BZ670" i="1"/>
  <c r="BZ671" i="1"/>
  <c r="BZ672" i="1"/>
  <c r="BZ674" i="1"/>
  <c r="BZ676" i="1"/>
  <c r="BZ677" i="1"/>
  <c r="BZ678" i="1"/>
  <c r="BZ679" i="1"/>
  <c r="BZ680" i="1"/>
  <c r="BZ681" i="1"/>
  <c r="BZ682" i="1"/>
  <c r="BZ675" i="1"/>
  <c r="BZ683" i="1"/>
  <c r="BZ673" i="1"/>
  <c r="CD660" i="1"/>
  <c r="CD661" i="1"/>
  <c r="CD662" i="1"/>
  <c r="CD663" i="1"/>
  <c r="CD664" i="1"/>
  <c r="CD665" i="1"/>
  <c r="CD666" i="1"/>
  <c r="CD667" i="1"/>
  <c r="CD668" i="1"/>
  <c r="CD669" i="1"/>
  <c r="CD670" i="1"/>
  <c r="CD671" i="1"/>
  <c r="CD677" i="1"/>
  <c r="CD673" i="1"/>
  <c r="CD675" i="1"/>
  <c r="CD678" i="1"/>
  <c r="CD679" i="1"/>
  <c r="CD680" i="1"/>
  <c r="CD681" i="1"/>
  <c r="CD682" i="1"/>
  <c r="CD672" i="1"/>
  <c r="CD683" i="1"/>
  <c r="CD674" i="1"/>
  <c r="CD676" i="1"/>
  <c r="CH660" i="1"/>
  <c r="CH661" i="1"/>
  <c r="CH662" i="1"/>
  <c r="CH663" i="1"/>
  <c r="CH664" i="1"/>
  <c r="CH665" i="1"/>
  <c r="CH666" i="1"/>
  <c r="CH667" i="1"/>
  <c r="CH668" i="1"/>
  <c r="CH669" i="1"/>
  <c r="CH670" i="1"/>
  <c r="CH671" i="1"/>
  <c r="CH672" i="1"/>
  <c r="CH674" i="1"/>
  <c r="CH676" i="1"/>
  <c r="CH678" i="1"/>
  <c r="CH679" i="1"/>
  <c r="CH680" i="1"/>
  <c r="CH681" i="1"/>
  <c r="CH682" i="1"/>
  <c r="CH673" i="1"/>
  <c r="CH677" i="1"/>
  <c r="CH675" i="1"/>
  <c r="CH683" i="1"/>
  <c r="CE661" i="1"/>
  <c r="CE663" i="1"/>
  <c r="CE665" i="1"/>
  <c r="CE667" i="1"/>
  <c r="CE669" i="1"/>
  <c r="CE671" i="1"/>
  <c r="CE662" i="1"/>
  <c r="CE666" i="1"/>
  <c r="CE670" i="1"/>
  <c r="CE672" i="1"/>
  <c r="CE674" i="1"/>
  <c r="CE676" i="1"/>
  <c r="CE677" i="1"/>
  <c r="CE660" i="1"/>
  <c r="CE664" i="1"/>
  <c r="CE668" i="1"/>
  <c r="CE673" i="1"/>
  <c r="CE675" i="1"/>
  <c r="CE680" i="1"/>
  <c r="CE682" i="1"/>
  <c r="CE679" i="1"/>
  <c r="CE681" i="1"/>
  <c r="CE683" i="1"/>
  <c r="CE678" i="1"/>
  <c r="BL661" i="1"/>
  <c r="BL663" i="1"/>
  <c r="BL665" i="1"/>
  <c r="BL667" i="1"/>
  <c r="BL669" i="1"/>
  <c r="BL671" i="1"/>
  <c r="BL672" i="1"/>
  <c r="BL673" i="1"/>
  <c r="BL674" i="1"/>
  <c r="BL675" i="1"/>
  <c r="BL676" i="1"/>
  <c r="BL678" i="1"/>
  <c r="BL679" i="1"/>
  <c r="BL680" i="1"/>
  <c r="BL681" i="1"/>
  <c r="BL682" i="1"/>
  <c r="BL683" i="1"/>
  <c r="BL660" i="1"/>
  <c r="BL664" i="1"/>
  <c r="BL668" i="1"/>
  <c r="BL662" i="1"/>
  <c r="BL677" i="1"/>
  <c r="BL666" i="1"/>
  <c r="BL670" i="1"/>
  <c r="BP660" i="1"/>
  <c r="BP662" i="1"/>
  <c r="BP664" i="1"/>
  <c r="BP666" i="1"/>
  <c r="BP668" i="1"/>
  <c r="BP670" i="1"/>
  <c r="BP672" i="1"/>
  <c r="BP673" i="1"/>
  <c r="BP674" i="1"/>
  <c r="BP675" i="1"/>
  <c r="BP676" i="1"/>
  <c r="BP678" i="1"/>
  <c r="BP679" i="1"/>
  <c r="BP680" i="1"/>
  <c r="BP681" i="1"/>
  <c r="BP682" i="1"/>
  <c r="BP683" i="1"/>
  <c r="BP661" i="1"/>
  <c r="BP665" i="1"/>
  <c r="BP669" i="1"/>
  <c r="BP677" i="1"/>
  <c r="BP671" i="1"/>
  <c r="BP667" i="1"/>
  <c r="BP663" i="1"/>
  <c r="BT661" i="1"/>
  <c r="BT663" i="1"/>
  <c r="BT665" i="1"/>
  <c r="BT667" i="1"/>
  <c r="BT669" i="1"/>
  <c r="BT671" i="1"/>
  <c r="BT672" i="1"/>
  <c r="BT673" i="1"/>
  <c r="BT674" i="1"/>
  <c r="BT675" i="1"/>
  <c r="BT676" i="1"/>
  <c r="BT678" i="1"/>
  <c r="BT679" i="1"/>
  <c r="BT680" i="1"/>
  <c r="BT681" i="1"/>
  <c r="BT682" i="1"/>
  <c r="BT683" i="1"/>
  <c r="BT662" i="1"/>
  <c r="BT666" i="1"/>
  <c r="BT670" i="1"/>
  <c r="BT677" i="1"/>
  <c r="BT664" i="1"/>
  <c r="BT660" i="1"/>
  <c r="BT668" i="1"/>
  <c r="BX660" i="1"/>
  <c r="BX662" i="1"/>
  <c r="BX664" i="1"/>
  <c r="BX666" i="1"/>
  <c r="BX668" i="1"/>
  <c r="BX670" i="1"/>
  <c r="BX672" i="1"/>
  <c r="BX673" i="1"/>
  <c r="BX674" i="1"/>
  <c r="BX675" i="1"/>
  <c r="BX676" i="1"/>
  <c r="BX677" i="1"/>
  <c r="BX678" i="1"/>
  <c r="BX679" i="1"/>
  <c r="BX680" i="1"/>
  <c r="BX681" i="1"/>
  <c r="BX682" i="1"/>
  <c r="BX683" i="1"/>
  <c r="BX663" i="1"/>
  <c r="BX667" i="1"/>
  <c r="BX671" i="1"/>
  <c r="BX661" i="1"/>
  <c r="BX669" i="1"/>
  <c r="BX665" i="1"/>
  <c r="CB661" i="1"/>
  <c r="CB663" i="1"/>
  <c r="CB665" i="1"/>
  <c r="CB667" i="1"/>
  <c r="CB669" i="1"/>
  <c r="CB671" i="1"/>
  <c r="CB672" i="1"/>
  <c r="CB673" i="1"/>
  <c r="CB674" i="1"/>
  <c r="CB675" i="1"/>
  <c r="CB676" i="1"/>
  <c r="CB678" i="1"/>
  <c r="CB679" i="1"/>
  <c r="CB680" i="1"/>
  <c r="CB681" i="1"/>
  <c r="CB682" i="1"/>
  <c r="CB683" i="1"/>
  <c r="CB660" i="1"/>
  <c r="CB664" i="1"/>
  <c r="CB668" i="1"/>
  <c r="CB666" i="1"/>
  <c r="CB677" i="1"/>
  <c r="CB662" i="1"/>
  <c r="CB670" i="1"/>
  <c r="CF660" i="1"/>
  <c r="CF662" i="1"/>
  <c r="CF664" i="1"/>
  <c r="CF666" i="1"/>
  <c r="CF668" i="1"/>
  <c r="CF670" i="1"/>
  <c r="CF672" i="1"/>
  <c r="CF673" i="1"/>
  <c r="CF674" i="1"/>
  <c r="CF675" i="1"/>
  <c r="CF678" i="1"/>
  <c r="CF679" i="1"/>
  <c r="CF680" i="1"/>
  <c r="CF681" i="1"/>
  <c r="CF682" i="1"/>
  <c r="CF683" i="1"/>
  <c r="CF661" i="1"/>
  <c r="CF665" i="1"/>
  <c r="CF669" i="1"/>
  <c r="CF676" i="1"/>
  <c r="CF677" i="1"/>
  <c r="CF671" i="1"/>
  <c r="CF663" i="1"/>
  <c r="CF667" i="1"/>
  <c r="BV660" i="1"/>
  <c r="BV661" i="1"/>
  <c r="BV662" i="1"/>
  <c r="BV663" i="1"/>
  <c r="BV664" i="1"/>
  <c r="BV665" i="1"/>
  <c r="BV666" i="1"/>
  <c r="BV667" i="1"/>
  <c r="BV668" i="1"/>
  <c r="BV669" i="1"/>
  <c r="BV670" i="1"/>
  <c r="BV671" i="1"/>
  <c r="BV673" i="1"/>
  <c r="BV675" i="1"/>
  <c r="BV677" i="1"/>
  <c r="BV678" i="1"/>
  <c r="BV679" i="1"/>
  <c r="BV680" i="1"/>
  <c r="BV682" i="1"/>
  <c r="BV683" i="1"/>
  <c r="BV672" i="1"/>
  <c r="BV676" i="1"/>
  <c r="BV674" i="1"/>
  <c r="BV681" i="1"/>
  <c r="BM660" i="1"/>
  <c r="BM661" i="1"/>
  <c r="BM662" i="1"/>
  <c r="BM663" i="1"/>
  <c r="BM664" i="1"/>
  <c r="BM665" i="1"/>
  <c r="BM666" i="1"/>
  <c r="BM667" i="1"/>
  <c r="BM668" i="1"/>
  <c r="BM669" i="1"/>
  <c r="BM670" i="1"/>
  <c r="BM671" i="1"/>
  <c r="BM672" i="1"/>
  <c r="BM673" i="1"/>
  <c r="BM674" i="1"/>
  <c r="BM675" i="1"/>
  <c r="BM676" i="1"/>
  <c r="BM677" i="1"/>
  <c r="BM678" i="1"/>
  <c r="BM679" i="1"/>
  <c r="BM680" i="1"/>
  <c r="BM681" i="1"/>
  <c r="BM682" i="1"/>
  <c r="BM683" i="1"/>
  <c r="BQ660" i="1"/>
  <c r="BQ661" i="1"/>
  <c r="BQ662" i="1"/>
  <c r="BQ663" i="1"/>
  <c r="BQ664" i="1"/>
  <c r="BQ665" i="1"/>
  <c r="BQ666" i="1"/>
  <c r="BQ667" i="1"/>
  <c r="BQ668" i="1"/>
  <c r="BQ669" i="1"/>
  <c r="BQ670" i="1"/>
  <c r="BQ671" i="1"/>
  <c r="BQ672" i="1"/>
  <c r="BQ673" i="1"/>
  <c r="BQ674" i="1"/>
  <c r="BQ675" i="1"/>
  <c r="BQ676" i="1"/>
  <c r="BQ677" i="1"/>
  <c r="BQ678" i="1"/>
  <c r="BQ679" i="1"/>
  <c r="BQ680" i="1"/>
  <c r="BQ681" i="1"/>
  <c r="BQ682" i="1"/>
  <c r="BQ683" i="1"/>
  <c r="BU660" i="1"/>
  <c r="BU661" i="1"/>
  <c r="BU662" i="1"/>
  <c r="BU663" i="1"/>
  <c r="BU664" i="1"/>
  <c r="BU665" i="1"/>
  <c r="BU666" i="1"/>
  <c r="BU667" i="1"/>
  <c r="BU668" i="1"/>
  <c r="BU669" i="1"/>
  <c r="BU670" i="1"/>
  <c r="BU671" i="1"/>
  <c r="BU672" i="1"/>
  <c r="BU673" i="1"/>
  <c r="BU674" i="1"/>
  <c r="BU675" i="1"/>
  <c r="BU676" i="1"/>
  <c r="BU677" i="1"/>
  <c r="BU678" i="1"/>
  <c r="BU679" i="1"/>
  <c r="BU680" i="1"/>
  <c r="BU681" i="1"/>
  <c r="BU682" i="1"/>
  <c r="BU683" i="1"/>
  <c r="BY660" i="1"/>
  <c r="BY661" i="1"/>
  <c r="BY662" i="1"/>
  <c r="BY663" i="1"/>
  <c r="BY664" i="1"/>
  <c r="BY665" i="1"/>
  <c r="BY666" i="1"/>
  <c r="BY667" i="1"/>
  <c r="BY668" i="1"/>
  <c r="BY669" i="1"/>
  <c r="BY670" i="1"/>
  <c r="BY671" i="1"/>
  <c r="BY672" i="1"/>
  <c r="BY673" i="1"/>
  <c r="BY674" i="1"/>
  <c r="BY675" i="1"/>
  <c r="BY676" i="1"/>
  <c r="BY677" i="1"/>
  <c r="BY678" i="1"/>
  <c r="BY679" i="1"/>
  <c r="BY680" i="1"/>
  <c r="BY681" i="1"/>
  <c r="BY682" i="1"/>
  <c r="BY683" i="1"/>
  <c r="CC660" i="1"/>
  <c r="CC661" i="1"/>
  <c r="CC662" i="1"/>
  <c r="CC663" i="1"/>
  <c r="CC664" i="1"/>
  <c r="CC665" i="1"/>
  <c r="CC666" i="1"/>
  <c r="CC667" i="1"/>
  <c r="CC668" i="1"/>
  <c r="CC669" i="1"/>
  <c r="CC670" i="1"/>
  <c r="CC671" i="1"/>
  <c r="CC672" i="1"/>
  <c r="CC673" i="1"/>
  <c r="CC674" i="1"/>
  <c r="CC675" i="1"/>
  <c r="CC676" i="1"/>
  <c r="CC677" i="1"/>
  <c r="CC678" i="1"/>
  <c r="CC679" i="1"/>
  <c r="CC680" i="1"/>
  <c r="CC681" i="1"/>
  <c r="CC682" i="1"/>
  <c r="CC683" i="1"/>
  <c r="CG660" i="1"/>
  <c r="CG661" i="1"/>
  <c r="CG662" i="1"/>
  <c r="CG663" i="1"/>
  <c r="CG664" i="1"/>
  <c r="CG665" i="1"/>
  <c r="CG666" i="1"/>
  <c r="CG667" i="1"/>
  <c r="CG668" i="1"/>
  <c r="CG669" i="1"/>
  <c r="CG670" i="1"/>
  <c r="CG671" i="1"/>
  <c r="CG672" i="1"/>
  <c r="CG673" i="1"/>
  <c r="CG674" i="1"/>
  <c r="CG675" i="1"/>
  <c r="CG676" i="1"/>
  <c r="CG677" i="1"/>
  <c r="CG678" i="1"/>
  <c r="CG679" i="1"/>
  <c r="CG680" i="1"/>
  <c r="CG681" i="1"/>
  <c r="CG682" i="1"/>
  <c r="CG683" i="1"/>
  <c r="CA631" i="1"/>
  <c r="CA635" i="1"/>
  <c r="CA639" i="1"/>
  <c r="CA632" i="1"/>
  <c r="CA636" i="1"/>
  <c r="CA640" i="1"/>
  <c r="CA641" i="1"/>
  <c r="CA642" i="1"/>
  <c r="CA643" i="1"/>
  <c r="CA634" i="1"/>
  <c r="CA644" i="1"/>
  <c r="CA648" i="1"/>
  <c r="CA652" i="1"/>
  <c r="CA633" i="1"/>
  <c r="CA645" i="1"/>
  <c r="CA649" i="1"/>
  <c r="CA630" i="1"/>
  <c r="CA646" i="1"/>
  <c r="CA629" i="1"/>
  <c r="CA651" i="1"/>
  <c r="CA638" i="1"/>
  <c r="CA650" i="1"/>
  <c r="CA637" i="1"/>
  <c r="CA647" i="1"/>
  <c r="BO632" i="1"/>
  <c r="BO636" i="1"/>
  <c r="BO640" i="1"/>
  <c r="BO629" i="1"/>
  <c r="BO633" i="1"/>
  <c r="BO637" i="1"/>
  <c r="BO641" i="1"/>
  <c r="BO642" i="1"/>
  <c r="BO643" i="1"/>
  <c r="BO631" i="1"/>
  <c r="BO639" i="1"/>
  <c r="BO645" i="1"/>
  <c r="BO649" i="1"/>
  <c r="BO635" i="1"/>
  <c r="BO630" i="1"/>
  <c r="BO638" i="1"/>
  <c r="BO646" i="1"/>
  <c r="BO650" i="1"/>
  <c r="BO647" i="1"/>
  <c r="BO634" i="1"/>
  <c r="BO651" i="1"/>
  <c r="BO644" i="1"/>
  <c r="BO648" i="1"/>
  <c r="BO652" i="1"/>
  <c r="CF631" i="1"/>
  <c r="CF635" i="1"/>
  <c r="CF639" i="1"/>
  <c r="CF632" i="1"/>
  <c r="CF636" i="1"/>
  <c r="CF640" i="1"/>
  <c r="CF630" i="1"/>
  <c r="CF638" i="1"/>
  <c r="CF644" i="1"/>
  <c r="CF648" i="1"/>
  <c r="CF652" i="1"/>
  <c r="CF647" i="1"/>
  <c r="CF629" i="1"/>
  <c r="CF637" i="1"/>
  <c r="CF641" i="1"/>
  <c r="CF643" i="1"/>
  <c r="CF645" i="1"/>
  <c r="CF649" i="1"/>
  <c r="CF634" i="1"/>
  <c r="CF650" i="1"/>
  <c r="CF642" i="1"/>
  <c r="CF646" i="1"/>
  <c r="CF633" i="1"/>
  <c r="CF651" i="1"/>
  <c r="CB630" i="1"/>
  <c r="CB634" i="1"/>
  <c r="CB638" i="1"/>
  <c r="CB631" i="1"/>
  <c r="CB635" i="1"/>
  <c r="CB639" i="1"/>
  <c r="CB629" i="1"/>
  <c r="CB637" i="1"/>
  <c r="CB647" i="1"/>
  <c r="CB651" i="1"/>
  <c r="CB646" i="1"/>
  <c r="CB636" i="1"/>
  <c r="CB642" i="1"/>
  <c r="CB644" i="1"/>
  <c r="CB648" i="1"/>
  <c r="CB652" i="1"/>
  <c r="CB645" i="1"/>
  <c r="CB649" i="1"/>
  <c r="CB650" i="1"/>
  <c r="CB633" i="1"/>
  <c r="CB632" i="1"/>
  <c r="CB640" i="1"/>
  <c r="CB641" i="1"/>
  <c r="CB643" i="1"/>
  <c r="BX629" i="1"/>
  <c r="BX633" i="1"/>
  <c r="BX637" i="1"/>
  <c r="BX630" i="1"/>
  <c r="BX634" i="1"/>
  <c r="BX638" i="1"/>
  <c r="BX636" i="1"/>
  <c r="BX646" i="1"/>
  <c r="BX650" i="1"/>
  <c r="BX632" i="1"/>
  <c r="BX644" i="1"/>
  <c r="BX645" i="1"/>
  <c r="BX635" i="1"/>
  <c r="BX641" i="1"/>
  <c r="BX643" i="1"/>
  <c r="BX647" i="1"/>
  <c r="BX651" i="1"/>
  <c r="BX640" i="1"/>
  <c r="BX631" i="1"/>
  <c r="BX649" i="1"/>
  <c r="BX648" i="1"/>
  <c r="BX652" i="1"/>
  <c r="BX639" i="1"/>
  <c r="BX642" i="1"/>
  <c r="BT632" i="1"/>
  <c r="BT636" i="1"/>
  <c r="BT640" i="1"/>
  <c r="BT629" i="1"/>
  <c r="BT633" i="1"/>
  <c r="BT637" i="1"/>
  <c r="BT635" i="1"/>
  <c r="BT645" i="1"/>
  <c r="BT649" i="1"/>
  <c r="BT631" i="1"/>
  <c r="BT638" i="1"/>
  <c r="BT644" i="1"/>
  <c r="BT634" i="1"/>
  <c r="BT642" i="1"/>
  <c r="BT646" i="1"/>
  <c r="BT650" i="1"/>
  <c r="BT639" i="1"/>
  <c r="BT651" i="1"/>
  <c r="BT630" i="1"/>
  <c r="BT641" i="1"/>
  <c r="BT643" i="1"/>
  <c r="BT648" i="1"/>
  <c r="BT652" i="1"/>
  <c r="BT647" i="1"/>
  <c r="BP631" i="1"/>
  <c r="BP635" i="1"/>
  <c r="BP639" i="1"/>
  <c r="BP632" i="1"/>
  <c r="BP636" i="1"/>
  <c r="BP640" i="1"/>
  <c r="BP634" i="1"/>
  <c r="BP644" i="1"/>
  <c r="BP648" i="1"/>
  <c r="BP652" i="1"/>
  <c r="BP630" i="1"/>
  <c r="BP642" i="1"/>
  <c r="BP647" i="1"/>
  <c r="BP633" i="1"/>
  <c r="BP641" i="1"/>
  <c r="BP643" i="1"/>
  <c r="BP645" i="1"/>
  <c r="BP649" i="1"/>
  <c r="BP638" i="1"/>
  <c r="BP650" i="1"/>
  <c r="BP637" i="1"/>
  <c r="BP646" i="1"/>
  <c r="BP629" i="1"/>
  <c r="BP651" i="1"/>
  <c r="BL630" i="1"/>
  <c r="BL634" i="1"/>
  <c r="BL638" i="1"/>
  <c r="BL631" i="1"/>
  <c r="BL635" i="1"/>
  <c r="BL639" i="1"/>
  <c r="BL633" i="1"/>
  <c r="BL641" i="1"/>
  <c r="BL647" i="1"/>
  <c r="BL651" i="1"/>
  <c r="BL637" i="1"/>
  <c r="BL649" i="1"/>
  <c r="BL643" i="1"/>
  <c r="BL646" i="1"/>
  <c r="BL632" i="1"/>
  <c r="BL640" i="1"/>
  <c r="BL642" i="1"/>
  <c r="BL644" i="1"/>
  <c r="BL648" i="1"/>
  <c r="BL652" i="1"/>
  <c r="BL645" i="1"/>
  <c r="BL636" i="1"/>
  <c r="BL629" i="1"/>
  <c r="BL650" i="1"/>
  <c r="CI629" i="1"/>
  <c r="CI633" i="1"/>
  <c r="CI637" i="1"/>
  <c r="CI630" i="1"/>
  <c r="CI634" i="1"/>
  <c r="CI638" i="1"/>
  <c r="CI641" i="1"/>
  <c r="CI642" i="1"/>
  <c r="CI643" i="1"/>
  <c r="CI636" i="1"/>
  <c r="CI646" i="1"/>
  <c r="CI650" i="1"/>
  <c r="CI632" i="1"/>
  <c r="CI644" i="1"/>
  <c r="CI639" i="1"/>
  <c r="CI649" i="1"/>
  <c r="CI635" i="1"/>
  <c r="CI647" i="1"/>
  <c r="CI651" i="1"/>
  <c r="CI645" i="1"/>
  <c r="CI640" i="1"/>
  <c r="CI648" i="1"/>
  <c r="CI631" i="1"/>
  <c r="CI652" i="1"/>
  <c r="BW630" i="1"/>
  <c r="BW634" i="1"/>
  <c r="BW638" i="1"/>
  <c r="BW631" i="1"/>
  <c r="BW635" i="1"/>
  <c r="BW639" i="1"/>
  <c r="BW641" i="1"/>
  <c r="BW642" i="1"/>
  <c r="BW643" i="1"/>
  <c r="BW633" i="1"/>
  <c r="BW647" i="1"/>
  <c r="BW651" i="1"/>
  <c r="BW650" i="1"/>
  <c r="BW632" i="1"/>
  <c r="BW640" i="1"/>
  <c r="BW644" i="1"/>
  <c r="BW648" i="1"/>
  <c r="BW652" i="1"/>
  <c r="BW629" i="1"/>
  <c r="BW637" i="1"/>
  <c r="BW646" i="1"/>
  <c r="BW645" i="1"/>
  <c r="BW649" i="1"/>
  <c r="BW636" i="1"/>
  <c r="BK631" i="1"/>
  <c r="BK635" i="1"/>
  <c r="BK639" i="1"/>
  <c r="BK632" i="1"/>
  <c r="BK636" i="1"/>
  <c r="BK640" i="1"/>
  <c r="BK642" i="1"/>
  <c r="BK643" i="1"/>
  <c r="BK644" i="1"/>
  <c r="BK630" i="1"/>
  <c r="BK638" i="1"/>
  <c r="BK648" i="1"/>
  <c r="BK652" i="1"/>
  <c r="BK634" i="1"/>
  <c r="BK641" i="1"/>
  <c r="BK651" i="1"/>
  <c r="BK629" i="1"/>
  <c r="BK637" i="1"/>
  <c r="BK645" i="1"/>
  <c r="BK649" i="1"/>
  <c r="BK646" i="1"/>
  <c r="BK633" i="1"/>
  <c r="BK647" i="1"/>
  <c r="BK650" i="1"/>
  <c r="CH630" i="1"/>
  <c r="CH634" i="1"/>
  <c r="CH638" i="1"/>
  <c r="CH641" i="1"/>
  <c r="CH642" i="1"/>
  <c r="CH643" i="1"/>
  <c r="CH644" i="1"/>
  <c r="CH645" i="1"/>
  <c r="CH646" i="1"/>
  <c r="CH647" i="1"/>
  <c r="CH648" i="1"/>
  <c r="CH649" i="1"/>
  <c r="CH650" i="1"/>
  <c r="CH651" i="1"/>
  <c r="CH631" i="1"/>
  <c r="CH635" i="1"/>
  <c r="CH639" i="1"/>
  <c r="CH633" i="1"/>
  <c r="CH629" i="1"/>
  <c r="CH636" i="1"/>
  <c r="CH632" i="1"/>
  <c r="CH640" i="1"/>
  <c r="CH652" i="1"/>
  <c r="CH637" i="1"/>
  <c r="CD629" i="1"/>
  <c r="CD633" i="1"/>
  <c r="CD637" i="1"/>
  <c r="CD641" i="1"/>
  <c r="CD642" i="1"/>
  <c r="CD643" i="1"/>
  <c r="CD644" i="1"/>
  <c r="CD645" i="1"/>
  <c r="CD646" i="1"/>
  <c r="CD647" i="1"/>
  <c r="CD648" i="1"/>
  <c r="CD649" i="1"/>
  <c r="CD650" i="1"/>
  <c r="CD651" i="1"/>
  <c r="CD652" i="1"/>
  <c r="CD630" i="1"/>
  <c r="CD634" i="1"/>
  <c r="CD638" i="1"/>
  <c r="CD632" i="1"/>
  <c r="CD640" i="1"/>
  <c r="CD635" i="1"/>
  <c r="CD631" i="1"/>
  <c r="CD639" i="1"/>
  <c r="CD636" i="1"/>
  <c r="BZ632" i="1"/>
  <c r="BZ636" i="1"/>
  <c r="BZ640" i="1"/>
  <c r="BZ641" i="1"/>
  <c r="BZ642" i="1"/>
  <c r="BZ643" i="1"/>
  <c r="BZ644" i="1"/>
  <c r="BZ645" i="1"/>
  <c r="BZ646" i="1"/>
  <c r="BZ647" i="1"/>
  <c r="BZ648" i="1"/>
  <c r="BZ649" i="1"/>
  <c r="BZ650" i="1"/>
  <c r="BZ651" i="1"/>
  <c r="BZ652" i="1"/>
  <c r="BZ629" i="1"/>
  <c r="BZ633" i="1"/>
  <c r="BZ637" i="1"/>
  <c r="BZ631" i="1"/>
  <c r="BZ639" i="1"/>
  <c r="BZ634" i="1"/>
  <c r="BZ630" i="1"/>
  <c r="BZ638" i="1"/>
  <c r="BZ635" i="1"/>
  <c r="BV631" i="1"/>
  <c r="BV635" i="1"/>
  <c r="BV639" i="1"/>
  <c r="BV641" i="1"/>
  <c r="BV642" i="1"/>
  <c r="BV643" i="1"/>
  <c r="BV644" i="1"/>
  <c r="BV645" i="1"/>
  <c r="BV646" i="1"/>
  <c r="BV647" i="1"/>
  <c r="BV648" i="1"/>
  <c r="BV649" i="1"/>
  <c r="BV650" i="1"/>
  <c r="BV651" i="1"/>
  <c r="BV652" i="1"/>
  <c r="BV632" i="1"/>
  <c r="BV636" i="1"/>
  <c r="BV640" i="1"/>
  <c r="BV630" i="1"/>
  <c r="BV638" i="1"/>
  <c r="BV633" i="1"/>
  <c r="BV629" i="1"/>
  <c r="BV637" i="1"/>
  <c r="BV634" i="1"/>
  <c r="BR630" i="1"/>
  <c r="BR634" i="1"/>
  <c r="BR638" i="1"/>
  <c r="BR641" i="1"/>
  <c r="BR642" i="1"/>
  <c r="BR643" i="1"/>
  <c r="BR644" i="1"/>
  <c r="BR645" i="1"/>
  <c r="BR646" i="1"/>
  <c r="BR647" i="1"/>
  <c r="BR648" i="1"/>
  <c r="BR649" i="1"/>
  <c r="BR650" i="1"/>
  <c r="BR651" i="1"/>
  <c r="BR652" i="1"/>
  <c r="BR631" i="1"/>
  <c r="BR635" i="1"/>
  <c r="BR639" i="1"/>
  <c r="BR629" i="1"/>
  <c r="BR637" i="1"/>
  <c r="BR632" i="1"/>
  <c r="BR636" i="1"/>
  <c r="BR633" i="1"/>
  <c r="BR640" i="1"/>
  <c r="BN629" i="1"/>
  <c r="BN633" i="1"/>
  <c r="BN637" i="1"/>
  <c r="BN641" i="1"/>
  <c r="BN642" i="1"/>
  <c r="BN643" i="1"/>
  <c r="BN644" i="1"/>
  <c r="BN645" i="1"/>
  <c r="BN646" i="1"/>
  <c r="BN647" i="1"/>
  <c r="BN648" i="1"/>
  <c r="BN649" i="1"/>
  <c r="BN650" i="1"/>
  <c r="BN651" i="1"/>
  <c r="BN652" i="1"/>
  <c r="BN630" i="1"/>
  <c r="BN634" i="1"/>
  <c r="BN638" i="1"/>
  <c r="BN636" i="1"/>
  <c r="BN640" i="1"/>
  <c r="BN631" i="1"/>
  <c r="BN635" i="1"/>
  <c r="BN639" i="1"/>
  <c r="BN632" i="1"/>
  <c r="BJ632" i="1"/>
  <c r="BJ636" i="1"/>
  <c r="BJ640" i="1"/>
  <c r="BJ642" i="1"/>
  <c r="BJ643" i="1"/>
  <c r="BJ644" i="1"/>
  <c r="BJ645" i="1"/>
  <c r="BJ646" i="1"/>
  <c r="BJ647" i="1"/>
  <c r="BJ648" i="1"/>
  <c r="BJ649" i="1"/>
  <c r="BJ650" i="1"/>
  <c r="BJ651" i="1"/>
  <c r="BJ652" i="1"/>
  <c r="BJ629" i="1"/>
  <c r="BJ633" i="1"/>
  <c r="BJ637" i="1"/>
  <c r="BJ641" i="1"/>
  <c r="BJ635" i="1"/>
  <c r="BJ639" i="1"/>
  <c r="BJ630" i="1"/>
  <c r="BJ634" i="1"/>
  <c r="BJ638" i="1"/>
  <c r="BJ631" i="1"/>
  <c r="CE632" i="1"/>
  <c r="CE636" i="1"/>
  <c r="CE640" i="1"/>
  <c r="CE629" i="1"/>
  <c r="CE633" i="1"/>
  <c r="CE637" i="1"/>
  <c r="CE641" i="1"/>
  <c r="CE642" i="1"/>
  <c r="CE643" i="1"/>
  <c r="CE635" i="1"/>
  <c r="CE645" i="1"/>
  <c r="CE649" i="1"/>
  <c r="CE648" i="1"/>
  <c r="CE634" i="1"/>
  <c r="CE646" i="1"/>
  <c r="CE650" i="1"/>
  <c r="CE631" i="1"/>
  <c r="CE647" i="1"/>
  <c r="CE651" i="1"/>
  <c r="CE652" i="1"/>
  <c r="CE639" i="1"/>
  <c r="CE630" i="1"/>
  <c r="CE638" i="1"/>
  <c r="CE644" i="1"/>
  <c r="BS629" i="1"/>
  <c r="BS633" i="1"/>
  <c r="BS637" i="1"/>
  <c r="BS630" i="1"/>
  <c r="BS634" i="1"/>
  <c r="BS638" i="1"/>
  <c r="BS641" i="1"/>
  <c r="BS642" i="1"/>
  <c r="BS643" i="1"/>
  <c r="BS632" i="1"/>
  <c r="BS640" i="1"/>
  <c r="BS646" i="1"/>
  <c r="BS650" i="1"/>
  <c r="BS648" i="1"/>
  <c r="BS649" i="1"/>
  <c r="BS631" i="1"/>
  <c r="BS639" i="1"/>
  <c r="BS647" i="1"/>
  <c r="BS651" i="1"/>
  <c r="BS636" i="1"/>
  <c r="BS644" i="1"/>
  <c r="BS652" i="1"/>
  <c r="BS635" i="1"/>
  <c r="BS645" i="1"/>
  <c r="CG629" i="1"/>
  <c r="CG630" i="1"/>
  <c r="CG631" i="1"/>
  <c r="CG632" i="1"/>
  <c r="CG633" i="1"/>
  <c r="CG634" i="1"/>
  <c r="CG635" i="1"/>
  <c r="CG636" i="1"/>
  <c r="CG637" i="1"/>
  <c r="CG638" i="1"/>
  <c r="CG639" i="1"/>
  <c r="CG640" i="1"/>
  <c r="CG642" i="1"/>
  <c r="CG647" i="1"/>
  <c r="CG651" i="1"/>
  <c r="CG645" i="1"/>
  <c r="CG649" i="1"/>
  <c r="CG644" i="1"/>
  <c r="CG648" i="1"/>
  <c r="CG652" i="1"/>
  <c r="CG641" i="1"/>
  <c r="CG643" i="1"/>
  <c r="CG646" i="1"/>
  <c r="CG650" i="1"/>
  <c r="CC629" i="1"/>
  <c r="CC630" i="1"/>
  <c r="CC631" i="1"/>
  <c r="CC632" i="1"/>
  <c r="CC633" i="1"/>
  <c r="CC634" i="1"/>
  <c r="CC635" i="1"/>
  <c r="CC636" i="1"/>
  <c r="CC637" i="1"/>
  <c r="CC638" i="1"/>
  <c r="CC639" i="1"/>
  <c r="CC640" i="1"/>
  <c r="CC641" i="1"/>
  <c r="CC643" i="1"/>
  <c r="CC646" i="1"/>
  <c r="CC650" i="1"/>
  <c r="CC652" i="1"/>
  <c r="CC647" i="1"/>
  <c r="CC651" i="1"/>
  <c r="CC648" i="1"/>
  <c r="CC642" i="1"/>
  <c r="CC644" i="1"/>
  <c r="CC645" i="1"/>
  <c r="CC649" i="1"/>
  <c r="BY629" i="1"/>
  <c r="BY630" i="1"/>
  <c r="BY631" i="1"/>
  <c r="BY632" i="1"/>
  <c r="BY633" i="1"/>
  <c r="BY634" i="1"/>
  <c r="BY635" i="1"/>
  <c r="BY636" i="1"/>
  <c r="BY637" i="1"/>
  <c r="BY638" i="1"/>
  <c r="BY639" i="1"/>
  <c r="BY640" i="1"/>
  <c r="BY642" i="1"/>
  <c r="BY645" i="1"/>
  <c r="BY649" i="1"/>
  <c r="BY641" i="1"/>
  <c r="BY647" i="1"/>
  <c r="BY651" i="1"/>
  <c r="BY652" i="1"/>
  <c r="BY646" i="1"/>
  <c r="BY650" i="1"/>
  <c r="BY643" i="1"/>
  <c r="BY644" i="1"/>
  <c r="BY648" i="1"/>
  <c r="BU629" i="1"/>
  <c r="BU630" i="1"/>
  <c r="BU631" i="1"/>
  <c r="BU632" i="1"/>
  <c r="BU633" i="1"/>
  <c r="BU634" i="1"/>
  <c r="BU635" i="1"/>
  <c r="BU636" i="1"/>
  <c r="BU637" i="1"/>
  <c r="BU638" i="1"/>
  <c r="BU639" i="1"/>
  <c r="BU640" i="1"/>
  <c r="BU641" i="1"/>
  <c r="BU643" i="1"/>
  <c r="BU644" i="1"/>
  <c r="BU648" i="1"/>
  <c r="BU652" i="1"/>
  <c r="BU642" i="1"/>
  <c r="BU646" i="1"/>
  <c r="BU650" i="1"/>
  <c r="BU645" i="1"/>
  <c r="BU649" i="1"/>
  <c r="BU647" i="1"/>
  <c r="BU651" i="1"/>
  <c r="BQ629" i="1"/>
  <c r="BQ630" i="1"/>
  <c r="BQ631" i="1"/>
  <c r="BQ632" i="1"/>
  <c r="BQ633" i="1"/>
  <c r="BQ634" i="1"/>
  <c r="BQ635" i="1"/>
  <c r="BQ636" i="1"/>
  <c r="BQ637" i="1"/>
  <c r="BQ638" i="1"/>
  <c r="BQ639" i="1"/>
  <c r="BQ640" i="1"/>
  <c r="BQ642" i="1"/>
  <c r="BQ647" i="1"/>
  <c r="BQ651" i="1"/>
  <c r="BQ643" i="1"/>
  <c r="BQ644" i="1"/>
  <c r="BQ648" i="1"/>
  <c r="BQ652" i="1"/>
  <c r="BQ641" i="1"/>
  <c r="BQ649" i="1"/>
  <c r="BQ650" i="1"/>
  <c r="BQ645" i="1"/>
  <c r="BQ646" i="1"/>
  <c r="BM629" i="1"/>
  <c r="BM630" i="1"/>
  <c r="BM631" i="1"/>
  <c r="BM632" i="1"/>
  <c r="BM633" i="1"/>
  <c r="BM634" i="1"/>
  <c r="BM635" i="1"/>
  <c r="BM636" i="1"/>
  <c r="BM637" i="1"/>
  <c r="BM638" i="1"/>
  <c r="BM639" i="1"/>
  <c r="BM640" i="1"/>
  <c r="BM641" i="1"/>
  <c r="BM643" i="1"/>
  <c r="BM646" i="1"/>
  <c r="BM650" i="1"/>
  <c r="BM644" i="1"/>
  <c r="BM652" i="1"/>
  <c r="BM647" i="1"/>
  <c r="BM651" i="1"/>
  <c r="BM642" i="1"/>
  <c r="BM648" i="1"/>
  <c r="BM645" i="1"/>
  <c r="BM649" i="1"/>
  <c r="BN601" i="1"/>
  <c r="BN605" i="1"/>
  <c r="BN609" i="1"/>
  <c r="BN598" i="1"/>
  <c r="BN602" i="1"/>
  <c r="BN606" i="1"/>
  <c r="BN600" i="1"/>
  <c r="BN608" i="1"/>
  <c r="BN603" i="1"/>
  <c r="BN611" i="1"/>
  <c r="BN613" i="1"/>
  <c r="BN607" i="1"/>
  <c r="BN610" i="1"/>
  <c r="BN615" i="1"/>
  <c r="BN617" i="1"/>
  <c r="BN619" i="1"/>
  <c r="BN620" i="1"/>
  <c r="BN599" i="1"/>
  <c r="BN614" i="1"/>
  <c r="BN604" i="1"/>
  <c r="BN621" i="1"/>
  <c r="BN612" i="1"/>
  <c r="BN616" i="1"/>
  <c r="BN618" i="1"/>
  <c r="BZ600" i="1"/>
  <c r="BZ604" i="1"/>
  <c r="BZ608" i="1"/>
  <c r="BZ601" i="1"/>
  <c r="BZ605" i="1"/>
  <c r="BZ609" i="1"/>
  <c r="BZ603" i="1"/>
  <c r="BZ598" i="1"/>
  <c r="BZ606" i="1"/>
  <c r="BZ610" i="1"/>
  <c r="BZ612" i="1"/>
  <c r="BZ602" i="1"/>
  <c r="BZ614" i="1"/>
  <c r="BZ616" i="1"/>
  <c r="BZ618" i="1"/>
  <c r="BZ619" i="1"/>
  <c r="BZ611" i="1"/>
  <c r="BZ613" i="1"/>
  <c r="BZ615" i="1"/>
  <c r="BZ599" i="1"/>
  <c r="BZ620" i="1"/>
  <c r="BZ617" i="1"/>
  <c r="BZ621" i="1"/>
  <c r="BZ607" i="1"/>
  <c r="CH598" i="1"/>
  <c r="CH602" i="1"/>
  <c r="CH606" i="1"/>
  <c r="CH599" i="1"/>
  <c r="CH603" i="1"/>
  <c r="CH607" i="1"/>
  <c r="CH605" i="1"/>
  <c r="CH600" i="1"/>
  <c r="CH608" i="1"/>
  <c r="CH610" i="1"/>
  <c r="CH612" i="1"/>
  <c r="CH604" i="1"/>
  <c r="CH611" i="1"/>
  <c r="CH614" i="1"/>
  <c r="CH616" i="1"/>
  <c r="CH618" i="1"/>
  <c r="CH621" i="1"/>
  <c r="CH615" i="1"/>
  <c r="CH617" i="1"/>
  <c r="CH619" i="1"/>
  <c r="CH601" i="1"/>
  <c r="CH613" i="1"/>
  <c r="CH609" i="1"/>
  <c r="CH620" i="1"/>
  <c r="BK599" i="1"/>
  <c r="BK603" i="1"/>
  <c r="BK607" i="1"/>
  <c r="BK600" i="1"/>
  <c r="BK604" i="1"/>
  <c r="BK608" i="1"/>
  <c r="BK602" i="1"/>
  <c r="BK610" i="1"/>
  <c r="BK612" i="1"/>
  <c r="BK605" i="1"/>
  <c r="BK601" i="1"/>
  <c r="BK598" i="1"/>
  <c r="BK613" i="1"/>
  <c r="BK614" i="1"/>
  <c r="BK616" i="1"/>
  <c r="BK618" i="1"/>
  <c r="BK609" i="1"/>
  <c r="BK620" i="1"/>
  <c r="BK615" i="1"/>
  <c r="BK611" i="1"/>
  <c r="BK619" i="1"/>
  <c r="BK621" i="1"/>
  <c r="BK606" i="1"/>
  <c r="BK617" i="1"/>
  <c r="BS601" i="1"/>
  <c r="BS605" i="1"/>
  <c r="BS609" i="1"/>
  <c r="BS598" i="1"/>
  <c r="BS602" i="1"/>
  <c r="BS606" i="1"/>
  <c r="BS604" i="1"/>
  <c r="BS610" i="1"/>
  <c r="BS612" i="1"/>
  <c r="BS599" i="1"/>
  <c r="BS607" i="1"/>
  <c r="BS613" i="1"/>
  <c r="BS603" i="1"/>
  <c r="BS620" i="1"/>
  <c r="BS600" i="1"/>
  <c r="BS611" i="1"/>
  <c r="BS614" i="1"/>
  <c r="BS616" i="1"/>
  <c r="BS618" i="1"/>
  <c r="BS621" i="1"/>
  <c r="BS617" i="1"/>
  <c r="BS608" i="1"/>
  <c r="BS619" i="1"/>
  <c r="BS615" i="1"/>
  <c r="CA599" i="1"/>
  <c r="CA603" i="1"/>
  <c r="CA607" i="1"/>
  <c r="CA600" i="1"/>
  <c r="CA604" i="1"/>
  <c r="CA608" i="1"/>
  <c r="CA598" i="1"/>
  <c r="CA606" i="1"/>
  <c r="CA610" i="1"/>
  <c r="CA612" i="1"/>
  <c r="CA601" i="1"/>
  <c r="CA609" i="1"/>
  <c r="CA605" i="1"/>
  <c r="CA620" i="1"/>
  <c r="CA602" i="1"/>
  <c r="CA614" i="1"/>
  <c r="CA616" i="1"/>
  <c r="CA618" i="1"/>
  <c r="CA619" i="1"/>
  <c r="CA621" i="1"/>
  <c r="CA615" i="1"/>
  <c r="CA611" i="1"/>
  <c r="CA613" i="1"/>
  <c r="CA617" i="1"/>
  <c r="CI601" i="1"/>
  <c r="CI605" i="1"/>
  <c r="CI609" i="1"/>
  <c r="CI598" i="1"/>
  <c r="CI602" i="1"/>
  <c r="CI606" i="1"/>
  <c r="CI600" i="1"/>
  <c r="CI608" i="1"/>
  <c r="CI610" i="1"/>
  <c r="CI612" i="1"/>
  <c r="CI603" i="1"/>
  <c r="CI607" i="1"/>
  <c r="CI620" i="1"/>
  <c r="CI599" i="1"/>
  <c r="CI604" i="1"/>
  <c r="CI611" i="1"/>
  <c r="CI614" i="1"/>
  <c r="CI616" i="1"/>
  <c r="CI618" i="1"/>
  <c r="CI621" i="1"/>
  <c r="CI613" i="1"/>
  <c r="CI617" i="1"/>
  <c r="CI619" i="1"/>
  <c r="CI615" i="1"/>
  <c r="BL598" i="1"/>
  <c r="BL599" i="1"/>
  <c r="BL600" i="1"/>
  <c r="BL601" i="1"/>
  <c r="BL602" i="1"/>
  <c r="BL603" i="1"/>
  <c r="BL604" i="1"/>
  <c r="BL605" i="1"/>
  <c r="BL606" i="1"/>
  <c r="BL607" i="1"/>
  <c r="BL608" i="1"/>
  <c r="BL609" i="1"/>
  <c r="BL610" i="1"/>
  <c r="BL611" i="1"/>
  <c r="BL612" i="1"/>
  <c r="BL613" i="1"/>
  <c r="BL614" i="1"/>
  <c r="BL615" i="1"/>
  <c r="BL616" i="1"/>
  <c r="BL617" i="1"/>
  <c r="BL618" i="1"/>
  <c r="BL619" i="1"/>
  <c r="BL621" i="1"/>
  <c r="BL620" i="1"/>
  <c r="BP598" i="1"/>
  <c r="BP599" i="1"/>
  <c r="BP600" i="1"/>
  <c r="BP601" i="1"/>
  <c r="BP602" i="1"/>
  <c r="BP603" i="1"/>
  <c r="BP604" i="1"/>
  <c r="BP605" i="1"/>
  <c r="BP606" i="1"/>
  <c r="BP607" i="1"/>
  <c r="BP608" i="1"/>
  <c r="BP609" i="1"/>
  <c r="BP610" i="1"/>
  <c r="BP611" i="1"/>
  <c r="BP612" i="1"/>
  <c r="BP613" i="1"/>
  <c r="BP614" i="1"/>
  <c r="BP615" i="1"/>
  <c r="BP616" i="1"/>
  <c r="BP617" i="1"/>
  <c r="BP618" i="1"/>
  <c r="BP619" i="1"/>
  <c r="BP620" i="1"/>
  <c r="BP621" i="1"/>
  <c r="BT598" i="1"/>
  <c r="BT599" i="1"/>
  <c r="BT600" i="1"/>
  <c r="BT601" i="1"/>
  <c r="BT602" i="1"/>
  <c r="BT603" i="1"/>
  <c r="BT604" i="1"/>
  <c r="BT605" i="1"/>
  <c r="BT606" i="1"/>
  <c r="BT607" i="1"/>
  <c r="BT608" i="1"/>
  <c r="BT609" i="1"/>
  <c r="BT610" i="1"/>
  <c r="BT611" i="1"/>
  <c r="BT612" i="1"/>
  <c r="BT613" i="1"/>
  <c r="BT614" i="1"/>
  <c r="BT615" i="1"/>
  <c r="BT616" i="1"/>
  <c r="BT617" i="1"/>
  <c r="BT618" i="1"/>
  <c r="BT619" i="1"/>
  <c r="BT620" i="1"/>
  <c r="BT621" i="1"/>
  <c r="BX598" i="1"/>
  <c r="BX599" i="1"/>
  <c r="BX600" i="1"/>
  <c r="BX601" i="1"/>
  <c r="BX602" i="1"/>
  <c r="BX603" i="1"/>
  <c r="BX604" i="1"/>
  <c r="BX605" i="1"/>
  <c r="BX606" i="1"/>
  <c r="BX607" i="1"/>
  <c r="BX608" i="1"/>
  <c r="BX609" i="1"/>
  <c r="BX610" i="1"/>
  <c r="BX611" i="1"/>
  <c r="BX612" i="1"/>
  <c r="BX613" i="1"/>
  <c r="BX614" i="1"/>
  <c r="BX615" i="1"/>
  <c r="BX616" i="1"/>
  <c r="BX617" i="1"/>
  <c r="BX618" i="1"/>
  <c r="BX620" i="1"/>
  <c r="BX621" i="1"/>
  <c r="BX619" i="1"/>
  <c r="CB598" i="1"/>
  <c r="CB599" i="1"/>
  <c r="CB600" i="1"/>
  <c r="CB601" i="1"/>
  <c r="CB602" i="1"/>
  <c r="CB603" i="1"/>
  <c r="CB604" i="1"/>
  <c r="CB605" i="1"/>
  <c r="CB606" i="1"/>
  <c r="CB607" i="1"/>
  <c r="CB608" i="1"/>
  <c r="CB609" i="1"/>
  <c r="CB610" i="1"/>
  <c r="CB611" i="1"/>
  <c r="CB612" i="1"/>
  <c r="CB613" i="1"/>
  <c r="CB614" i="1"/>
  <c r="CB615" i="1"/>
  <c r="CB616" i="1"/>
  <c r="CB617" i="1"/>
  <c r="CB618" i="1"/>
  <c r="CB621" i="1"/>
  <c r="CB619" i="1"/>
  <c r="CB620" i="1"/>
  <c r="CF598" i="1"/>
  <c r="CF599" i="1"/>
  <c r="CF600" i="1"/>
  <c r="CF601" i="1"/>
  <c r="CF602" i="1"/>
  <c r="CF603" i="1"/>
  <c r="CF604" i="1"/>
  <c r="CF605" i="1"/>
  <c r="CF606" i="1"/>
  <c r="CF607" i="1"/>
  <c r="CF608" i="1"/>
  <c r="CF609" i="1"/>
  <c r="CF610" i="1"/>
  <c r="CF611" i="1"/>
  <c r="CF612" i="1"/>
  <c r="CF613" i="1"/>
  <c r="CF614" i="1"/>
  <c r="CF615" i="1"/>
  <c r="CF616" i="1"/>
  <c r="CF617" i="1"/>
  <c r="CF618" i="1"/>
  <c r="CF619" i="1"/>
  <c r="CF621" i="1"/>
  <c r="CF620" i="1"/>
  <c r="BJ600" i="1"/>
  <c r="BJ604" i="1"/>
  <c r="BJ608" i="1"/>
  <c r="BJ601" i="1"/>
  <c r="BJ605" i="1"/>
  <c r="BJ609" i="1"/>
  <c r="BJ599" i="1"/>
  <c r="BJ607" i="1"/>
  <c r="BJ602" i="1"/>
  <c r="BJ610" i="1"/>
  <c r="BJ612" i="1"/>
  <c r="BJ598" i="1"/>
  <c r="BJ613" i="1"/>
  <c r="BJ614" i="1"/>
  <c r="BJ616" i="1"/>
  <c r="BJ618" i="1"/>
  <c r="BJ606" i="1"/>
  <c r="BJ615" i="1"/>
  <c r="BJ617" i="1"/>
  <c r="BJ620" i="1"/>
  <c r="BJ611" i="1"/>
  <c r="BJ619" i="1"/>
  <c r="BJ621" i="1"/>
  <c r="BJ603" i="1"/>
  <c r="BV599" i="1"/>
  <c r="BV603" i="1"/>
  <c r="BV607" i="1"/>
  <c r="BV600" i="1"/>
  <c r="BV604" i="1"/>
  <c r="BV608" i="1"/>
  <c r="BV602" i="1"/>
  <c r="BV605" i="1"/>
  <c r="BV611" i="1"/>
  <c r="BV609" i="1"/>
  <c r="BV612" i="1"/>
  <c r="BV613" i="1"/>
  <c r="BV615" i="1"/>
  <c r="BV617" i="1"/>
  <c r="BV601" i="1"/>
  <c r="BV610" i="1"/>
  <c r="BV616" i="1"/>
  <c r="BV618" i="1"/>
  <c r="BV606" i="1"/>
  <c r="BV619" i="1"/>
  <c r="BV614" i="1"/>
  <c r="BV620" i="1"/>
  <c r="BV621" i="1"/>
  <c r="BV598" i="1"/>
  <c r="CD601" i="1"/>
  <c r="CD605" i="1"/>
  <c r="CD609" i="1"/>
  <c r="CD598" i="1"/>
  <c r="CD602" i="1"/>
  <c r="CD606" i="1"/>
  <c r="CD604" i="1"/>
  <c r="CD599" i="1"/>
  <c r="CD607" i="1"/>
  <c r="CD611" i="1"/>
  <c r="CD610" i="1"/>
  <c r="CD613" i="1"/>
  <c r="CD615" i="1"/>
  <c r="CD617" i="1"/>
  <c r="CD620" i="1"/>
  <c r="CD612" i="1"/>
  <c r="CD614" i="1"/>
  <c r="CD608" i="1"/>
  <c r="CD621" i="1"/>
  <c r="CD603" i="1"/>
  <c r="CD616" i="1"/>
  <c r="CD618" i="1"/>
  <c r="CD600" i="1"/>
  <c r="CD619" i="1"/>
  <c r="BO600" i="1"/>
  <c r="BO604" i="1"/>
  <c r="BO608" i="1"/>
  <c r="BO601" i="1"/>
  <c r="BO605" i="1"/>
  <c r="BO609" i="1"/>
  <c r="BO603" i="1"/>
  <c r="BO611" i="1"/>
  <c r="BO613" i="1"/>
  <c r="BO598" i="1"/>
  <c r="BO606" i="1"/>
  <c r="BO607" i="1"/>
  <c r="BO610" i="1"/>
  <c r="BO615" i="1"/>
  <c r="BO617" i="1"/>
  <c r="BO619" i="1"/>
  <c r="BO620" i="1"/>
  <c r="BO602" i="1"/>
  <c r="BO612" i="1"/>
  <c r="BO616" i="1"/>
  <c r="BO599" i="1"/>
  <c r="BO618" i="1"/>
  <c r="BO621" i="1"/>
  <c r="BO614" i="1"/>
  <c r="BW598" i="1"/>
  <c r="BW602" i="1"/>
  <c r="BW606" i="1"/>
  <c r="BW599" i="1"/>
  <c r="BW603" i="1"/>
  <c r="BW607" i="1"/>
  <c r="BW605" i="1"/>
  <c r="BW611" i="1"/>
  <c r="BW600" i="1"/>
  <c r="BW608" i="1"/>
  <c r="BW621" i="1"/>
  <c r="BW604" i="1"/>
  <c r="BW609" i="1"/>
  <c r="BW612" i="1"/>
  <c r="BW613" i="1"/>
  <c r="BW615" i="1"/>
  <c r="BW617" i="1"/>
  <c r="BW619" i="1"/>
  <c r="BW618" i="1"/>
  <c r="BW614" i="1"/>
  <c r="BW601" i="1"/>
  <c r="BW610" i="1"/>
  <c r="BW616" i="1"/>
  <c r="BW620" i="1"/>
  <c r="CE600" i="1"/>
  <c r="CE604" i="1"/>
  <c r="CE608" i="1"/>
  <c r="CE601" i="1"/>
  <c r="CE605" i="1"/>
  <c r="CE609" i="1"/>
  <c r="CE599" i="1"/>
  <c r="CE607" i="1"/>
  <c r="CE611" i="1"/>
  <c r="CE602" i="1"/>
  <c r="CE598" i="1"/>
  <c r="CE619" i="1"/>
  <c r="CE606" i="1"/>
  <c r="CE610" i="1"/>
  <c r="CE613" i="1"/>
  <c r="CE615" i="1"/>
  <c r="CE617" i="1"/>
  <c r="CE620" i="1"/>
  <c r="CE603" i="1"/>
  <c r="CE616" i="1"/>
  <c r="CE614" i="1"/>
  <c r="CE612" i="1"/>
  <c r="CE618" i="1"/>
  <c r="CE621" i="1"/>
  <c r="BM598" i="1"/>
  <c r="BM602" i="1"/>
  <c r="BM606" i="1"/>
  <c r="BM599" i="1"/>
  <c r="BM603" i="1"/>
  <c r="BM607" i="1"/>
  <c r="BM610" i="1"/>
  <c r="BM611" i="1"/>
  <c r="BM612" i="1"/>
  <c r="BM613" i="1"/>
  <c r="BM605" i="1"/>
  <c r="BM614" i="1"/>
  <c r="BM615" i="1"/>
  <c r="BM616" i="1"/>
  <c r="BM617" i="1"/>
  <c r="BM618" i="1"/>
  <c r="BM619" i="1"/>
  <c r="BM620" i="1"/>
  <c r="BM621" i="1"/>
  <c r="BM600" i="1"/>
  <c r="BM608" i="1"/>
  <c r="BM604" i="1"/>
  <c r="BM601" i="1"/>
  <c r="BM609" i="1"/>
  <c r="BQ599" i="1"/>
  <c r="BQ603" i="1"/>
  <c r="BQ607" i="1"/>
  <c r="BQ600" i="1"/>
  <c r="BQ604" i="1"/>
  <c r="BQ608" i="1"/>
  <c r="BQ610" i="1"/>
  <c r="BQ611" i="1"/>
  <c r="BQ612" i="1"/>
  <c r="BQ598" i="1"/>
  <c r="BQ606" i="1"/>
  <c r="BQ614" i="1"/>
  <c r="BQ615" i="1"/>
  <c r="BQ616" i="1"/>
  <c r="BQ617" i="1"/>
  <c r="BQ618" i="1"/>
  <c r="BQ619" i="1"/>
  <c r="BQ620" i="1"/>
  <c r="BQ621" i="1"/>
  <c r="BQ601" i="1"/>
  <c r="BQ609" i="1"/>
  <c r="BQ605" i="1"/>
  <c r="BQ613" i="1"/>
  <c r="BQ602" i="1"/>
  <c r="BU600" i="1"/>
  <c r="BU604" i="1"/>
  <c r="BU608" i="1"/>
  <c r="BU601" i="1"/>
  <c r="BU605" i="1"/>
  <c r="BU609" i="1"/>
  <c r="BU610" i="1"/>
  <c r="BU611" i="1"/>
  <c r="BU612" i="1"/>
  <c r="BU599" i="1"/>
  <c r="BU607" i="1"/>
  <c r="BU613" i="1"/>
  <c r="BU614" i="1"/>
  <c r="BU615" i="1"/>
  <c r="BU616" i="1"/>
  <c r="BU617" i="1"/>
  <c r="BU618" i="1"/>
  <c r="BU619" i="1"/>
  <c r="BU620" i="1"/>
  <c r="BU621" i="1"/>
  <c r="BU602" i="1"/>
  <c r="BU606" i="1"/>
  <c r="BU603" i="1"/>
  <c r="BU598" i="1"/>
  <c r="BY601" i="1"/>
  <c r="BY605" i="1"/>
  <c r="BY609" i="1"/>
  <c r="BY598" i="1"/>
  <c r="BY602" i="1"/>
  <c r="BY606" i="1"/>
  <c r="BY610" i="1"/>
  <c r="BY611" i="1"/>
  <c r="BY612" i="1"/>
  <c r="BY600" i="1"/>
  <c r="BY608" i="1"/>
  <c r="BY613" i="1"/>
  <c r="BY614" i="1"/>
  <c r="BY615" i="1"/>
  <c r="BY616" i="1"/>
  <c r="BY617" i="1"/>
  <c r="BY618" i="1"/>
  <c r="BY619" i="1"/>
  <c r="BY620" i="1"/>
  <c r="BY621" i="1"/>
  <c r="BY603" i="1"/>
  <c r="BY599" i="1"/>
  <c r="BY607" i="1"/>
  <c r="BY604" i="1"/>
  <c r="CC598" i="1"/>
  <c r="CC602" i="1"/>
  <c r="CC606" i="1"/>
  <c r="CC599" i="1"/>
  <c r="CC603" i="1"/>
  <c r="CC607" i="1"/>
  <c r="CC610" i="1"/>
  <c r="CC611" i="1"/>
  <c r="CC612" i="1"/>
  <c r="CC601" i="1"/>
  <c r="CC609" i="1"/>
  <c r="CC613" i="1"/>
  <c r="CC614" i="1"/>
  <c r="CC615" i="1"/>
  <c r="CC616" i="1"/>
  <c r="CC617" i="1"/>
  <c r="CC618" i="1"/>
  <c r="CC619" i="1"/>
  <c r="CC620" i="1"/>
  <c r="CC621" i="1"/>
  <c r="CC604" i="1"/>
  <c r="CC608" i="1"/>
  <c r="CC605" i="1"/>
  <c r="CC600" i="1"/>
  <c r="CG599" i="1"/>
  <c r="CG603" i="1"/>
  <c r="CG607" i="1"/>
  <c r="CG600" i="1"/>
  <c r="CG604" i="1"/>
  <c r="CG608" i="1"/>
  <c r="CG610" i="1"/>
  <c r="CG611" i="1"/>
  <c r="CG612" i="1"/>
  <c r="CG602" i="1"/>
  <c r="CG613" i="1"/>
  <c r="CG614" i="1"/>
  <c r="CG615" i="1"/>
  <c r="CG616" i="1"/>
  <c r="CG617" i="1"/>
  <c r="CG618" i="1"/>
  <c r="CG619" i="1"/>
  <c r="CG620" i="1"/>
  <c r="CG621" i="1"/>
  <c r="CG605" i="1"/>
  <c r="CG601" i="1"/>
  <c r="CG598" i="1"/>
  <c r="CG609" i="1"/>
  <c r="CG606" i="1"/>
  <c r="BR598" i="1"/>
  <c r="BR602" i="1"/>
  <c r="BR606" i="1"/>
  <c r="BR599" i="1"/>
  <c r="BR603" i="1"/>
  <c r="BR607" i="1"/>
  <c r="BR601" i="1"/>
  <c r="BR609" i="1"/>
  <c r="BR604" i="1"/>
  <c r="BR610" i="1"/>
  <c r="BR612" i="1"/>
  <c r="BR600" i="1"/>
  <c r="BR611" i="1"/>
  <c r="BR614" i="1"/>
  <c r="BR616" i="1"/>
  <c r="BR618" i="1"/>
  <c r="BR621" i="1"/>
  <c r="BR608" i="1"/>
  <c r="BR617" i="1"/>
  <c r="BR619" i="1"/>
  <c r="BR615" i="1"/>
  <c r="BR620" i="1"/>
  <c r="BR605" i="1"/>
  <c r="BR613" i="1"/>
  <c r="BL567" i="1"/>
  <c r="BL568" i="1"/>
  <c r="BL569" i="1"/>
  <c r="BL570" i="1"/>
  <c r="BL571" i="1"/>
  <c r="BL572" i="1"/>
  <c r="BL573" i="1"/>
  <c r="BL574" i="1"/>
  <c r="BL575" i="1"/>
  <c r="BL576" i="1"/>
  <c r="BL577" i="1"/>
  <c r="BL578" i="1"/>
  <c r="BL579" i="1"/>
  <c r="BL580" i="1"/>
  <c r="BL581" i="1"/>
  <c r="BL582" i="1"/>
  <c r="BL583" i="1"/>
  <c r="BL584" i="1"/>
  <c r="BL585" i="1"/>
  <c r="BL586" i="1"/>
  <c r="BL587" i="1"/>
  <c r="BL588" i="1"/>
  <c r="BL589" i="1"/>
  <c r="BL590" i="1"/>
  <c r="BT567" i="1"/>
  <c r="BT568" i="1"/>
  <c r="BT569" i="1"/>
  <c r="BT570" i="1"/>
  <c r="BT571" i="1"/>
  <c r="BT572" i="1"/>
  <c r="BT573" i="1"/>
  <c r="BT574" i="1"/>
  <c r="BT575" i="1"/>
  <c r="BT576" i="1"/>
  <c r="BT577" i="1"/>
  <c r="BT578" i="1"/>
  <c r="BT579" i="1"/>
  <c r="BT580" i="1"/>
  <c r="BT581" i="1"/>
  <c r="BT582" i="1"/>
  <c r="BT583" i="1"/>
  <c r="BT584" i="1"/>
  <c r="BT585" i="1"/>
  <c r="BT586" i="1"/>
  <c r="BT587" i="1"/>
  <c r="BT588" i="1"/>
  <c r="BT589" i="1"/>
  <c r="BT590" i="1"/>
  <c r="CF567" i="1"/>
  <c r="CF568" i="1"/>
  <c r="CF569" i="1"/>
  <c r="CF570" i="1"/>
  <c r="CF571" i="1"/>
  <c r="CF572" i="1"/>
  <c r="CF573" i="1"/>
  <c r="CF574" i="1"/>
  <c r="CF575" i="1"/>
  <c r="CF576" i="1"/>
  <c r="CF577" i="1"/>
  <c r="CF578" i="1"/>
  <c r="CF579" i="1"/>
  <c r="CF580" i="1"/>
  <c r="CF581" i="1"/>
  <c r="CF582" i="1"/>
  <c r="CF583" i="1"/>
  <c r="CF584" i="1"/>
  <c r="CF585" i="1"/>
  <c r="CF586" i="1"/>
  <c r="CF587" i="1"/>
  <c r="CF588" i="1"/>
  <c r="CF589" i="1"/>
  <c r="CF590" i="1"/>
  <c r="BM567" i="1"/>
  <c r="BM568" i="1"/>
  <c r="BM569" i="1"/>
  <c r="BM570" i="1"/>
  <c r="BM571" i="1"/>
  <c r="BM572" i="1"/>
  <c r="BM573" i="1"/>
  <c r="BM574" i="1"/>
  <c r="BM575" i="1"/>
  <c r="BM577" i="1"/>
  <c r="BM578" i="1"/>
  <c r="BM582" i="1"/>
  <c r="BM583" i="1"/>
  <c r="BM590" i="1"/>
  <c r="BM581" i="1"/>
  <c r="BM585" i="1"/>
  <c r="BM576" i="1"/>
  <c r="BM587" i="1"/>
  <c r="BM588" i="1"/>
  <c r="BM589" i="1"/>
  <c r="BM580" i="1"/>
  <c r="BM584" i="1"/>
  <c r="BM579" i="1"/>
  <c r="BM586" i="1"/>
  <c r="BU567" i="1"/>
  <c r="BU568" i="1"/>
  <c r="BU569" i="1"/>
  <c r="BU570" i="1"/>
  <c r="BU571" i="1"/>
  <c r="BU572" i="1"/>
  <c r="BU573" i="1"/>
  <c r="BU574" i="1"/>
  <c r="BU575" i="1"/>
  <c r="BU576" i="1"/>
  <c r="BU577" i="1"/>
  <c r="BU580" i="1"/>
  <c r="BU584" i="1"/>
  <c r="BU578" i="1"/>
  <c r="BU581" i="1"/>
  <c r="BU589" i="1"/>
  <c r="BU579" i="1"/>
  <c r="BU583" i="1"/>
  <c r="BU585" i="1"/>
  <c r="BU586" i="1"/>
  <c r="BU590" i="1"/>
  <c r="BU582" i="1"/>
  <c r="BU587" i="1"/>
  <c r="BU588" i="1"/>
  <c r="CC567" i="1"/>
  <c r="CC568" i="1"/>
  <c r="CC569" i="1"/>
  <c r="CC570" i="1"/>
  <c r="CC571" i="1"/>
  <c r="CC572" i="1"/>
  <c r="CC573" i="1"/>
  <c r="CC574" i="1"/>
  <c r="CC577" i="1"/>
  <c r="CC578" i="1"/>
  <c r="CC575" i="1"/>
  <c r="CC582" i="1"/>
  <c r="CC587" i="1"/>
  <c r="CC581" i="1"/>
  <c r="CC585" i="1"/>
  <c r="CC579" i="1"/>
  <c r="CC583" i="1"/>
  <c r="CC586" i="1"/>
  <c r="CC576" i="1"/>
  <c r="CC580" i="1"/>
  <c r="CC584" i="1"/>
  <c r="CC588" i="1"/>
  <c r="CC589" i="1"/>
  <c r="CC590" i="1"/>
  <c r="CG567" i="1"/>
  <c r="CG568" i="1"/>
  <c r="CG569" i="1"/>
  <c r="CG570" i="1"/>
  <c r="CG571" i="1"/>
  <c r="CG572" i="1"/>
  <c r="CG573" i="1"/>
  <c r="CG574" i="1"/>
  <c r="CG578" i="1"/>
  <c r="CG575" i="1"/>
  <c r="CG576" i="1"/>
  <c r="CG577" i="1"/>
  <c r="CG579" i="1"/>
  <c r="CG583" i="1"/>
  <c r="CG586" i="1"/>
  <c r="CG589" i="1"/>
  <c r="CG582" i="1"/>
  <c r="CG580" i="1"/>
  <c r="CG587" i="1"/>
  <c r="CG588" i="1"/>
  <c r="CG590" i="1"/>
  <c r="CG581" i="1"/>
  <c r="CG585" i="1"/>
  <c r="CG584" i="1"/>
  <c r="BJ567" i="1"/>
  <c r="BJ568" i="1"/>
  <c r="BJ569" i="1"/>
  <c r="BJ570" i="1"/>
  <c r="BJ571" i="1"/>
  <c r="BJ572" i="1"/>
  <c r="BJ573" i="1"/>
  <c r="BJ579" i="1"/>
  <c r="BJ580" i="1"/>
  <c r="BJ581" i="1"/>
  <c r="BJ582" i="1"/>
  <c r="BJ583" i="1"/>
  <c r="BJ584" i="1"/>
  <c r="BJ585" i="1"/>
  <c r="BJ586" i="1"/>
  <c r="BJ574" i="1"/>
  <c r="BJ576" i="1"/>
  <c r="BJ577" i="1"/>
  <c r="BJ587" i="1"/>
  <c r="BJ588" i="1"/>
  <c r="BJ589" i="1"/>
  <c r="BJ590" i="1"/>
  <c r="BJ578" i="1"/>
  <c r="BJ575" i="1"/>
  <c r="BN567" i="1"/>
  <c r="BN568" i="1"/>
  <c r="BN569" i="1"/>
  <c r="BN570" i="1"/>
  <c r="BN571" i="1"/>
  <c r="BN572" i="1"/>
  <c r="BN573" i="1"/>
  <c r="BN576" i="1"/>
  <c r="BN579" i="1"/>
  <c r="BN580" i="1"/>
  <c r="BN581" i="1"/>
  <c r="BN582" i="1"/>
  <c r="BN583" i="1"/>
  <c r="BN584" i="1"/>
  <c r="BN585" i="1"/>
  <c r="BN575" i="1"/>
  <c r="BN577" i="1"/>
  <c r="BN578" i="1"/>
  <c r="BN586" i="1"/>
  <c r="BN587" i="1"/>
  <c r="BN588" i="1"/>
  <c r="BN589" i="1"/>
  <c r="BN590" i="1"/>
  <c r="BN574" i="1"/>
  <c r="BR567" i="1"/>
  <c r="BR568" i="1"/>
  <c r="BR569" i="1"/>
  <c r="BR570" i="1"/>
  <c r="BR571" i="1"/>
  <c r="BR572" i="1"/>
  <c r="BR573" i="1"/>
  <c r="BR577" i="1"/>
  <c r="BR579" i="1"/>
  <c r="BR580" i="1"/>
  <c r="BR581" i="1"/>
  <c r="BR582" i="1"/>
  <c r="BR583" i="1"/>
  <c r="BR584" i="1"/>
  <c r="BR585" i="1"/>
  <c r="BR574" i="1"/>
  <c r="BR578" i="1"/>
  <c r="BR576" i="1"/>
  <c r="BR586" i="1"/>
  <c r="BR587" i="1"/>
  <c r="BR588" i="1"/>
  <c r="BR589" i="1"/>
  <c r="BR590" i="1"/>
  <c r="BR575" i="1"/>
  <c r="BV567" i="1"/>
  <c r="BV568" i="1"/>
  <c r="BV569" i="1"/>
  <c r="BV570" i="1"/>
  <c r="BV571" i="1"/>
  <c r="BV572" i="1"/>
  <c r="BV573" i="1"/>
  <c r="BV578" i="1"/>
  <c r="BV579" i="1"/>
  <c r="BV580" i="1"/>
  <c r="BV581" i="1"/>
  <c r="BV582" i="1"/>
  <c r="BV583" i="1"/>
  <c r="BV584" i="1"/>
  <c r="BV585" i="1"/>
  <c r="BV575" i="1"/>
  <c r="BV576" i="1"/>
  <c r="BV574" i="1"/>
  <c r="BV586" i="1"/>
  <c r="BV587" i="1"/>
  <c r="BV588" i="1"/>
  <c r="BV589" i="1"/>
  <c r="BV590" i="1"/>
  <c r="BV577" i="1"/>
  <c r="BZ567" i="1"/>
  <c r="BZ568" i="1"/>
  <c r="BZ569" i="1"/>
  <c r="BZ570" i="1"/>
  <c r="BZ571" i="1"/>
  <c r="BZ572" i="1"/>
  <c r="BZ573" i="1"/>
  <c r="BZ575" i="1"/>
  <c r="BZ579" i="1"/>
  <c r="BZ580" i="1"/>
  <c r="BZ581" i="1"/>
  <c r="BZ582" i="1"/>
  <c r="BZ583" i="1"/>
  <c r="BZ584" i="1"/>
  <c r="BZ585" i="1"/>
  <c r="BZ574" i="1"/>
  <c r="BZ576" i="1"/>
  <c r="BZ577" i="1"/>
  <c r="BZ578" i="1"/>
  <c r="BZ586" i="1"/>
  <c r="BZ587" i="1"/>
  <c r="BZ588" i="1"/>
  <c r="BZ589" i="1"/>
  <c r="BZ590" i="1"/>
  <c r="CD567" i="1"/>
  <c r="CD568" i="1"/>
  <c r="CD569" i="1"/>
  <c r="CD570" i="1"/>
  <c r="CD571" i="1"/>
  <c r="CD572" i="1"/>
  <c r="CD576" i="1"/>
  <c r="CD579" i="1"/>
  <c r="CD580" i="1"/>
  <c r="CD581" i="1"/>
  <c r="CD582" i="1"/>
  <c r="CD583" i="1"/>
  <c r="CD584" i="1"/>
  <c r="CD585" i="1"/>
  <c r="CD573" i="1"/>
  <c r="CD577" i="1"/>
  <c r="CD578" i="1"/>
  <c r="CD586" i="1"/>
  <c r="CD587" i="1"/>
  <c r="CD588" i="1"/>
  <c r="CD589" i="1"/>
  <c r="CD590" i="1"/>
  <c r="CD574" i="1"/>
  <c r="CD575" i="1"/>
  <c r="CH567" i="1"/>
  <c r="CH568" i="1"/>
  <c r="CH569" i="1"/>
  <c r="CH570" i="1"/>
  <c r="CH571" i="1"/>
  <c r="CH572" i="1"/>
  <c r="CH577" i="1"/>
  <c r="CH579" i="1"/>
  <c r="CH580" i="1"/>
  <c r="CH581" i="1"/>
  <c r="CH582" i="1"/>
  <c r="CH583" i="1"/>
  <c r="CH584" i="1"/>
  <c r="CH585" i="1"/>
  <c r="CH574" i="1"/>
  <c r="CH578" i="1"/>
  <c r="CH575" i="1"/>
  <c r="CH586" i="1"/>
  <c r="CH587" i="1"/>
  <c r="CH588" i="1"/>
  <c r="CH589" i="1"/>
  <c r="CH590" i="1"/>
  <c r="CH576" i="1"/>
  <c r="CH573" i="1"/>
  <c r="BP567" i="1"/>
  <c r="BP568" i="1"/>
  <c r="BP569" i="1"/>
  <c r="BP570" i="1"/>
  <c r="BP571" i="1"/>
  <c r="BP572" i="1"/>
  <c r="BP573" i="1"/>
  <c r="BP574" i="1"/>
  <c r="BP575" i="1"/>
  <c r="BP576" i="1"/>
  <c r="BP577" i="1"/>
  <c r="BP578" i="1"/>
  <c r="BP579" i="1"/>
  <c r="BP580" i="1"/>
  <c r="BP581" i="1"/>
  <c r="BP582" i="1"/>
  <c r="BP583" i="1"/>
  <c r="BP584" i="1"/>
  <c r="BP585" i="1"/>
  <c r="BP586" i="1"/>
  <c r="BP587" i="1"/>
  <c r="BP588" i="1"/>
  <c r="BP589" i="1"/>
  <c r="BP590" i="1"/>
  <c r="BX567" i="1"/>
  <c r="BX568" i="1"/>
  <c r="BX569" i="1"/>
  <c r="BX570" i="1"/>
  <c r="BX571" i="1"/>
  <c r="BX572" i="1"/>
  <c r="BX573" i="1"/>
  <c r="BX574" i="1"/>
  <c r="BX575" i="1"/>
  <c r="BX576" i="1"/>
  <c r="BX577" i="1"/>
  <c r="BX578" i="1"/>
  <c r="BX579" i="1"/>
  <c r="BX580" i="1"/>
  <c r="BX581" i="1"/>
  <c r="BX582" i="1"/>
  <c r="BX583" i="1"/>
  <c r="BX584" i="1"/>
  <c r="BX585" i="1"/>
  <c r="BX586" i="1"/>
  <c r="BX587" i="1"/>
  <c r="BX588" i="1"/>
  <c r="BX589" i="1"/>
  <c r="BX590" i="1"/>
  <c r="CB567" i="1"/>
  <c r="CB568" i="1"/>
  <c r="CB569" i="1"/>
  <c r="CB570" i="1"/>
  <c r="CB571" i="1"/>
  <c r="CB572" i="1"/>
  <c r="CB573" i="1"/>
  <c r="CB574" i="1"/>
  <c r="CB575" i="1"/>
  <c r="CB576" i="1"/>
  <c r="CB577" i="1"/>
  <c r="CB578" i="1"/>
  <c r="CB579" i="1"/>
  <c r="CB580" i="1"/>
  <c r="CB581" i="1"/>
  <c r="CB582" i="1"/>
  <c r="CB583" i="1"/>
  <c r="CB584" i="1"/>
  <c r="CB585" i="1"/>
  <c r="CB586" i="1"/>
  <c r="CB587" i="1"/>
  <c r="CB588" i="1"/>
  <c r="CB589" i="1"/>
  <c r="CB590" i="1"/>
  <c r="CK568" i="1"/>
  <c r="BQ567" i="1"/>
  <c r="BQ568" i="1"/>
  <c r="BQ569" i="1"/>
  <c r="BQ570" i="1"/>
  <c r="BQ571" i="1"/>
  <c r="BQ572" i="1"/>
  <c r="BQ573" i="1"/>
  <c r="BQ574" i="1"/>
  <c r="BQ575" i="1"/>
  <c r="BQ578" i="1"/>
  <c r="BQ576" i="1"/>
  <c r="BQ579" i="1"/>
  <c r="BQ583" i="1"/>
  <c r="BQ580" i="1"/>
  <c r="BQ584" i="1"/>
  <c r="BQ586" i="1"/>
  <c r="BQ587" i="1"/>
  <c r="BQ588" i="1"/>
  <c r="BQ577" i="1"/>
  <c r="BQ582" i="1"/>
  <c r="BQ581" i="1"/>
  <c r="BQ585" i="1"/>
  <c r="BQ589" i="1"/>
  <c r="BQ590" i="1"/>
  <c r="BY567" i="1"/>
  <c r="BY568" i="1"/>
  <c r="BY569" i="1"/>
  <c r="BY570" i="1"/>
  <c r="BY571" i="1"/>
  <c r="BY572" i="1"/>
  <c r="BY573" i="1"/>
  <c r="BY574" i="1"/>
  <c r="BY576" i="1"/>
  <c r="BY577" i="1"/>
  <c r="BY578" i="1"/>
  <c r="BY575" i="1"/>
  <c r="BY581" i="1"/>
  <c r="BY585" i="1"/>
  <c r="BY588" i="1"/>
  <c r="BY590" i="1"/>
  <c r="BY580" i="1"/>
  <c r="BY584" i="1"/>
  <c r="BY582" i="1"/>
  <c r="BY587" i="1"/>
  <c r="BY589" i="1"/>
  <c r="BY579" i="1"/>
  <c r="BY583" i="1"/>
  <c r="BY586" i="1"/>
  <c r="BK569" i="1"/>
  <c r="BK573" i="1"/>
  <c r="BK575" i="1"/>
  <c r="BK578" i="1"/>
  <c r="BK568" i="1"/>
  <c r="BK572" i="1"/>
  <c r="BK579" i="1"/>
  <c r="BK580" i="1"/>
  <c r="BK581" i="1"/>
  <c r="BK582" i="1"/>
  <c r="BK583" i="1"/>
  <c r="BK584" i="1"/>
  <c r="BK585" i="1"/>
  <c r="BK567" i="1"/>
  <c r="BK571" i="1"/>
  <c r="BK574" i="1"/>
  <c r="BK576" i="1"/>
  <c r="BK577" i="1"/>
  <c r="BK570" i="1"/>
  <c r="BK586" i="1"/>
  <c r="BK587" i="1"/>
  <c r="BK588" i="1"/>
  <c r="BK589" i="1"/>
  <c r="BK590" i="1"/>
  <c r="BO570" i="1"/>
  <c r="BO574" i="1"/>
  <c r="BO569" i="1"/>
  <c r="BO573" i="1"/>
  <c r="BO576" i="1"/>
  <c r="BO579" i="1"/>
  <c r="BO580" i="1"/>
  <c r="BO581" i="1"/>
  <c r="BO582" i="1"/>
  <c r="BO583" i="1"/>
  <c r="BO584" i="1"/>
  <c r="BO585" i="1"/>
  <c r="BO568" i="1"/>
  <c r="BO572" i="1"/>
  <c r="BO575" i="1"/>
  <c r="BO577" i="1"/>
  <c r="BO571" i="1"/>
  <c r="BO586" i="1"/>
  <c r="BO587" i="1"/>
  <c r="BO588" i="1"/>
  <c r="BO589" i="1"/>
  <c r="BO590" i="1"/>
  <c r="BO567" i="1"/>
  <c r="BO578" i="1"/>
  <c r="BS567" i="1"/>
  <c r="BS571" i="1"/>
  <c r="BS575" i="1"/>
  <c r="BS576" i="1"/>
  <c r="BS570" i="1"/>
  <c r="BS577" i="1"/>
  <c r="BS579" i="1"/>
  <c r="BS580" i="1"/>
  <c r="BS581" i="1"/>
  <c r="BS582" i="1"/>
  <c r="BS583" i="1"/>
  <c r="BS584" i="1"/>
  <c r="BS585" i="1"/>
  <c r="BS569" i="1"/>
  <c r="BS573" i="1"/>
  <c r="BS574" i="1"/>
  <c r="BS578" i="1"/>
  <c r="BS568" i="1"/>
  <c r="BS586" i="1"/>
  <c r="BS587" i="1"/>
  <c r="BS588" i="1"/>
  <c r="BS589" i="1"/>
  <c r="BS590" i="1"/>
  <c r="BS572" i="1"/>
  <c r="BW568" i="1"/>
  <c r="BW572" i="1"/>
  <c r="BW574" i="1"/>
  <c r="BW577" i="1"/>
  <c r="BW567" i="1"/>
  <c r="BW571" i="1"/>
  <c r="BW578" i="1"/>
  <c r="BW579" i="1"/>
  <c r="BW580" i="1"/>
  <c r="BW581" i="1"/>
  <c r="BW582" i="1"/>
  <c r="BW583" i="1"/>
  <c r="BW584" i="1"/>
  <c r="BW585" i="1"/>
  <c r="BW570" i="1"/>
  <c r="BW575" i="1"/>
  <c r="BW573" i="1"/>
  <c r="BW576" i="1"/>
  <c r="BW586" i="1"/>
  <c r="BW587" i="1"/>
  <c r="BW588" i="1"/>
  <c r="BW589" i="1"/>
  <c r="BW590" i="1"/>
  <c r="BW569" i="1"/>
  <c r="CA569" i="1"/>
  <c r="CA573" i="1"/>
  <c r="CA578" i="1"/>
  <c r="CA568" i="1"/>
  <c r="CA572" i="1"/>
  <c r="CA575" i="1"/>
  <c r="CA579" i="1"/>
  <c r="CA580" i="1"/>
  <c r="CA581" i="1"/>
  <c r="CA582" i="1"/>
  <c r="CA583" i="1"/>
  <c r="CA584" i="1"/>
  <c r="CA585" i="1"/>
  <c r="CA567" i="1"/>
  <c r="CA571" i="1"/>
  <c r="CA574" i="1"/>
  <c r="CA576" i="1"/>
  <c r="CA570" i="1"/>
  <c r="CA586" i="1"/>
  <c r="CA587" i="1"/>
  <c r="CA588" i="1"/>
  <c r="CA589" i="1"/>
  <c r="CA590" i="1"/>
  <c r="CA577" i="1"/>
  <c r="CE570" i="1"/>
  <c r="CE574" i="1"/>
  <c r="CE575" i="1"/>
  <c r="CE569" i="1"/>
  <c r="CE576" i="1"/>
  <c r="CE579" i="1"/>
  <c r="CE580" i="1"/>
  <c r="CE581" i="1"/>
  <c r="CE582" i="1"/>
  <c r="CE583" i="1"/>
  <c r="CE584" i="1"/>
  <c r="CE585" i="1"/>
  <c r="CE568" i="1"/>
  <c r="CE572" i="1"/>
  <c r="CE573" i="1"/>
  <c r="CE577" i="1"/>
  <c r="CE578" i="1"/>
  <c r="CE586" i="1"/>
  <c r="CE587" i="1"/>
  <c r="CE588" i="1"/>
  <c r="CE589" i="1"/>
  <c r="CE590" i="1"/>
  <c r="CE567" i="1"/>
  <c r="CE571" i="1"/>
  <c r="CI567" i="1"/>
  <c r="CI571" i="1"/>
  <c r="CI573" i="1"/>
  <c r="CI576" i="1"/>
  <c r="CI570" i="1"/>
  <c r="CI577" i="1"/>
  <c r="CI579" i="1"/>
  <c r="CI580" i="1"/>
  <c r="CI581" i="1"/>
  <c r="CI582" i="1"/>
  <c r="CI583" i="1"/>
  <c r="CI584" i="1"/>
  <c r="CI585" i="1"/>
  <c r="CI569" i="1"/>
  <c r="CI574" i="1"/>
  <c r="CI578" i="1"/>
  <c r="CI572" i="1"/>
  <c r="CI568" i="1"/>
  <c r="CI586" i="1"/>
  <c r="CI587" i="1"/>
  <c r="CI588" i="1"/>
  <c r="CI589" i="1"/>
  <c r="CI590" i="1"/>
  <c r="CI575" i="1"/>
  <c r="AB591" i="1"/>
  <c r="CJ586" i="1" s="1"/>
  <c r="BP536" i="1"/>
  <c r="BP537" i="1"/>
  <c r="BP538" i="1"/>
  <c r="BP539" i="1"/>
  <c r="BP540" i="1"/>
  <c r="BP541" i="1"/>
  <c r="BP542" i="1"/>
  <c r="BP543" i="1"/>
  <c r="BP544" i="1"/>
  <c r="BP545" i="1"/>
  <c r="BP546" i="1"/>
  <c r="BP547" i="1"/>
  <c r="BP548" i="1"/>
  <c r="BP549" i="1"/>
  <c r="BP550" i="1"/>
  <c r="BP551" i="1"/>
  <c r="BP552" i="1"/>
  <c r="BP553" i="1"/>
  <c r="BP554" i="1"/>
  <c r="BP555" i="1"/>
  <c r="BP556" i="1"/>
  <c r="BP557" i="1"/>
  <c r="BP558" i="1"/>
  <c r="BP559" i="1"/>
  <c r="CB536" i="1"/>
  <c r="CB537" i="1"/>
  <c r="CB538" i="1"/>
  <c r="CB539" i="1"/>
  <c r="CB540" i="1"/>
  <c r="CB541" i="1"/>
  <c r="CB542" i="1"/>
  <c r="CB543" i="1"/>
  <c r="CB544" i="1"/>
  <c r="CB545" i="1"/>
  <c r="CB546" i="1"/>
  <c r="CB547" i="1"/>
  <c r="CB548" i="1"/>
  <c r="CB549" i="1"/>
  <c r="CB550" i="1"/>
  <c r="CB551" i="1"/>
  <c r="CB552" i="1"/>
  <c r="CB553" i="1"/>
  <c r="CB554" i="1"/>
  <c r="CB555" i="1"/>
  <c r="CB556" i="1"/>
  <c r="CB557" i="1"/>
  <c r="CB558" i="1"/>
  <c r="CB559" i="1"/>
  <c r="BX536" i="1"/>
  <c r="BX537" i="1"/>
  <c r="BX538" i="1"/>
  <c r="BX539" i="1"/>
  <c r="BX540" i="1"/>
  <c r="BX541" i="1"/>
  <c r="BX542" i="1"/>
  <c r="BX543" i="1"/>
  <c r="BX544" i="1"/>
  <c r="BX545" i="1"/>
  <c r="BX546" i="1"/>
  <c r="BX547" i="1"/>
  <c r="BX548" i="1"/>
  <c r="BX549" i="1"/>
  <c r="BX550" i="1"/>
  <c r="BX551" i="1"/>
  <c r="BX552" i="1"/>
  <c r="BX553" i="1"/>
  <c r="BX554" i="1"/>
  <c r="BX555" i="1"/>
  <c r="BX556" i="1"/>
  <c r="BX557" i="1"/>
  <c r="BX558" i="1"/>
  <c r="BX559" i="1"/>
  <c r="CF536" i="1"/>
  <c r="CF537" i="1"/>
  <c r="CF538" i="1"/>
  <c r="CF539" i="1"/>
  <c r="CF540" i="1"/>
  <c r="CF541" i="1"/>
  <c r="CF542" i="1"/>
  <c r="CF543" i="1"/>
  <c r="CF544" i="1"/>
  <c r="CF545" i="1"/>
  <c r="CF546" i="1"/>
  <c r="CF547" i="1"/>
  <c r="CF548" i="1"/>
  <c r="CF549" i="1"/>
  <c r="CF550" i="1"/>
  <c r="CF551" i="1"/>
  <c r="CF552" i="1"/>
  <c r="CF553" i="1"/>
  <c r="CF554" i="1"/>
  <c r="CF555" i="1"/>
  <c r="CF556" i="1"/>
  <c r="CF557" i="1"/>
  <c r="CF558" i="1"/>
  <c r="CF559" i="1"/>
  <c r="BM536" i="1"/>
  <c r="BM537" i="1"/>
  <c r="BM538" i="1"/>
  <c r="BM539" i="1"/>
  <c r="BM540" i="1"/>
  <c r="BM541" i="1"/>
  <c r="BM542" i="1"/>
  <c r="BM543" i="1"/>
  <c r="BM544" i="1"/>
  <c r="BM545" i="1"/>
  <c r="BM546" i="1"/>
  <c r="BM547" i="1"/>
  <c r="BM548" i="1"/>
  <c r="BM549" i="1"/>
  <c r="BM550" i="1"/>
  <c r="BM551" i="1"/>
  <c r="BM552" i="1"/>
  <c r="BM553" i="1"/>
  <c r="BM554" i="1"/>
  <c r="BM555" i="1"/>
  <c r="BM556" i="1"/>
  <c r="BM557" i="1"/>
  <c r="BM558" i="1"/>
  <c r="BM559" i="1"/>
  <c r="BQ536" i="1"/>
  <c r="BQ537" i="1"/>
  <c r="BQ538" i="1"/>
  <c r="BQ539" i="1"/>
  <c r="BQ540" i="1"/>
  <c r="BQ541" i="1"/>
  <c r="BQ542" i="1"/>
  <c r="BQ543" i="1"/>
  <c r="BQ544" i="1"/>
  <c r="BQ545" i="1"/>
  <c r="BQ546" i="1"/>
  <c r="BQ547" i="1"/>
  <c r="BQ548" i="1"/>
  <c r="BQ549" i="1"/>
  <c r="BQ550" i="1"/>
  <c r="BQ551" i="1"/>
  <c r="BQ552" i="1"/>
  <c r="BQ553" i="1"/>
  <c r="BQ554" i="1"/>
  <c r="BQ555" i="1"/>
  <c r="BQ556" i="1"/>
  <c r="BQ557" i="1"/>
  <c r="BQ559" i="1"/>
  <c r="BQ558" i="1"/>
  <c r="BU536" i="1"/>
  <c r="BU537" i="1"/>
  <c r="BU538" i="1"/>
  <c r="BU539" i="1"/>
  <c r="BU540" i="1"/>
  <c r="BU541" i="1"/>
  <c r="BU542" i="1"/>
  <c r="BU543" i="1"/>
  <c r="BU544" i="1"/>
  <c r="BU545" i="1"/>
  <c r="BU546" i="1"/>
  <c r="BU547" i="1"/>
  <c r="BU548" i="1"/>
  <c r="BU549" i="1"/>
  <c r="BU550" i="1"/>
  <c r="BU551" i="1"/>
  <c r="BU552" i="1"/>
  <c r="BU553" i="1"/>
  <c r="BU554" i="1"/>
  <c r="BU555" i="1"/>
  <c r="BU556" i="1"/>
  <c r="BU557" i="1"/>
  <c r="BU559" i="1"/>
  <c r="BU558" i="1"/>
  <c r="BY536" i="1"/>
  <c r="BY537" i="1"/>
  <c r="BY538" i="1"/>
  <c r="BY539" i="1"/>
  <c r="BY540" i="1"/>
  <c r="BY541" i="1"/>
  <c r="BY542" i="1"/>
  <c r="BY543" i="1"/>
  <c r="BY544" i="1"/>
  <c r="BY545" i="1"/>
  <c r="BY546" i="1"/>
  <c r="BY547" i="1"/>
  <c r="BY548" i="1"/>
  <c r="BY549" i="1"/>
  <c r="BY550" i="1"/>
  <c r="BY551" i="1"/>
  <c r="BY552" i="1"/>
  <c r="BY553" i="1"/>
  <c r="BY554" i="1"/>
  <c r="BY555" i="1"/>
  <c r="BY556" i="1"/>
  <c r="BY558" i="1"/>
  <c r="BY559" i="1"/>
  <c r="BY557" i="1"/>
  <c r="CC536" i="1"/>
  <c r="CC537" i="1"/>
  <c r="CC538" i="1"/>
  <c r="CC539" i="1"/>
  <c r="CC540" i="1"/>
  <c r="CC541" i="1"/>
  <c r="CC542" i="1"/>
  <c r="CC543" i="1"/>
  <c r="CC544" i="1"/>
  <c r="CC545" i="1"/>
  <c r="CC546" i="1"/>
  <c r="CC547" i="1"/>
  <c r="CC548" i="1"/>
  <c r="CC549" i="1"/>
  <c r="CC550" i="1"/>
  <c r="CC551" i="1"/>
  <c r="CC552" i="1"/>
  <c r="CC553" i="1"/>
  <c r="CC554" i="1"/>
  <c r="CC555" i="1"/>
  <c r="CC556" i="1"/>
  <c r="CC559" i="1"/>
  <c r="CC557" i="1"/>
  <c r="CC558" i="1"/>
  <c r="CG536" i="1"/>
  <c r="CG537" i="1"/>
  <c r="CG538" i="1"/>
  <c r="CG539" i="1"/>
  <c r="CG540" i="1"/>
  <c r="CG541" i="1"/>
  <c r="CG542" i="1"/>
  <c r="CG543" i="1"/>
  <c r="CG544" i="1"/>
  <c r="CG545" i="1"/>
  <c r="CG546" i="1"/>
  <c r="CG547" i="1"/>
  <c r="CG548" i="1"/>
  <c r="CG549" i="1"/>
  <c r="CG550" i="1"/>
  <c r="CG551" i="1"/>
  <c r="CG552" i="1"/>
  <c r="CG553" i="1"/>
  <c r="CG554" i="1"/>
  <c r="CG555" i="1"/>
  <c r="CG556" i="1"/>
  <c r="CG558" i="1"/>
  <c r="CG557" i="1"/>
  <c r="CG559" i="1"/>
  <c r="BL536" i="1"/>
  <c r="BL537" i="1"/>
  <c r="BL538" i="1"/>
  <c r="BL539" i="1"/>
  <c r="BL540" i="1"/>
  <c r="BL541" i="1"/>
  <c r="BL542" i="1"/>
  <c r="BL543" i="1"/>
  <c r="BL544" i="1"/>
  <c r="BL545" i="1"/>
  <c r="BL546" i="1"/>
  <c r="BL547" i="1"/>
  <c r="BL548" i="1"/>
  <c r="BL549" i="1"/>
  <c r="BL550" i="1"/>
  <c r="BL551" i="1"/>
  <c r="BL552" i="1"/>
  <c r="BL553" i="1"/>
  <c r="BL554" i="1"/>
  <c r="BL555" i="1"/>
  <c r="BL556" i="1"/>
  <c r="BL557" i="1"/>
  <c r="BL558" i="1"/>
  <c r="BL559" i="1"/>
  <c r="BJ536" i="1"/>
  <c r="BJ537" i="1"/>
  <c r="BJ538" i="1"/>
  <c r="BJ539" i="1"/>
  <c r="BJ540" i="1"/>
  <c r="BJ541" i="1"/>
  <c r="BJ542" i="1"/>
  <c r="BJ543" i="1"/>
  <c r="BJ544" i="1"/>
  <c r="BJ545" i="1"/>
  <c r="BJ546" i="1"/>
  <c r="BJ547" i="1"/>
  <c r="BJ548" i="1"/>
  <c r="BJ552" i="1"/>
  <c r="BJ556" i="1"/>
  <c r="BJ557" i="1"/>
  <c r="BJ558" i="1"/>
  <c r="BJ559" i="1"/>
  <c r="BJ549" i="1"/>
  <c r="BJ551" i="1"/>
  <c r="BJ555" i="1"/>
  <c r="BJ553" i="1"/>
  <c r="BJ550" i="1"/>
  <c r="BJ554" i="1"/>
  <c r="BN536" i="1"/>
  <c r="BN537" i="1"/>
  <c r="BN538" i="1"/>
  <c r="BN539" i="1"/>
  <c r="BN540" i="1"/>
  <c r="BN541" i="1"/>
  <c r="BN542" i="1"/>
  <c r="BN543" i="1"/>
  <c r="BN544" i="1"/>
  <c r="BN545" i="1"/>
  <c r="BN546" i="1"/>
  <c r="BN547" i="1"/>
  <c r="BN549" i="1"/>
  <c r="BN553" i="1"/>
  <c r="BN557" i="1"/>
  <c r="BN558" i="1"/>
  <c r="BN559" i="1"/>
  <c r="BN548" i="1"/>
  <c r="BN552" i="1"/>
  <c r="BN556" i="1"/>
  <c r="BN551" i="1"/>
  <c r="BN555" i="1"/>
  <c r="BN550" i="1"/>
  <c r="BN554" i="1"/>
  <c r="BR536" i="1"/>
  <c r="BR537" i="1"/>
  <c r="BR538" i="1"/>
  <c r="BR539" i="1"/>
  <c r="BR540" i="1"/>
  <c r="BR541" i="1"/>
  <c r="BR542" i="1"/>
  <c r="BR543" i="1"/>
  <c r="BR544" i="1"/>
  <c r="BR545" i="1"/>
  <c r="BR546" i="1"/>
  <c r="BR547" i="1"/>
  <c r="BR550" i="1"/>
  <c r="BR554" i="1"/>
  <c r="BR557" i="1"/>
  <c r="BR558" i="1"/>
  <c r="BR559" i="1"/>
  <c r="BR555" i="1"/>
  <c r="BR549" i="1"/>
  <c r="BR553" i="1"/>
  <c r="BR551" i="1"/>
  <c r="BR548" i="1"/>
  <c r="BR552" i="1"/>
  <c r="BR556" i="1"/>
  <c r="BV536" i="1"/>
  <c r="BV537" i="1"/>
  <c r="BV538" i="1"/>
  <c r="BV539" i="1"/>
  <c r="BV540" i="1"/>
  <c r="BV541" i="1"/>
  <c r="BV542" i="1"/>
  <c r="BV543" i="1"/>
  <c r="BV544" i="1"/>
  <c r="BV545" i="1"/>
  <c r="BV546" i="1"/>
  <c r="BV547" i="1"/>
  <c r="BV551" i="1"/>
  <c r="BV555" i="1"/>
  <c r="BV557" i="1"/>
  <c r="BV558" i="1"/>
  <c r="BV559" i="1"/>
  <c r="BV552" i="1"/>
  <c r="BV556" i="1"/>
  <c r="BV550" i="1"/>
  <c r="BV554" i="1"/>
  <c r="BV548" i="1"/>
  <c r="BV549" i="1"/>
  <c r="BV553" i="1"/>
  <c r="BZ536" i="1"/>
  <c r="BZ537" i="1"/>
  <c r="BZ538" i="1"/>
  <c r="BZ539" i="1"/>
  <c r="BZ540" i="1"/>
  <c r="BZ541" i="1"/>
  <c r="BZ542" i="1"/>
  <c r="BZ543" i="1"/>
  <c r="BZ544" i="1"/>
  <c r="BZ545" i="1"/>
  <c r="BZ546" i="1"/>
  <c r="BZ547" i="1"/>
  <c r="BZ548" i="1"/>
  <c r="BZ552" i="1"/>
  <c r="BZ556" i="1"/>
  <c r="BZ557" i="1"/>
  <c r="BZ558" i="1"/>
  <c r="BZ559" i="1"/>
  <c r="BZ553" i="1"/>
  <c r="BZ551" i="1"/>
  <c r="BZ555" i="1"/>
  <c r="BZ549" i="1"/>
  <c r="BZ550" i="1"/>
  <c r="BZ554" i="1"/>
  <c r="CD536" i="1"/>
  <c r="CD537" i="1"/>
  <c r="CD538" i="1"/>
  <c r="CD539" i="1"/>
  <c r="CD540" i="1"/>
  <c r="CD541" i="1"/>
  <c r="CD542" i="1"/>
  <c r="CD543" i="1"/>
  <c r="CD544" i="1"/>
  <c r="CD545" i="1"/>
  <c r="CD546" i="1"/>
  <c r="CD547" i="1"/>
  <c r="CD549" i="1"/>
  <c r="CD553" i="1"/>
  <c r="CD557" i="1"/>
  <c r="CD558" i="1"/>
  <c r="CD559" i="1"/>
  <c r="CD550" i="1"/>
  <c r="CD548" i="1"/>
  <c r="CD552" i="1"/>
  <c r="CD556" i="1"/>
  <c r="CD554" i="1"/>
  <c r="CD551" i="1"/>
  <c r="CD555" i="1"/>
  <c r="CH536" i="1"/>
  <c r="CH537" i="1"/>
  <c r="CH538" i="1"/>
  <c r="CH539" i="1"/>
  <c r="CH540" i="1"/>
  <c r="CH541" i="1"/>
  <c r="CH542" i="1"/>
  <c r="CH543" i="1"/>
  <c r="CH544" i="1"/>
  <c r="CH545" i="1"/>
  <c r="CH546" i="1"/>
  <c r="CH550" i="1"/>
  <c r="CH554" i="1"/>
  <c r="CH557" i="1"/>
  <c r="CH558" i="1"/>
  <c r="CH559" i="1"/>
  <c r="CH547" i="1"/>
  <c r="CH549" i="1"/>
  <c r="CH553" i="1"/>
  <c r="CH551" i="1"/>
  <c r="CH555" i="1"/>
  <c r="CH548" i="1"/>
  <c r="CH552" i="1"/>
  <c r="CH556" i="1"/>
  <c r="BT536" i="1"/>
  <c r="BT537" i="1"/>
  <c r="BT538" i="1"/>
  <c r="BT539" i="1"/>
  <c r="BT540" i="1"/>
  <c r="BT541" i="1"/>
  <c r="BT542" i="1"/>
  <c r="BT543" i="1"/>
  <c r="BT544" i="1"/>
  <c r="BT545" i="1"/>
  <c r="BT546" i="1"/>
  <c r="BT547" i="1"/>
  <c r="BT548" i="1"/>
  <c r="BT549" i="1"/>
  <c r="BT550" i="1"/>
  <c r="BT551" i="1"/>
  <c r="BT552" i="1"/>
  <c r="BT553" i="1"/>
  <c r="BT554" i="1"/>
  <c r="BT555" i="1"/>
  <c r="BT556" i="1"/>
  <c r="BT557" i="1"/>
  <c r="BT558" i="1"/>
  <c r="BT559" i="1"/>
  <c r="CK538" i="1"/>
  <c r="BK538" i="1"/>
  <c r="BK542" i="1"/>
  <c r="BK546" i="1"/>
  <c r="BK548" i="1"/>
  <c r="BK549" i="1"/>
  <c r="BK550" i="1"/>
  <c r="BK551" i="1"/>
  <c r="BK552" i="1"/>
  <c r="BK553" i="1"/>
  <c r="BK554" i="1"/>
  <c r="BK555" i="1"/>
  <c r="BK556" i="1"/>
  <c r="BK537" i="1"/>
  <c r="BK541" i="1"/>
  <c r="BK545" i="1"/>
  <c r="BK536" i="1"/>
  <c r="BK540" i="1"/>
  <c r="BK544" i="1"/>
  <c r="BK547" i="1"/>
  <c r="BK557" i="1"/>
  <c r="BK558" i="1"/>
  <c r="BK559" i="1"/>
  <c r="BK539" i="1"/>
  <c r="BK543" i="1"/>
  <c r="BO539" i="1"/>
  <c r="BO543" i="1"/>
  <c r="BO547" i="1"/>
  <c r="BO548" i="1"/>
  <c r="BO549" i="1"/>
  <c r="BO550" i="1"/>
  <c r="BO551" i="1"/>
  <c r="BO552" i="1"/>
  <c r="BO553" i="1"/>
  <c r="BO554" i="1"/>
  <c r="BO555" i="1"/>
  <c r="BO556" i="1"/>
  <c r="BO538" i="1"/>
  <c r="BO542" i="1"/>
  <c r="BO546" i="1"/>
  <c r="BO537" i="1"/>
  <c r="BO541" i="1"/>
  <c r="BO545" i="1"/>
  <c r="BO544" i="1"/>
  <c r="BO540" i="1"/>
  <c r="BO557" i="1"/>
  <c r="BO558" i="1"/>
  <c r="BO559" i="1"/>
  <c r="BO536" i="1"/>
  <c r="BS536" i="1"/>
  <c r="BS540" i="1"/>
  <c r="BS544" i="1"/>
  <c r="BS548" i="1"/>
  <c r="BS549" i="1"/>
  <c r="BS550" i="1"/>
  <c r="BS551" i="1"/>
  <c r="BS552" i="1"/>
  <c r="BS553" i="1"/>
  <c r="BS554" i="1"/>
  <c r="BS555" i="1"/>
  <c r="BS556" i="1"/>
  <c r="BS539" i="1"/>
  <c r="BS543" i="1"/>
  <c r="BS547" i="1"/>
  <c r="BS538" i="1"/>
  <c r="BS542" i="1"/>
  <c r="BS546" i="1"/>
  <c r="BS537" i="1"/>
  <c r="BS557" i="1"/>
  <c r="BS558" i="1"/>
  <c r="BS559" i="1"/>
  <c r="BS545" i="1"/>
  <c r="BS541" i="1"/>
  <c r="BW537" i="1"/>
  <c r="BW541" i="1"/>
  <c r="BW545" i="1"/>
  <c r="BW548" i="1"/>
  <c r="BW549" i="1"/>
  <c r="BW550" i="1"/>
  <c r="BW551" i="1"/>
  <c r="BW552" i="1"/>
  <c r="BW553" i="1"/>
  <c r="BW554" i="1"/>
  <c r="BW555" i="1"/>
  <c r="BW556" i="1"/>
  <c r="BW536" i="1"/>
  <c r="BW540" i="1"/>
  <c r="BW544" i="1"/>
  <c r="BW539" i="1"/>
  <c r="BW543" i="1"/>
  <c r="BW547" i="1"/>
  <c r="BW546" i="1"/>
  <c r="BW542" i="1"/>
  <c r="BW557" i="1"/>
  <c r="BW558" i="1"/>
  <c r="BW559" i="1"/>
  <c r="BW538" i="1"/>
  <c r="CA538" i="1"/>
  <c r="CA542" i="1"/>
  <c r="CA546" i="1"/>
  <c r="CA548" i="1"/>
  <c r="CA549" i="1"/>
  <c r="CA550" i="1"/>
  <c r="CA551" i="1"/>
  <c r="CA552" i="1"/>
  <c r="CA553" i="1"/>
  <c r="CA554" i="1"/>
  <c r="CA555" i="1"/>
  <c r="CA556" i="1"/>
  <c r="CA537" i="1"/>
  <c r="CA541" i="1"/>
  <c r="CA545" i="1"/>
  <c r="CA536" i="1"/>
  <c r="CA540" i="1"/>
  <c r="CA544" i="1"/>
  <c r="CA539" i="1"/>
  <c r="CA543" i="1"/>
  <c r="CA557" i="1"/>
  <c r="CA558" i="1"/>
  <c r="CA559" i="1"/>
  <c r="CA547" i="1"/>
  <c r="CE539" i="1"/>
  <c r="CE543" i="1"/>
  <c r="CE547" i="1"/>
  <c r="CE548" i="1"/>
  <c r="CE549" i="1"/>
  <c r="CE550" i="1"/>
  <c r="CE551" i="1"/>
  <c r="CE552" i="1"/>
  <c r="CE553" i="1"/>
  <c r="CE554" i="1"/>
  <c r="CE555" i="1"/>
  <c r="CE556" i="1"/>
  <c r="CE538" i="1"/>
  <c r="CE542" i="1"/>
  <c r="CE546" i="1"/>
  <c r="CE537" i="1"/>
  <c r="CE541" i="1"/>
  <c r="CE545" i="1"/>
  <c r="CE536" i="1"/>
  <c r="CE544" i="1"/>
  <c r="CE557" i="1"/>
  <c r="CE558" i="1"/>
  <c r="CE559" i="1"/>
  <c r="CE540" i="1"/>
  <c r="CI536" i="1"/>
  <c r="CI540" i="1"/>
  <c r="CI544" i="1"/>
  <c r="CI547" i="1"/>
  <c r="CI548" i="1"/>
  <c r="CI549" i="1"/>
  <c r="CI550" i="1"/>
  <c r="CI551" i="1"/>
  <c r="CI552" i="1"/>
  <c r="CI553" i="1"/>
  <c r="CI554" i="1"/>
  <c r="CI555" i="1"/>
  <c r="CI556" i="1"/>
  <c r="CI539" i="1"/>
  <c r="CI543" i="1"/>
  <c r="CI538" i="1"/>
  <c r="CI542" i="1"/>
  <c r="CI546" i="1"/>
  <c r="CI541" i="1"/>
  <c r="CI537" i="1"/>
  <c r="CI557" i="1"/>
  <c r="CI558" i="1"/>
  <c r="CI559" i="1"/>
  <c r="CI545" i="1"/>
  <c r="BP505" i="1"/>
  <c r="BP506" i="1"/>
  <c r="BP507" i="1"/>
  <c r="BP508" i="1"/>
  <c r="BP509" i="1"/>
  <c r="BP510" i="1"/>
  <c r="BP511" i="1"/>
  <c r="BP512" i="1"/>
  <c r="BP513" i="1"/>
  <c r="BP514" i="1"/>
  <c r="BP515" i="1"/>
  <c r="BP516" i="1"/>
  <c r="BP517" i="1"/>
  <c r="BP518" i="1"/>
  <c r="BP519" i="1"/>
  <c r="BP520" i="1"/>
  <c r="BP521" i="1"/>
  <c r="BP522" i="1"/>
  <c r="BP523" i="1"/>
  <c r="BP524" i="1"/>
  <c r="BP525" i="1"/>
  <c r="BP526" i="1"/>
  <c r="BP527" i="1"/>
  <c r="BP528" i="1"/>
  <c r="BX505" i="1"/>
  <c r="BX506" i="1"/>
  <c r="BX507" i="1"/>
  <c r="BX508" i="1"/>
  <c r="BX509" i="1"/>
  <c r="BX510" i="1"/>
  <c r="BX511" i="1"/>
  <c r="BX512" i="1"/>
  <c r="BX513" i="1"/>
  <c r="BX514" i="1"/>
  <c r="BX515" i="1"/>
  <c r="BX516" i="1"/>
  <c r="BX517" i="1"/>
  <c r="BX518" i="1"/>
  <c r="BX519" i="1"/>
  <c r="BX520" i="1"/>
  <c r="BX521" i="1"/>
  <c r="BX522" i="1"/>
  <c r="BX523" i="1"/>
  <c r="BX524" i="1"/>
  <c r="BX525" i="1"/>
  <c r="BX526" i="1"/>
  <c r="BX527" i="1"/>
  <c r="BX528" i="1"/>
  <c r="CB505" i="1"/>
  <c r="CB506" i="1"/>
  <c r="CB507" i="1"/>
  <c r="CB508" i="1"/>
  <c r="CB509" i="1"/>
  <c r="CB510" i="1"/>
  <c r="CB511" i="1"/>
  <c r="CB512" i="1"/>
  <c r="CB513" i="1"/>
  <c r="CB514" i="1"/>
  <c r="CB515" i="1"/>
  <c r="CB516" i="1"/>
  <c r="CB517" i="1"/>
  <c r="CB518" i="1"/>
  <c r="CB519" i="1"/>
  <c r="CB520" i="1"/>
  <c r="CB521" i="1"/>
  <c r="CB522" i="1"/>
  <c r="CB523" i="1"/>
  <c r="CB524" i="1"/>
  <c r="CB525" i="1"/>
  <c r="CB526" i="1"/>
  <c r="CB527" i="1"/>
  <c r="CB528" i="1"/>
  <c r="BM505" i="1"/>
  <c r="BM506" i="1"/>
  <c r="BM507" i="1"/>
  <c r="BM508" i="1"/>
  <c r="BM509" i="1"/>
  <c r="BM510" i="1"/>
  <c r="BM511" i="1"/>
  <c r="BM512" i="1"/>
  <c r="BM513" i="1"/>
  <c r="BM514" i="1"/>
  <c r="BM515" i="1"/>
  <c r="BM516" i="1"/>
  <c r="BM517" i="1"/>
  <c r="BM519" i="1"/>
  <c r="BM521" i="1"/>
  <c r="BM523" i="1"/>
  <c r="BM525" i="1"/>
  <c r="BM527" i="1"/>
  <c r="BM518" i="1"/>
  <c r="BM520" i="1"/>
  <c r="BM522" i="1"/>
  <c r="BM524" i="1"/>
  <c r="BM526" i="1"/>
  <c r="BM528" i="1"/>
  <c r="BQ505" i="1"/>
  <c r="BQ506" i="1"/>
  <c r="BQ507" i="1"/>
  <c r="BQ508" i="1"/>
  <c r="BQ509" i="1"/>
  <c r="BQ510" i="1"/>
  <c r="BQ511" i="1"/>
  <c r="BQ512" i="1"/>
  <c r="BQ513" i="1"/>
  <c r="BQ514" i="1"/>
  <c r="BQ515" i="1"/>
  <c r="BQ516" i="1"/>
  <c r="BQ517" i="1"/>
  <c r="BQ518" i="1"/>
  <c r="BQ520" i="1"/>
  <c r="BQ522" i="1"/>
  <c r="BQ524" i="1"/>
  <c r="BQ526" i="1"/>
  <c r="BQ528" i="1"/>
  <c r="BQ519" i="1"/>
  <c r="BQ521" i="1"/>
  <c r="BQ523" i="1"/>
  <c r="BQ525" i="1"/>
  <c r="BQ527" i="1"/>
  <c r="BU505" i="1"/>
  <c r="BU506" i="1"/>
  <c r="BU507" i="1"/>
  <c r="BU508" i="1"/>
  <c r="BU509" i="1"/>
  <c r="BU510" i="1"/>
  <c r="BU511" i="1"/>
  <c r="BU512" i="1"/>
  <c r="BU513" i="1"/>
  <c r="BU514" i="1"/>
  <c r="BU515" i="1"/>
  <c r="BU516" i="1"/>
  <c r="BU517" i="1"/>
  <c r="BU519" i="1"/>
  <c r="BU521" i="1"/>
  <c r="BU523" i="1"/>
  <c r="BU525" i="1"/>
  <c r="BU527" i="1"/>
  <c r="BU518" i="1"/>
  <c r="BU520" i="1"/>
  <c r="BU522" i="1"/>
  <c r="BU524" i="1"/>
  <c r="BU526" i="1"/>
  <c r="BU528" i="1"/>
  <c r="BY505" i="1"/>
  <c r="BY506" i="1"/>
  <c r="BY507" i="1"/>
  <c r="BY508" i="1"/>
  <c r="BY509" i="1"/>
  <c r="BY510" i="1"/>
  <c r="BY511" i="1"/>
  <c r="BY512" i="1"/>
  <c r="BY513" i="1"/>
  <c r="BY514" i="1"/>
  <c r="BY515" i="1"/>
  <c r="BY516" i="1"/>
  <c r="BY518" i="1"/>
  <c r="BY520" i="1"/>
  <c r="BY522" i="1"/>
  <c r="BY524" i="1"/>
  <c r="BY526" i="1"/>
  <c r="BY528" i="1"/>
  <c r="BY517" i="1"/>
  <c r="BY519" i="1"/>
  <c r="BY521" i="1"/>
  <c r="BY523" i="1"/>
  <c r="BY525" i="1"/>
  <c r="BY527" i="1"/>
  <c r="CC505" i="1"/>
  <c r="CC506" i="1"/>
  <c r="CC507" i="1"/>
  <c r="CC508" i="1"/>
  <c r="CC509" i="1"/>
  <c r="CC510" i="1"/>
  <c r="CC511" i="1"/>
  <c r="CC512" i="1"/>
  <c r="CC513" i="1"/>
  <c r="CC514" i="1"/>
  <c r="CC515" i="1"/>
  <c r="CC516" i="1"/>
  <c r="CC517" i="1"/>
  <c r="CC519" i="1"/>
  <c r="CC521" i="1"/>
  <c r="CC523" i="1"/>
  <c r="CC525" i="1"/>
  <c r="CC527" i="1"/>
  <c r="CC518" i="1"/>
  <c r="CC520" i="1"/>
  <c r="CC522" i="1"/>
  <c r="CC524" i="1"/>
  <c r="CC526" i="1"/>
  <c r="CC528" i="1"/>
  <c r="CG505" i="1"/>
  <c r="CG506" i="1"/>
  <c r="CG507" i="1"/>
  <c r="CG508" i="1"/>
  <c r="CG509" i="1"/>
  <c r="CG510" i="1"/>
  <c r="CG511" i="1"/>
  <c r="CG512" i="1"/>
  <c r="CG513" i="1"/>
  <c r="CG514" i="1"/>
  <c r="CG515" i="1"/>
  <c r="CG516" i="1"/>
  <c r="CG518" i="1"/>
  <c r="CG520" i="1"/>
  <c r="CG522" i="1"/>
  <c r="CG524" i="1"/>
  <c r="CG526" i="1"/>
  <c r="CG528" i="1"/>
  <c r="CG517" i="1"/>
  <c r="CG519" i="1"/>
  <c r="CG521" i="1"/>
  <c r="CG523" i="1"/>
  <c r="CG525" i="1"/>
  <c r="CG527" i="1"/>
  <c r="BT505" i="1"/>
  <c r="BT506" i="1"/>
  <c r="BT507" i="1"/>
  <c r="BT508" i="1"/>
  <c r="BT509" i="1"/>
  <c r="BT510" i="1"/>
  <c r="BT511" i="1"/>
  <c r="BT512" i="1"/>
  <c r="BT513" i="1"/>
  <c r="BT514" i="1"/>
  <c r="BT515" i="1"/>
  <c r="BT516" i="1"/>
  <c r="BT517" i="1"/>
  <c r="BT518" i="1"/>
  <c r="BT519" i="1"/>
  <c r="BT520" i="1"/>
  <c r="BT521" i="1"/>
  <c r="BT522" i="1"/>
  <c r="BT523" i="1"/>
  <c r="BT524" i="1"/>
  <c r="BT525" i="1"/>
  <c r="BT526" i="1"/>
  <c r="BT527" i="1"/>
  <c r="BT528" i="1"/>
  <c r="CF505" i="1"/>
  <c r="CF506" i="1"/>
  <c r="CF507" i="1"/>
  <c r="CF508" i="1"/>
  <c r="CF509" i="1"/>
  <c r="CF510" i="1"/>
  <c r="CF511" i="1"/>
  <c r="CF512" i="1"/>
  <c r="CF513" i="1"/>
  <c r="CF514" i="1"/>
  <c r="CF515" i="1"/>
  <c r="CF516" i="1"/>
  <c r="CF517" i="1"/>
  <c r="CF518" i="1"/>
  <c r="CF519" i="1"/>
  <c r="CF520" i="1"/>
  <c r="CF521" i="1"/>
  <c r="CF522" i="1"/>
  <c r="CF523" i="1"/>
  <c r="CF524" i="1"/>
  <c r="CF525" i="1"/>
  <c r="CF526" i="1"/>
  <c r="CF527" i="1"/>
  <c r="CF528" i="1"/>
  <c r="BJ505" i="1"/>
  <c r="BJ506" i="1"/>
  <c r="BJ507" i="1"/>
  <c r="BJ508" i="1"/>
  <c r="BJ509" i="1"/>
  <c r="BJ510" i="1"/>
  <c r="BJ511" i="1"/>
  <c r="BJ512" i="1"/>
  <c r="BJ513" i="1"/>
  <c r="BJ514" i="1"/>
  <c r="BJ515" i="1"/>
  <c r="BJ516" i="1"/>
  <c r="BJ517" i="1"/>
  <c r="BJ518" i="1"/>
  <c r="BJ519" i="1"/>
  <c r="BJ520" i="1"/>
  <c r="BJ521" i="1"/>
  <c r="BJ522" i="1"/>
  <c r="BJ523" i="1"/>
  <c r="BJ524" i="1"/>
  <c r="BJ525" i="1"/>
  <c r="BJ526" i="1"/>
  <c r="BJ527" i="1"/>
  <c r="BJ528" i="1"/>
  <c r="BN505" i="1"/>
  <c r="BN506" i="1"/>
  <c r="BN507" i="1"/>
  <c r="BN508" i="1"/>
  <c r="BN509" i="1"/>
  <c r="BN510" i="1"/>
  <c r="BN511" i="1"/>
  <c r="BN512" i="1"/>
  <c r="BN513" i="1"/>
  <c r="BN514" i="1"/>
  <c r="BN515" i="1"/>
  <c r="BN516" i="1"/>
  <c r="BN517" i="1"/>
  <c r="BN518" i="1"/>
  <c r="BN519" i="1"/>
  <c r="BN520" i="1"/>
  <c r="BN521" i="1"/>
  <c r="BN522" i="1"/>
  <c r="BN523" i="1"/>
  <c r="BN524" i="1"/>
  <c r="BN525" i="1"/>
  <c r="BN526" i="1"/>
  <c r="BN527" i="1"/>
  <c r="BN528" i="1"/>
  <c r="BR505" i="1"/>
  <c r="BR506" i="1"/>
  <c r="BR507" i="1"/>
  <c r="BR508" i="1"/>
  <c r="BR509" i="1"/>
  <c r="BR510" i="1"/>
  <c r="BR511" i="1"/>
  <c r="BR512" i="1"/>
  <c r="BR513" i="1"/>
  <c r="BR514" i="1"/>
  <c r="BR515" i="1"/>
  <c r="BR516" i="1"/>
  <c r="BR517" i="1"/>
  <c r="BR518" i="1"/>
  <c r="BR519" i="1"/>
  <c r="BR520" i="1"/>
  <c r="BR521" i="1"/>
  <c r="BR522" i="1"/>
  <c r="BR523" i="1"/>
  <c r="BR524" i="1"/>
  <c r="BR525" i="1"/>
  <c r="BR526" i="1"/>
  <c r="BR527" i="1"/>
  <c r="BR528" i="1"/>
  <c r="BV505" i="1"/>
  <c r="BV506" i="1"/>
  <c r="BV507" i="1"/>
  <c r="BV508" i="1"/>
  <c r="BV509" i="1"/>
  <c r="BV510" i="1"/>
  <c r="BV511" i="1"/>
  <c r="BV512" i="1"/>
  <c r="BV513" i="1"/>
  <c r="BV514" i="1"/>
  <c r="BV515" i="1"/>
  <c r="BV516" i="1"/>
  <c r="BV517" i="1"/>
  <c r="BV518" i="1"/>
  <c r="BV519" i="1"/>
  <c r="BV520" i="1"/>
  <c r="BV521" i="1"/>
  <c r="BV522" i="1"/>
  <c r="BV523" i="1"/>
  <c r="BV524" i="1"/>
  <c r="BV525" i="1"/>
  <c r="BV526" i="1"/>
  <c r="BV527" i="1"/>
  <c r="BV528" i="1"/>
  <c r="BZ505" i="1"/>
  <c r="BZ506" i="1"/>
  <c r="BZ507" i="1"/>
  <c r="BZ508" i="1"/>
  <c r="BZ509" i="1"/>
  <c r="BZ510" i="1"/>
  <c r="BZ511" i="1"/>
  <c r="BZ512" i="1"/>
  <c r="BZ513" i="1"/>
  <c r="BZ514" i="1"/>
  <c r="BZ515" i="1"/>
  <c r="BZ516" i="1"/>
  <c r="BZ517" i="1"/>
  <c r="BZ518" i="1"/>
  <c r="BZ519" i="1"/>
  <c r="BZ520" i="1"/>
  <c r="BZ521" i="1"/>
  <c r="BZ522" i="1"/>
  <c r="BZ523" i="1"/>
  <c r="BZ524" i="1"/>
  <c r="BZ525" i="1"/>
  <c r="BZ526" i="1"/>
  <c r="BZ527" i="1"/>
  <c r="BZ528" i="1"/>
  <c r="CD505" i="1"/>
  <c r="CD506" i="1"/>
  <c r="CD507" i="1"/>
  <c r="CD508" i="1"/>
  <c r="CD509" i="1"/>
  <c r="CD510" i="1"/>
  <c r="CD511" i="1"/>
  <c r="CD512" i="1"/>
  <c r="CD513" i="1"/>
  <c r="CD514" i="1"/>
  <c r="CD515" i="1"/>
  <c r="CD516" i="1"/>
  <c r="CD517" i="1"/>
  <c r="CD518" i="1"/>
  <c r="CD519" i="1"/>
  <c r="CD520" i="1"/>
  <c r="CD521" i="1"/>
  <c r="CD522" i="1"/>
  <c r="CD523" i="1"/>
  <c r="CD524" i="1"/>
  <c r="CD525" i="1"/>
  <c r="CD526" i="1"/>
  <c r="CD527" i="1"/>
  <c r="CD528" i="1"/>
  <c r="CH505" i="1"/>
  <c r="CH506" i="1"/>
  <c r="CH507" i="1"/>
  <c r="CH508" i="1"/>
  <c r="CH509" i="1"/>
  <c r="CH510" i="1"/>
  <c r="CH511" i="1"/>
  <c r="CH512" i="1"/>
  <c r="CH513" i="1"/>
  <c r="CH514" i="1"/>
  <c r="CH515" i="1"/>
  <c r="CH516" i="1"/>
  <c r="CH517" i="1"/>
  <c r="CH518" i="1"/>
  <c r="CH519" i="1"/>
  <c r="CH520" i="1"/>
  <c r="CH521" i="1"/>
  <c r="CH522" i="1"/>
  <c r="CH523" i="1"/>
  <c r="CH524" i="1"/>
  <c r="CH525" i="1"/>
  <c r="CH526" i="1"/>
  <c r="CH527" i="1"/>
  <c r="CH528" i="1"/>
  <c r="BL505" i="1"/>
  <c r="BL506" i="1"/>
  <c r="BL507" i="1"/>
  <c r="BL508" i="1"/>
  <c r="BL509" i="1"/>
  <c r="BL510" i="1"/>
  <c r="BL511" i="1"/>
  <c r="BL512" i="1"/>
  <c r="BL513" i="1"/>
  <c r="BL514" i="1"/>
  <c r="BL515" i="1"/>
  <c r="BL516" i="1"/>
  <c r="BL518" i="1"/>
  <c r="BL519" i="1"/>
  <c r="BL520" i="1"/>
  <c r="BL521" i="1"/>
  <c r="BL522" i="1"/>
  <c r="BL523" i="1"/>
  <c r="BL524" i="1"/>
  <c r="BL525" i="1"/>
  <c r="BL526" i="1"/>
  <c r="BL527" i="1"/>
  <c r="BL528" i="1"/>
  <c r="BL517" i="1"/>
  <c r="BK505" i="1"/>
  <c r="BK506" i="1"/>
  <c r="BK507" i="1"/>
  <c r="BK508" i="1"/>
  <c r="BK509" i="1"/>
  <c r="BK510" i="1"/>
  <c r="BK511" i="1"/>
  <c r="BK512" i="1"/>
  <c r="BK513" i="1"/>
  <c r="BK514" i="1"/>
  <c r="BK515" i="1"/>
  <c r="BK516" i="1"/>
  <c r="BK517" i="1"/>
  <c r="BK518" i="1"/>
  <c r="BK520" i="1"/>
  <c r="BK522" i="1"/>
  <c r="BK524" i="1"/>
  <c r="BK526" i="1"/>
  <c r="BK528" i="1"/>
  <c r="BK519" i="1"/>
  <c r="BK521" i="1"/>
  <c r="BK523" i="1"/>
  <c r="BK525" i="1"/>
  <c r="BK527" i="1"/>
  <c r="BO505" i="1"/>
  <c r="BO506" i="1"/>
  <c r="BO507" i="1"/>
  <c r="BO508" i="1"/>
  <c r="BO509" i="1"/>
  <c r="BO510" i="1"/>
  <c r="BO511" i="1"/>
  <c r="BO512" i="1"/>
  <c r="BO513" i="1"/>
  <c r="BO514" i="1"/>
  <c r="BO515" i="1"/>
  <c r="BO516" i="1"/>
  <c r="BO519" i="1"/>
  <c r="BO521" i="1"/>
  <c r="BO523" i="1"/>
  <c r="BO525" i="1"/>
  <c r="BO527" i="1"/>
  <c r="BO517" i="1"/>
  <c r="BO518" i="1"/>
  <c r="BO520" i="1"/>
  <c r="BO522" i="1"/>
  <c r="BO524" i="1"/>
  <c r="BO526" i="1"/>
  <c r="BO528" i="1"/>
  <c r="BS505" i="1"/>
  <c r="BS506" i="1"/>
  <c r="BS507" i="1"/>
  <c r="BS508" i="1"/>
  <c r="BS509" i="1"/>
  <c r="BS510" i="1"/>
  <c r="BS511" i="1"/>
  <c r="BS512" i="1"/>
  <c r="BS513" i="1"/>
  <c r="BS514" i="1"/>
  <c r="BS515" i="1"/>
  <c r="BS516" i="1"/>
  <c r="BS517" i="1"/>
  <c r="BS518" i="1"/>
  <c r="BS520" i="1"/>
  <c r="BS522" i="1"/>
  <c r="BS524" i="1"/>
  <c r="BS526" i="1"/>
  <c r="BS528" i="1"/>
  <c r="BS519" i="1"/>
  <c r="BS521" i="1"/>
  <c r="BS523" i="1"/>
  <c r="BS525" i="1"/>
  <c r="BS527" i="1"/>
  <c r="BW505" i="1"/>
  <c r="BW506" i="1"/>
  <c r="BW507" i="1"/>
  <c r="BW508" i="1"/>
  <c r="BW509" i="1"/>
  <c r="BW510" i="1"/>
  <c r="BW511" i="1"/>
  <c r="BW512" i="1"/>
  <c r="BW513" i="1"/>
  <c r="BW514" i="1"/>
  <c r="BW515" i="1"/>
  <c r="BW516" i="1"/>
  <c r="BW517" i="1"/>
  <c r="BW519" i="1"/>
  <c r="BW521" i="1"/>
  <c r="BW523" i="1"/>
  <c r="BW525" i="1"/>
  <c r="BW527" i="1"/>
  <c r="BW518" i="1"/>
  <c r="BW520" i="1"/>
  <c r="BW522" i="1"/>
  <c r="BW524" i="1"/>
  <c r="BW526" i="1"/>
  <c r="BW528" i="1"/>
  <c r="CA505" i="1"/>
  <c r="CA506" i="1"/>
  <c r="CA507" i="1"/>
  <c r="CA508" i="1"/>
  <c r="CA509" i="1"/>
  <c r="CA510" i="1"/>
  <c r="CA511" i="1"/>
  <c r="CA512" i="1"/>
  <c r="CA513" i="1"/>
  <c r="CA514" i="1"/>
  <c r="CA515" i="1"/>
  <c r="CA516" i="1"/>
  <c r="CA518" i="1"/>
  <c r="CA520" i="1"/>
  <c r="CA522" i="1"/>
  <c r="CA524" i="1"/>
  <c r="CA526" i="1"/>
  <c r="CA528" i="1"/>
  <c r="CA517" i="1"/>
  <c r="CA519" i="1"/>
  <c r="CA521" i="1"/>
  <c r="CA523" i="1"/>
  <c r="CA525" i="1"/>
  <c r="CA527" i="1"/>
  <c r="CE505" i="1"/>
  <c r="CE506" i="1"/>
  <c r="CE507" i="1"/>
  <c r="CE508" i="1"/>
  <c r="CE509" i="1"/>
  <c r="CE510" i="1"/>
  <c r="CE511" i="1"/>
  <c r="CE512" i="1"/>
  <c r="CE513" i="1"/>
  <c r="CE514" i="1"/>
  <c r="CE515" i="1"/>
  <c r="CE516" i="1"/>
  <c r="CE517" i="1"/>
  <c r="CE519" i="1"/>
  <c r="CE521" i="1"/>
  <c r="CE523" i="1"/>
  <c r="CE525" i="1"/>
  <c r="CE527" i="1"/>
  <c r="CE518" i="1"/>
  <c r="CE520" i="1"/>
  <c r="CE522" i="1"/>
  <c r="CE524" i="1"/>
  <c r="CE526" i="1"/>
  <c r="CE528" i="1"/>
  <c r="CI505" i="1"/>
  <c r="CI506" i="1"/>
  <c r="CI507" i="1"/>
  <c r="CI508" i="1"/>
  <c r="CI509" i="1"/>
  <c r="CI510" i="1"/>
  <c r="CI511" i="1"/>
  <c r="CI512" i="1"/>
  <c r="CI513" i="1"/>
  <c r="CI514" i="1"/>
  <c r="CI515" i="1"/>
  <c r="CI516" i="1"/>
  <c r="CI518" i="1"/>
  <c r="CI520" i="1"/>
  <c r="CI522" i="1"/>
  <c r="CI524" i="1"/>
  <c r="CI526" i="1"/>
  <c r="CI528" i="1"/>
  <c r="CI517" i="1"/>
  <c r="CI519" i="1"/>
  <c r="CI521" i="1"/>
  <c r="CI523" i="1"/>
  <c r="CI525" i="1"/>
  <c r="CI527" i="1"/>
  <c r="BL474" i="1"/>
  <c r="BL475" i="1"/>
  <c r="BL476" i="1"/>
  <c r="BL478" i="1"/>
  <c r="BL480" i="1"/>
  <c r="BL482" i="1"/>
  <c r="BL484" i="1"/>
  <c r="BL477" i="1"/>
  <c r="BL479" i="1"/>
  <c r="BL481" i="1"/>
  <c r="BL483" i="1"/>
  <c r="BL485" i="1"/>
  <c r="BL488" i="1"/>
  <c r="BL492" i="1"/>
  <c r="BL494" i="1"/>
  <c r="BL489" i="1"/>
  <c r="BL487" i="1"/>
  <c r="BL491" i="1"/>
  <c r="BL495" i="1"/>
  <c r="BL496" i="1"/>
  <c r="BL497" i="1"/>
  <c r="BL493" i="1"/>
  <c r="BL486" i="1"/>
  <c r="BL490" i="1"/>
  <c r="CB474" i="1"/>
  <c r="CB476" i="1"/>
  <c r="CB478" i="1"/>
  <c r="CB480" i="1"/>
  <c r="CB482" i="1"/>
  <c r="CB484" i="1"/>
  <c r="CB475" i="1"/>
  <c r="CB477" i="1"/>
  <c r="CB479" i="1"/>
  <c r="CB481" i="1"/>
  <c r="CB483" i="1"/>
  <c r="CB485" i="1"/>
  <c r="CB488" i="1"/>
  <c r="CB487" i="1"/>
  <c r="CB491" i="1"/>
  <c r="CB494" i="1"/>
  <c r="CB495" i="1"/>
  <c r="CB496" i="1"/>
  <c r="CB497" i="1"/>
  <c r="CB493" i="1"/>
  <c r="CB486" i="1"/>
  <c r="CB490" i="1"/>
  <c r="CB492" i="1"/>
  <c r="CB489" i="1"/>
  <c r="BM474" i="1"/>
  <c r="BM475" i="1"/>
  <c r="BM476" i="1"/>
  <c r="BM477" i="1"/>
  <c r="BM478" i="1"/>
  <c r="BM479" i="1"/>
  <c r="BM480" i="1"/>
  <c r="BM481" i="1"/>
  <c r="BM482" i="1"/>
  <c r="BM483" i="1"/>
  <c r="BM484" i="1"/>
  <c r="BM485" i="1"/>
  <c r="BM486" i="1"/>
  <c r="BM487" i="1"/>
  <c r="BM488" i="1"/>
  <c r="BM489" i="1"/>
  <c r="BM490" i="1"/>
  <c r="BM491" i="1"/>
  <c r="BM492" i="1"/>
  <c r="BM493" i="1"/>
  <c r="BM494" i="1"/>
  <c r="BM495" i="1"/>
  <c r="BM496" i="1"/>
  <c r="BM497" i="1"/>
  <c r="BQ474" i="1"/>
  <c r="BQ475" i="1"/>
  <c r="BQ476" i="1"/>
  <c r="BQ477" i="1"/>
  <c r="BQ478" i="1"/>
  <c r="BQ479" i="1"/>
  <c r="BQ480" i="1"/>
  <c r="BQ481" i="1"/>
  <c r="BQ482" i="1"/>
  <c r="BQ483" i="1"/>
  <c r="BQ484" i="1"/>
  <c r="BQ485" i="1"/>
  <c r="BQ486" i="1"/>
  <c r="BQ487" i="1"/>
  <c r="BQ488" i="1"/>
  <c r="BQ489" i="1"/>
  <c r="BQ490" i="1"/>
  <c r="BQ491" i="1"/>
  <c r="BQ492" i="1"/>
  <c r="BQ494" i="1"/>
  <c r="BQ493" i="1"/>
  <c r="BQ495" i="1"/>
  <c r="BQ496" i="1"/>
  <c r="BQ497" i="1"/>
  <c r="BU474" i="1"/>
  <c r="BU475" i="1"/>
  <c r="BU476" i="1"/>
  <c r="BU477" i="1"/>
  <c r="BU478" i="1"/>
  <c r="BU479" i="1"/>
  <c r="BU480" i="1"/>
  <c r="BU481" i="1"/>
  <c r="BU482" i="1"/>
  <c r="BU483" i="1"/>
  <c r="BU484" i="1"/>
  <c r="BU485" i="1"/>
  <c r="BU486" i="1"/>
  <c r="BU487" i="1"/>
  <c r="BU488" i="1"/>
  <c r="BU489" i="1"/>
  <c r="BU490" i="1"/>
  <c r="BU491" i="1"/>
  <c r="BU492" i="1"/>
  <c r="BU494" i="1"/>
  <c r="BU493" i="1"/>
  <c r="BU495" i="1"/>
  <c r="BU496" i="1"/>
  <c r="BU497" i="1"/>
  <c r="BY474" i="1"/>
  <c r="BY475" i="1"/>
  <c r="BY476" i="1"/>
  <c r="BY477" i="1"/>
  <c r="BY478" i="1"/>
  <c r="BY479" i="1"/>
  <c r="BY480" i="1"/>
  <c r="BY481" i="1"/>
  <c r="BY482" i="1"/>
  <c r="BY483" i="1"/>
  <c r="BY484" i="1"/>
  <c r="BY485" i="1"/>
  <c r="BY486" i="1"/>
  <c r="BY487" i="1"/>
  <c r="BY488" i="1"/>
  <c r="BY489" i="1"/>
  <c r="BY490" i="1"/>
  <c r="BY491" i="1"/>
  <c r="BY492" i="1"/>
  <c r="BY493" i="1"/>
  <c r="BY494" i="1"/>
  <c r="BY495" i="1"/>
  <c r="BY496" i="1"/>
  <c r="BY497" i="1"/>
  <c r="CC474" i="1"/>
  <c r="CC475" i="1"/>
  <c r="CC476" i="1"/>
  <c r="CC477" i="1"/>
  <c r="CC478" i="1"/>
  <c r="CC479" i="1"/>
  <c r="CC480" i="1"/>
  <c r="CC481" i="1"/>
  <c r="CC482" i="1"/>
  <c r="CC483" i="1"/>
  <c r="CC484" i="1"/>
  <c r="CC485" i="1"/>
  <c r="CC486" i="1"/>
  <c r="CC487" i="1"/>
  <c r="CC488" i="1"/>
  <c r="CC489" i="1"/>
  <c r="CC490" i="1"/>
  <c r="CC491" i="1"/>
  <c r="CC493" i="1"/>
  <c r="CC492" i="1"/>
  <c r="CC494" i="1"/>
  <c r="CC495" i="1"/>
  <c r="CC496" i="1"/>
  <c r="CC497" i="1"/>
  <c r="CG474" i="1"/>
  <c r="CG475" i="1"/>
  <c r="CG476" i="1"/>
  <c r="CG477" i="1"/>
  <c r="CG478" i="1"/>
  <c r="CG479" i="1"/>
  <c r="CG480" i="1"/>
  <c r="CG481" i="1"/>
  <c r="CG482" i="1"/>
  <c r="CG483" i="1"/>
  <c r="CG484" i="1"/>
  <c r="CG485" i="1"/>
  <c r="CG486" i="1"/>
  <c r="CG487" i="1"/>
  <c r="CG488" i="1"/>
  <c r="CG489" i="1"/>
  <c r="CG490" i="1"/>
  <c r="CG491" i="1"/>
  <c r="CG493" i="1"/>
  <c r="CG492" i="1"/>
  <c r="CG494" i="1"/>
  <c r="CG495" i="1"/>
  <c r="CG496" i="1"/>
  <c r="CG497" i="1"/>
  <c r="BP474" i="1"/>
  <c r="BP475" i="1"/>
  <c r="BP477" i="1"/>
  <c r="BP479" i="1"/>
  <c r="BP481" i="1"/>
  <c r="BP483" i="1"/>
  <c r="BP485" i="1"/>
  <c r="BP476" i="1"/>
  <c r="BP478" i="1"/>
  <c r="BP480" i="1"/>
  <c r="BP482" i="1"/>
  <c r="BP484" i="1"/>
  <c r="BP489" i="1"/>
  <c r="BP486" i="1"/>
  <c r="BP490" i="1"/>
  <c r="BP494" i="1"/>
  <c r="BP488" i="1"/>
  <c r="BP492" i="1"/>
  <c r="BP495" i="1"/>
  <c r="BP496" i="1"/>
  <c r="BP497" i="1"/>
  <c r="BP487" i="1"/>
  <c r="BP491" i="1"/>
  <c r="BP493" i="1"/>
  <c r="BT474" i="1"/>
  <c r="BT475" i="1"/>
  <c r="BT476" i="1"/>
  <c r="BT478" i="1"/>
  <c r="BT480" i="1"/>
  <c r="BT482" i="1"/>
  <c r="BT484" i="1"/>
  <c r="BT477" i="1"/>
  <c r="BT479" i="1"/>
  <c r="BT481" i="1"/>
  <c r="BT483" i="1"/>
  <c r="BT485" i="1"/>
  <c r="BT486" i="1"/>
  <c r="BT490" i="1"/>
  <c r="BT491" i="1"/>
  <c r="BT489" i="1"/>
  <c r="BT493" i="1"/>
  <c r="BT495" i="1"/>
  <c r="BT496" i="1"/>
  <c r="BT497" i="1"/>
  <c r="BT487" i="1"/>
  <c r="BT488" i="1"/>
  <c r="BT492" i="1"/>
  <c r="BT494" i="1"/>
  <c r="CF474" i="1"/>
  <c r="CF475" i="1"/>
  <c r="CF477" i="1"/>
  <c r="CF479" i="1"/>
  <c r="CF481" i="1"/>
  <c r="CF483" i="1"/>
  <c r="CF485" i="1"/>
  <c r="CF476" i="1"/>
  <c r="CF478" i="1"/>
  <c r="CF480" i="1"/>
  <c r="CF482" i="1"/>
  <c r="CF484" i="1"/>
  <c r="CF489" i="1"/>
  <c r="CF486" i="1"/>
  <c r="CF488" i="1"/>
  <c r="CF492" i="1"/>
  <c r="CF494" i="1"/>
  <c r="CF495" i="1"/>
  <c r="CF496" i="1"/>
  <c r="CF497" i="1"/>
  <c r="CF490" i="1"/>
  <c r="CF487" i="1"/>
  <c r="CF491" i="1"/>
  <c r="CF493" i="1"/>
  <c r="BJ474" i="1"/>
  <c r="BJ475" i="1"/>
  <c r="BJ476" i="1"/>
  <c r="BJ477" i="1"/>
  <c r="BJ478" i="1"/>
  <c r="BJ479" i="1"/>
  <c r="BJ480" i="1"/>
  <c r="BJ481" i="1"/>
  <c r="BJ482" i="1"/>
  <c r="BJ483" i="1"/>
  <c r="BJ484" i="1"/>
  <c r="BJ485" i="1"/>
  <c r="BJ486" i="1"/>
  <c r="BJ487" i="1"/>
  <c r="BJ488" i="1"/>
  <c r="BJ489" i="1"/>
  <c r="BJ490" i="1"/>
  <c r="BJ491" i="1"/>
  <c r="BJ492" i="1"/>
  <c r="BJ495" i="1"/>
  <c r="BJ497" i="1"/>
  <c r="BJ496" i="1"/>
  <c r="BJ493" i="1"/>
  <c r="BJ494" i="1"/>
  <c r="BN474" i="1"/>
  <c r="BN475" i="1"/>
  <c r="BN476" i="1"/>
  <c r="BN477" i="1"/>
  <c r="BN478" i="1"/>
  <c r="BN479" i="1"/>
  <c r="BN480" i="1"/>
  <c r="BN481" i="1"/>
  <c r="BN482" i="1"/>
  <c r="BN483" i="1"/>
  <c r="BN484" i="1"/>
  <c r="BN485" i="1"/>
  <c r="BN486" i="1"/>
  <c r="BN487" i="1"/>
  <c r="BN488" i="1"/>
  <c r="BN489" i="1"/>
  <c r="BN490" i="1"/>
  <c r="BN491" i="1"/>
  <c r="BN492" i="1"/>
  <c r="BN496" i="1"/>
  <c r="BN493" i="1"/>
  <c r="BN495" i="1"/>
  <c r="BN497" i="1"/>
  <c r="BN494" i="1"/>
  <c r="BR474" i="1"/>
  <c r="BR475" i="1"/>
  <c r="BR476" i="1"/>
  <c r="BR477" i="1"/>
  <c r="BR478" i="1"/>
  <c r="BR479" i="1"/>
  <c r="BR480" i="1"/>
  <c r="BR481" i="1"/>
  <c r="BR482" i="1"/>
  <c r="BR483" i="1"/>
  <c r="BR484" i="1"/>
  <c r="BR485" i="1"/>
  <c r="BR486" i="1"/>
  <c r="BR487" i="1"/>
  <c r="BR488" i="1"/>
  <c r="BR489" i="1"/>
  <c r="BR490" i="1"/>
  <c r="BR491" i="1"/>
  <c r="BR492" i="1"/>
  <c r="BR493" i="1"/>
  <c r="BR497" i="1"/>
  <c r="BR494" i="1"/>
  <c r="BR495" i="1"/>
  <c r="BR496" i="1"/>
  <c r="BV474" i="1"/>
  <c r="BV475" i="1"/>
  <c r="BV476" i="1"/>
  <c r="BV477" i="1"/>
  <c r="BV478" i="1"/>
  <c r="BV479" i="1"/>
  <c r="BV480" i="1"/>
  <c r="BV481" i="1"/>
  <c r="BV482" i="1"/>
  <c r="BV483" i="1"/>
  <c r="BV484" i="1"/>
  <c r="BV485" i="1"/>
  <c r="BV486" i="1"/>
  <c r="BV487" i="1"/>
  <c r="BV488" i="1"/>
  <c r="BV489" i="1"/>
  <c r="BV490" i="1"/>
  <c r="BV491" i="1"/>
  <c r="BV492" i="1"/>
  <c r="BV494" i="1"/>
  <c r="BV495" i="1"/>
  <c r="BV496" i="1"/>
  <c r="BV493" i="1"/>
  <c r="BV497" i="1"/>
  <c r="BZ474" i="1"/>
  <c r="BZ475" i="1"/>
  <c r="BZ476" i="1"/>
  <c r="BZ477" i="1"/>
  <c r="BZ478" i="1"/>
  <c r="BZ479" i="1"/>
  <c r="BZ480" i="1"/>
  <c r="BZ481" i="1"/>
  <c r="BZ482" i="1"/>
  <c r="BZ483" i="1"/>
  <c r="BZ484" i="1"/>
  <c r="BZ485" i="1"/>
  <c r="BZ486" i="1"/>
  <c r="BZ487" i="1"/>
  <c r="BZ488" i="1"/>
  <c r="BZ489" i="1"/>
  <c r="BZ490" i="1"/>
  <c r="BZ491" i="1"/>
  <c r="BZ494" i="1"/>
  <c r="BZ496" i="1"/>
  <c r="BZ492" i="1"/>
  <c r="BZ495" i="1"/>
  <c r="BZ497" i="1"/>
  <c r="BZ493" i="1"/>
  <c r="CD474" i="1"/>
  <c r="CD475" i="1"/>
  <c r="CD476" i="1"/>
  <c r="CD477" i="1"/>
  <c r="CD478" i="1"/>
  <c r="CD479" i="1"/>
  <c r="CD480" i="1"/>
  <c r="CD481" i="1"/>
  <c r="CD482" i="1"/>
  <c r="CD483" i="1"/>
  <c r="CD484" i="1"/>
  <c r="CD485" i="1"/>
  <c r="CD486" i="1"/>
  <c r="CD487" i="1"/>
  <c r="CD488" i="1"/>
  <c r="CD489" i="1"/>
  <c r="CD490" i="1"/>
  <c r="CD491" i="1"/>
  <c r="CD492" i="1"/>
  <c r="CD497" i="1"/>
  <c r="CD493" i="1"/>
  <c r="CD494" i="1"/>
  <c r="CD496" i="1"/>
  <c r="CD495" i="1"/>
  <c r="CH474" i="1"/>
  <c r="CH475" i="1"/>
  <c r="CH476" i="1"/>
  <c r="CH477" i="1"/>
  <c r="CH478" i="1"/>
  <c r="CH479" i="1"/>
  <c r="CH480" i="1"/>
  <c r="CH481" i="1"/>
  <c r="CH482" i="1"/>
  <c r="CH483" i="1"/>
  <c r="CH484" i="1"/>
  <c r="CH485" i="1"/>
  <c r="CH486" i="1"/>
  <c r="CH487" i="1"/>
  <c r="CH488" i="1"/>
  <c r="CH489" i="1"/>
  <c r="CH490" i="1"/>
  <c r="CH491" i="1"/>
  <c r="CH493" i="1"/>
  <c r="CH495" i="1"/>
  <c r="CH497" i="1"/>
  <c r="CH492" i="1"/>
  <c r="CH494" i="1"/>
  <c r="CH496" i="1"/>
  <c r="BX474" i="1"/>
  <c r="BX475" i="1"/>
  <c r="BX477" i="1"/>
  <c r="BX479" i="1"/>
  <c r="BX481" i="1"/>
  <c r="BX483" i="1"/>
  <c r="BX485" i="1"/>
  <c r="BX476" i="1"/>
  <c r="BX478" i="1"/>
  <c r="BX480" i="1"/>
  <c r="BX482" i="1"/>
  <c r="BX484" i="1"/>
  <c r="BX487" i="1"/>
  <c r="BX491" i="1"/>
  <c r="BX493" i="1"/>
  <c r="BX486" i="1"/>
  <c r="BX490" i="1"/>
  <c r="BX494" i="1"/>
  <c r="BX495" i="1"/>
  <c r="BX496" i="1"/>
  <c r="BX497" i="1"/>
  <c r="BX488" i="1"/>
  <c r="BX492" i="1"/>
  <c r="BX489" i="1"/>
  <c r="BK475" i="1"/>
  <c r="BK477" i="1"/>
  <c r="BK479" i="1"/>
  <c r="BK481" i="1"/>
  <c r="BK483" i="1"/>
  <c r="BK485" i="1"/>
  <c r="BK474" i="1"/>
  <c r="BK486" i="1"/>
  <c r="BK487" i="1"/>
  <c r="BK488" i="1"/>
  <c r="BK489" i="1"/>
  <c r="BK490" i="1"/>
  <c r="BK491" i="1"/>
  <c r="BK492" i="1"/>
  <c r="BK493" i="1"/>
  <c r="BK494" i="1"/>
  <c r="BK480" i="1"/>
  <c r="BK495" i="1"/>
  <c r="BK496" i="1"/>
  <c r="BK497" i="1"/>
  <c r="BK478" i="1"/>
  <c r="BK482" i="1"/>
  <c r="BK476" i="1"/>
  <c r="BK484" i="1"/>
  <c r="BO476" i="1"/>
  <c r="BO478" i="1"/>
  <c r="BO480" i="1"/>
  <c r="BO482" i="1"/>
  <c r="BO484" i="1"/>
  <c r="BO475" i="1"/>
  <c r="BO486" i="1"/>
  <c r="BO487" i="1"/>
  <c r="BO488" i="1"/>
  <c r="BO489" i="1"/>
  <c r="BO490" i="1"/>
  <c r="BO491" i="1"/>
  <c r="BO492" i="1"/>
  <c r="BO493" i="1"/>
  <c r="BO494" i="1"/>
  <c r="BO481" i="1"/>
  <c r="BO495" i="1"/>
  <c r="BO496" i="1"/>
  <c r="BO497" i="1"/>
  <c r="BO483" i="1"/>
  <c r="BO479" i="1"/>
  <c r="BO474" i="1"/>
  <c r="BO477" i="1"/>
  <c r="BO485" i="1"/>
  <c r="BS474" i="1"/>
  <c r="BS477" i="1"/>
  <c r="BS479" i="1"/>
  <c r="BS481" i="1"/>
  <c r="BS483" i="1"/>
  <c r="BS485" i="1"/>
  <c r="BS486" i="1"/>
  <c r="BS487" i="1"/>
  <c r="BS488" i="1"/>
  <c r="BS489" i="1"/>
  <c r="BS490" i="1"/>
  <c r="BS491" i="1"/>
  <c r="BS492" i="1"/>
  <c r="BS493" i="1"/>
  <c r="BS494" i="1"/>
  <c r="BS475" i="1"/>
  <c r="BS482" i="1"/>
  <c r="BS495" i="1"/>
  <c r="BS496" i="1"/>
  <c r="BS497" i="1"/>
  <c r="BS480" i="1"/>
  <c r="BS476" i="1"/>
  <c r="BS478" i="1"/>
  <c r="BS484" i="1"/>
  <c r="BW475" i="1"/>
  <c r="BW474" i="1"/>
  <c r="BW476" i="1"/>
  <c r="BW478" i="1"/>
  <c r="BW480" i="1"/>
  <c r="BW482" i="1"/>
  <c r="BW484" i="1"/>
  <c r="BW486" i="1"/>
  <c r="BW487" i="1"/>
  <c r="BW488" i="1"/>
  <c r="BW489" i="1"/>
  <c r="BW490" i="1"/>
  <c r="BW491" i="1"/>
  <c r="BW492" i="1"/>
  <c r="BW493" i="1"/>
  <c r="BW494" i="1"/>
  <c r="BW483" i="1"/>
  <c r="BW495" i="1"/>
  <c r="BW496" i="1"/>
  <c r="BW497" i="1"/>
  <c r="BW481" i="1"/>
  <c r="BW485" i="1"/>
  <c r="BW479" i="1"/>
  <c r="BW477" i="1"/>
  <c r="CA475" i="1"/>
  <c r="CA477" i="1"/>
  <c r="CA479" i="1"/>
  <c r="CA481" i="1"/>
  <c r="CA483" i="1"/>
  <c r="CA485" i="1"/>
  <c r="CA474" i="1"/>
  <c r="CA486" i="1"/>
  <c r="CA487" i="1"/>
  <c r="CA488" i="1"/>
  <c r="CA489" i="1"/>
  <c r="CA490" i="1"/>
  <c r="CA491" i="1"/>
  <c r="CA492" i="1"/>
  <c r="CA493" i="1"/>
  <c r="CA476" i="1"/>
  <c r="CA484" i="1"/>
  <c r="CA494" i="1"/>
  <c r="CA495" i="1"/>
  <c r="CA496" i="1"/>
  <c r="CA497" i="1"/>
  <c r="CA482" i="1"/>
  <c r="CA478" i="1"/>
  <c r="CA480" i="1"/>
  <c r="CE476" i="1"/>
  <c r="CE478" i="1"/>
  <c r="CE480" i="1"/>
  <c r="CE482" i="1"/>
  <c r="CE484" i="1"/>
  <c r="CE486" i="1"/>
  <c r="CE487" i="1"/>
  <c r="CE488" i="1"/>
  <c r="CE489" i="1"/>
  <c r="CE490" i="1"/>
  <c r="CE491" i="1"/>
  <c r="CE492" i="1"/>
  <c r="CE493" i="1"/>
  <c r="CE477" i="1"/>
  <c r="CE485" i="1"/>
  <c r="CE494" i="1"/>
  <c r="CE495" i="1"/>
  <c r="CE496" i="1"/>
  <c r="CE497" i="1"/>
  <c r="CE474" i="1"/>
  <c r="CE479" i="1"/>
  <c r="CE475" i="1"/>
  <c r="CE483" i="1"/>
  <c r="CE481" i="1"/>
  <c r="CI474" i="1"/>
  <c r="CI475" i="1"/>
  <c r="CI477" i="1"/>
  <c r="CI479" i="1"/>
  <c r="CI481" i="1"/>
  <c r="CI483" i="1"/>
  <c r="CI485" i="1"/>
  <c r="CI486" i="1"/>
  <c r="CI487" i="1"/>
  <c r="CI488" i="1"/>
  <c r="CI489" i="1"/>
  <c r="CI490" i="1"/>
  <c r="CI491" i="1"/>
  <c r="CI492" i="1"/>
  <c r="CI493" i="1"/>
  <c r="CI478" i="1"/>
  <c r="CI494" i="1"/>
  <c r="CI495" i="1"/>
  <c r="CI496" i="1"/>
  <c r="CI497" i="1"/>
  <c r="CI476" i="1"/>
  <c r="CI484" i="1"/>
  <c r="CI482" i="1"/>
  <c r="CI480" i="1"/>
  <c r="C61" i="10"/>
  <c r="BW412" i="1"/>
  <c r="BW413" i="1"/>
  <c r="BW414" i="1"/>
  <c r="BW415" i="1"/>
  <c r="BW416" i="1"/>
  <c r="BW417" i="1"/>
  <c r="BW418" i="1"/>
  <c r="BW419" i="1"/>
  <c r="BW420" i="1"/>
  <c r="BW421" i="1"/>
  <c r="BW422" i="1"/>
  <c r="BW423" i="1"/>
  <c r="BW431" i="1"/>
  <c r="BW424" i="1"/>
  <c r="BW425" i="1"/>
  <c r="BW427" i="1"/>
  <c r="BW432" i="1"/>
  <c r="BW433" i="1"/>
  <c r="BW434" i="1"/>
  <c r="BW435" i="1"/>
  <c r="BW430" i="1"/>
  <c r="BW429" i="1"/>
  <c r="BW426" i="1"/>
  <c r="BW428" i="1"/>
  <c r="CE412" i="1"/>
  <c r="CE413" i="1"/>
  <c r="CE414" i="1"/>
  <c r="CE415" i="1"/>
  <c r="CE416" i="1"/>
  <c r="CE417" i="1"/>
  <c r="CE418" i="1"/>
  <c r="CE419" i="1"/>
  <c r="CE420" i="1"/>
  <c r="CE421" i="1"/>
  <c r="CE422" i="1"/>
  <c r="CE423" i="1"/>
  <c r="CE429" i="1"/>
  <c r="CE426" i="1"/>
  <c r="CE428" i="1"/>
  <c r="CE425" i="1"/>
  <c r="CE427" i="1"/>
  <c r="CE430" i="1"/>
  <c r="CE433" i="1"/>
  <c r="CE434" i="1"/>
  <c r="CE435" i="1"/>
  <c r="CE431" i="1"/>
  <c r="CE424" i="1"/>
  <c r="CE432" i="1"/>
  <c r="BJ412" i="1"/>
  <c r="BJ413" i="1"/>
  <c r="BJ414" i="1"/>
  <c r="BJ415" i="1"/>
  <c r="BJ416" i="1"/>
  <c r="BJ417" i="1"/>
  <c r="BJ418" i="1"/>
  <c r="BJ419" i="1"/>
  <c r="BJ420" i="1"/>
  <c r="BJ421" i="1"/>
  <c r="BJ422" i="1"/>
  <c r="BJ423" i="1"/>
  <c r="BJ424" i="1"/>
  <c r="BJ425" i="1"/>
  <c r="BJ426" i="1"/>
  <c r="BJ427" i="1"/>
  <c r="BJ428" i="1"/>
  <c r="BJ429" i="1"/>
  <c r="BJ433" i="1"/>
  <c r="BJ434" i="1"/>
  <c r="BJ435" i="1"/>
  <c r="BJ430" i="1"/>
  <c r="BJ432" i="1"/>
  <c r="BJ431" i="1"/>
  <c r="BN412" i="1"/>
  <c r="BN413" i="1"/>
  <c r="BN414" i="1"/>
  <c r="BN415" i="1"/>
  <c r="BN416" i="1"/>
  <c r="BN417" i="1"/>
  <c r="BN418" i="1"/>
  <c r="BN419" i="1"/>
  <c r="BN420" i="1"/>
  <c r="BN421" i="1"/>
  <c r="BN422" i="1"/>
  <c r="BN423" i="1"/>
  <c r="BN424" i="1"/>
  <c r="BN425" i="1"/>
  <c r="BN426" i="1"/>
  <c r="BN427" i="1"/>
  <c r="BN428" i="1"/>
  <c r="BN429" i="1"/>
  <c r="BN430" i="1"/>
  <c r="BN433" i="1"/>
  <c r="BN434" i="1"/>
  <c r="BN435" i="1"/>
  <c r="BN431" i="1"/>
  <c r="BN432" i="1"/>
  <c r="BR412" i="1"/>
  <c r="BR413" i="1"/>
  <c r="BR414" i="1"/>
  <c r="BR415" i="1"/>
  <c r="BR416" i="1"/>
  <c r="BR417" i="1"/>
  <c r="BR418" i="1"/>
  <c r="BR419" i="1"/>
  <c r="BR420" i="1"/>
  <c r="BR421" i="1"/>
  <c r="BR422" i="1"/>
  <c r="BR423" i="1"/>
  <c r="BR424" i="1"/>
  <c r="BR425" i="1"/>
  <c r="BR426" i="1"/>
  <c r="BR427" i="1"/>
  <c r="BR428" i="1"/>
  <c r="BR429" i="1"/>
  <c r="BR431" i="1"/>
  <c r="BR433" i="1"/>
  <c r="BR434" i="1"/>
  <c r="BR435" i="1"/>
  <c r="BR432" i="1"/>
  <c r="BR430" i="1"/>
  <c r="BV412" i="1"/>
  <c r="BV413" i="1"/>
  <c r="BV414" i="1"/>
  <c r="BV415" i="1"/>
  <c r="BV416" i="1"/>
  <c r="BV417" i="1"/>
  <c r="BV418" i="1"/>
  <c r="BV419" i="1"/>
  <c r="BV420" i="1"/>
  <c r="BV421" i="1"/>
  <c r="BV422" i="1"/>
  <c r="BV423" i="1"/>
  <c r="BV424" i="1"/>
  <c r="BV425" i="1"/>
  <c r="BV426" i="1"/>
  <c r="BV427" i="1"/>
  <c r="BV428" i="1"/>
  <c r="BV432" i="1"/>
  <c r="BV433" i="1"/>
  <c r="BV434" i="1"/>
  <c r="BV435" i="1"/>
  <c r="BV429" i="1"/>
  <c r="BV431" i="1"/>
  <c r="BV430" i="1"/>
  <c r="BZ412" i="1"/>
  <c r="BZ413" i="1"/>
  <c r="BZ414" i="1"/>
  <c r="BZ415" i="1"/>
  <c r="BZ416" i="1"/>
  <c r="BZ417" i="1"/>
  <c r="BZ418" i="1"/>
  <c r="BZ419" i="1"/>
  <c r="BZ420" i="1"/>
  <c r="BZ421" i="1"/>
  <c r="BZ422" i="1"/>
  <c r="BZ423" i="1"/>
  <c r="BZ424" i="1"/>
  <c r="BZ425" i="1"/>
  <c r="BZ426" i="1"/>
  <c r="BZ427" i="1"/>
  <c r="BZ428" i="1"/>
  <c r="BZ429" i="1"/>
  <c r="BZ433" i="1"/>
  <c r="BZ434" i="1"/>
  <c r="BZ435" i="1"/>
  <c r="BZ430" i="1"/>
  <c r="BZ432" i="1"/>
  <c r="BZ431" i="1"/>
  <c r="CD412" i="1"/>
  <c r="CD413" i="1"/>
  <c r="CD414" i="1"/>
  <c r="CD415" i="1"/>
  <c r="CD416" i="1"/>
  <c r="CD417" i="1"/>
  <c r="CD418" i="1"/>
  <c r="CD419" i="1"/>
  <c r="CD420" i="1"/>
  <c r="CD421" i="1"/>
  <c r="CD422" i="1"/>
  <c r="CD423" i="1"/>
  <c r="CD424" i="1"/>
  <c r="CD425" i="1"/>
  <c r="CD426" i="1"/>
  <c r="CD427" i="1"/>
  <c r="CD428" i="1"/>
  <c r="CD430" i="1"/>
  <c r="CD433" i="1"/>
  <c r="CD434" i="1"/>
  <c r="CD435" i="1"/>
  <c r="CD431" i="1"/>
  <c r="CD432" i="1"/>
  <c r="CD429" i="1"/>
  <c r="CH412" i="1"/>
  <c r="CH413" i="1"/>
  <c r="CH414" i="1"/>
  <c r="CH415" i="1"/>
  <c r="CH416" i="1"/>
  <c r="CH417" i="1"/>
  <c r="CH418" i="1"/>
  <c r="CH419" i="1"/>
  <c r="CH420" i="1"/>
  <c r="CH421" i="1"/>
  <c r="CH422" i="1"/>
  <c r="CH423" i="1"/>
  <c r="CH424" i="1"/>
  <c r="CH425" i="1"/>
  <c r="CH426" i="1"/>
  <c r="CH427" i="1"/>
  <c r="CH428" i="1"/>
  <c r="CH431" i="1"/>
  <c r="CH433" i="1"/>
  <c r="CH434" i="1"/>
  <c r="CH435" i="1"/>
  <c r="CH432" i="1"/>
  <c r="CH429" i="1"/>
  <c r="CH430" i="1"/>
  <c r="BO412" i="1"/>
  <c r="BO413" i="1"/>
  <c r="BO414" i="1"/>
  <c r="BO415" i="1"/>
  <c r="BO416" i="1"/>
  <c r="BO417" i="1"/>
  <c r="BO418" i="1"/>
  <c r="BO419" i="1"/>
  <c r="BO420" i="1"/>
  <c r="BO421" i="1"/>
  <c r="BO422" i="1"/>
  <c r="BO423" i="1"/>
  <c r="BO426" i="1"/>
  <c r="BO425" i="1"/>
  <c r="BO427" i="1"/>
  <c r="BO429" i="1"/>
  <c r="BO430" i="1"/>
  <c r="BO433" i="1"/>
  <c r="BO434" i="1"/>
  <c r="BO435" i="1"/>
  <c r="BO424" i="1"/>
  <c r="BO431" i="1"/>
  <c r="BO428" i="1"/>
  <c r="BO432" i="1"/>
  <c r="BK412" i="1"/>
  <c r="BK413" i="1"/>
  <c r="BK414" i="1"/>
  <c r="BK415" i="1"/>
  <c r="BK416" i="1"/>
  <c r="BK417" i="1"/>
  <c r="BK418" i="1"/>
  <c r="BK419" i="1"/>
  <c r="BK420" i="1"/>
  <c r="BK421" i="1"/>
  <c r="BK422" i="1"/>
  <c r="BK423" i="1"/>
  <c r="BK432" i="1"/>
  <c r="BK424" i="1"/>
  <c r="BK426" i="1"/>
  <c r="BK428" i="1"/>
  <c r="BK433" i="1"/>
  <c r="BK434" i="1"/>
  <c r="BK435" i="1"/>
  <c r="BK425" i="1"/>
  <c r="BK427" i="1"/>
  <c r="BK429" i="1"/>
  <c r="BK431" i="1"/>
  <c r="BK430" i="1"/>
  <c r="CA412" i="1"/>
  <c r="CA413" i="1"/>
  <c r="CA414" i="1"/>
  <c r="CA415" i="1"/>
  <c r="CA416" i="1"/>
  <c r="CA417" i="1"/>
  <c r="CA418" i="1"/>
  <c r="CA419" i="1"/>
  <c r="CA420" i="1"/>
  <c r="CA421" i="1"/>
  <c r="CA422" i="1"/>
  <c r="CA423" i="1"/>
  <c r="CA432" i="1"/>
  <c r="CA427" i="1"/>
  <c r="CA424" i="1"/>
  <c r="CA426" i="1"/>
  <c r="CA428" i="1"/>
  <c r="CA429" i="1"/>
  <c r="CA433" i="1"/>
  <c r="CA434" i="1"/>
  <c r="CA435" i="1"/>
  <c r="CA430" i="1"/>
  <c r="CA425" i="1"/>
  <c r="CA431" i="1"/>
  <c r="BL412" i="1"/>
  <c r="BL413" i="1"/>
  <c r="BL414" i="1"/>
  <c r="BL415" i="1"/>
  <c r="BL416" i="1"/>
  <c r="BL417" i="1"/>
  <c r="BL418" i="1"/>
  <c r="BL419" i="1"/>
  <c r="BL420" i="1"/>
  <c r="BL421" i="1"/>
  <c r="BL422" i="1"/>
  <c r="BL423" i="1"/>
  <c r="BL424" i="1"/>
  <c r="BL425" i="1"/>
  <c r="BL426" i="1"/>
  <c r="BL427" i="1"/>
  <c r="BL428" i="1"/>
  <c r="BL429" i="1"/>
  <c r="BL430" i="1"/>
  <c r="BL431" i="1"/>
  <c r="BL432" i="1"/>
  <c r="BL433" i="1"/>
  <c r="BL434" i="1"/>
  <c r="BL435" i="1"/>
  <c r="BP412" i="1"/>
  <c r="BP413" i="1"/>
  <c r="BP414" i="1"/>
  <c r="BP415" i="1"/>
  <c r="BP416" i="1"/>
  <c r="BP417" i="1"/>
  <c r="BP418" i="1"/>
  <c r="BP419" i="1"/>
  <c r="BP420" i="1"/>
  <c r="BP421" i="1"/>
  <c r="BP422" i="1"/>
  <c r="BP423" i="1"/>
  <c r="BP424" i="1"/>
  <c r="BP425" i="1"/>
  <c r="BP426" i="1"/>
  <c r="BP427" i="1"/>
  <c r="BP428" i="1"/>
  <c r="BP429" i="1"/>
  <c r="BP430" i="1"/>
  <c r="BP431" i="1"/>
  <c r="BP432" i="1"/>
  <c r="BP433" i="1"/>
  <c r="BP434" i="1"/>
  <c r="BP435" i="1"/>
  <c r="BT412" i="1"/>
  <c r="BT413" i="1"/>
  <c r="BT414" i="1"/>
  <c r="BT415" i="1"/>
  <c r="BT416" i="1"/>
  <c r="BT417" i="1"/>
  <c r="BT418" i="1"/>
  <c r="BT419" i="1"/>
  <c r="BT420" i="1"/>
  <c r="BT421" i="1"/>
  <c r="BT422" i="1"/>
  <c r="BT423" i="1"/>
  <c r="BT424" i="1"/>
  <c r="BT425" i="1"/>
  <c r="BT426" i="1"/>
  <c r="BT427" i="1"/>
  <c r="BT428" i="1"/>
  <c r="BT429" i="1"/>
  <c r="BT430" i="1"/>
  <c r="BT431" i="1"/>
  <c r="BT432" i="1"/>
  <c r="BT433" i="1"/>
  <c r="BT434" i="1"/>
  <c r="BT435" i="1"/>
  <c r="BX412" i="1"/>
  <c r="BX413" i="1"/>
  <c r="BX414" i="1"/>
  <c r="BX415" i="1"/>
  <c r="BX416" i="1"/>
  <c r="BX417" i="1"/>
  <c r="BX418" i="1"/>
  <c r="BX419" i="1"/>
  <c r="BX420" i="1"/>
  <c r="BX421" i="1"/>
  <c r="BX422" i="1"/>
  <c r="BX423" i="1"/>
  <c r="BX424" i="1"/>
  <c r="BX425" i="1"/>
  <c r="BX426" i="1"/>
  <c r="BX427" i="1"/>
  <c r="BX428" i="1"/>
  <c r="BX429" i="1"/>
  <c r="BX430" i="1"/>
  <c r="BX431" i="1"/>
  <c r="BX432" i="1"/>
  <c r="BX433" i="1"/>
  <c r="BX434" i="1"/>
  <c r="BX435" i="1"/>
  <c r="CB412" i="1"/>
  <c r="CB413" i="1"/>
  <c r="CB414" i="1"/>
  <c r="CB415" i="1"/>
  <c r="CB416" i="1"/>
  <c r="CB417" i="1"/>
  <c r="CB418" i="1"/>
  <c r="CB419" i="1"/>
  <c r="CB420" i="1"/>
  <c r="CB421" i="1"/>
  <c r="CB422" i="1"/>
  <c r="CB423" i="1"/>
  <c r="CB424" i="1"/>
  <c r="CB425" i="1"/>
  <c r="CB426" i="1"/>
  <c r="CB427" i="1"/>
  <c r="CB428" i="1"/>
  <c r="CB429" i="1"/>
  <c r="CB430" i="1"/>
  <c r="CB431" i="1"/>
  <c r="CB432" i="1"/>
  <c r="CB433" i="1"/>
  <c r="CB434" i="1"/>
  <c r="CB435" i="1"/>
  <c r="CF412" i="1"/>
  <c r="CF413" i="1"/>
  <c r="CF414" i="1"/>
  <c r="CF415" i="1"/>
  <c r="CF416" i="1"/>
  <c r="CF417" i="1"/>
  <c r="CF418" i="1"/>
  <c r="CF419" i="1"/>
  <c r="CF420" i="1"/>
  <c r="CF421" i="1"/>
  <c r="CF422" i="1"/>
  <c r="CF423" i="1"/>
  <c r="CF424" i="1"/>
  <c r="CF425" i="1"/>
  <c r="CF426" i="1"/>
  <c r="CF427" i="1"/>
  <c r="CF428" i="1"/>
  <c r="CF429" i="1"/>
  <c r="CF430" i="1"/>
  <c r="CF431" i="1"/>
  <c r="CF432" i="1"/>
  <c r="CF433" i="1"/>
  <c r="CF434" i="1"/>
  <c r="CF435" i="1"/>
  <c r="CK412" i="1"/>
  <c r="CK416" i="1"/>
  <c r="CK420" i="1"/>
  <c r="CK414" i="1"/>
  <c r="CK418" i="1"/>
  <c r="CK422" i="1"/>
  <c r="CK413" i="1"/>
  <c r="CK421" i="1"/>
  <c r="CK423" i="1"/>
  <c r="CK425" i="1"/>
  <c r="CK427" i="1"/>
  <c r="CK429" i="1"/>
  <c r="CK432" i="1"/>
  <c r="CK419" i="1"/>
  <c r="CK430" i="1"/>
  <c r="CK415" i="1"/>
  <c r="CK433" i="1"/>
  <c r="CK417" i="1"/>
  <c r="CK424" i="1"/>
  <c r="CK426" i="1"/>
  <c r="CK428" i="1"/>
  <c r="CK431" i="1"/>
  <c r="CK434" i="1"/>
  <c r="CK435" i="1"/>
  <c r="BS412" i="1"/>
  <c r="BS413" i="1"/>
  <c r="BS414" i="1"/>
  <c r="BS415" i="1"/>
  <c r="BS416" i="1"/>
  <c r="BS417" i="1"/>
  <c r="BS418" i="1"/>
  <c r="BS419" i="1"/>
  <c r="BS420" i="1"/>
  <c r="BS421" i="1"/>
  <c r="BS422" i="1"/>
  <c r="BS423" i="1"/>
  <c r="BS430" i="1"/>
  <c r="BS425" i="1"/>
  <c r="BS424" i="1"/>
  <c r="BS426" i="1"/>
  <c r="BS428" i="1"/>
  <c r="BS431" i="1"/>
  <c r="BS433" i="1"/>
  <c r="BS434" i="1"/>
  <c r="BS435" i="1"/>
  <c r="BS432" i="1"/>
  <c r="BS427" i="1"/>
  <c r="BS429" i="1"/>
  <c r="CI412" i="1"/>
  <c r="CI413" i="1"/>
  <c r="CI414" i="1"/>
  <c r="CI415" i="1"/>
  <c r="CI416" i="1"/>
  <c r="CI417" i="1"/>
  <c r="CI418" i="1"/>
  <c r="CI419" i="1"/>
  <c r="CI420" i="1"/>
  <c r="CI421" i="1"/>
  <c r="CI422" i="1"/>
  <c r="CI430" i="1"/>
  <c r="CI423" i="1"/>
  <c r="CI424" i="1"/>
  <c r="CI426" i="1"/>
  <c r="CI428" i="1"/>
  <c r="CI431" i="1"/>
  <c r="CI433" i="1"/>
  <c r="CI434" i="1"/>
  <c r="CI435" i="1"/>
  <c r="CI425" i="1"/>
  <c r="CI427" i="1"/>
  <c r="CI429" i="1"/>
  <c r="CI432" i="1"/>
  <c r="BM414" i="1"/>
  <c r="BM418" i="1"/>
  <c r="BM422" i="1"/>
  <c r="BM412" i="1"/>
  <c r="BM416" i="1"/>
  <c r="BM420" i="1"/>
  <c r="BM415" i="1"/>
  <c r="BM423" i="1"/>
  <c r="BM425" i="1"/>
  <c r="BM427" i="1"/>
  <c r="BM429" i="1"/>
  <c r="BM431" i="1"/>
  <c r="BM417" i="1"/>
  <c r="BM430" i="1"/>
  <c r="BM413" i="1"/>
  <c r="BM421" i="1"/>
  <c r="BM432" i="1"/>
  <c r="BM433" i="1"/>
  <c r="BM435" i="1"/>
  <c r="BM419" i="1"/>
  <c r="BM424" i="1"/>
  <c r="BM426" i="1"/>
  <c r="BM428" i="1"/>
  <c r="BM434" i="1"/>
  <c r="BQ415" i="1"/>
  <c r="BQ419" i="1"/>
  <c r="BQ423" i="1"/>
  <c r="BQ413" i="1"/>
  <c r="BQ417" i="1"/>
  <c r="BQ421" i="1"/>
  <c r="BQ416" i="1"/>
  <c r="BQ424" i="1"/>
  <c r="BQ426" i="1"/>
  <c r="BQ428" i="1"/>
  <c r="BQ432" i="1"/>
  <c r="BQ431" i="1"/>
  <c r="BQ435" i="1"/>
  <c r="BQ414" i="1"/>
  <c r="BQ422" i="1"/>
  <c r="BQ434" i="1"/>
  <c r="BQ412" i="1"/>
  <c r="BQ420" i="1"/>
  <c r="BQ425" i="1"/>
  <c r="BQ427" i="1"/>
  <c r="BQ429" i="1"/>
  <c r="BQ430" i="1"/>
  <c r="BQ418" i="1"/>
  <c r="BQ433" i="1"/>
  <c r="BU412" i="1"/>
  <c r="BU416" i="1"/>
  <c r="BU420" i="1"/>
  <c r="BU414" i="1"/>
  <c r="BU418" i="1"/>
  <c r="BU422" i="1"/>
  <c r="BU417" i="1"/>
  <c r="BU425" i="1"/>
  <c r="BU427" i="1"/>
  <c r="BU429" i="1"/>
  <c r="BU432" i="1"/>
  <c r="BU433" i="1"/>
  <c r="BU434" i="1"/>
  <c r="BU415" i="1"/>
  <c r="BU423" i="1"/>
  <c r="BU430" i="1"/>
  <c r="BU419" i="1"/>
  <c r="BU413" i="1"/>
  <c r="BU421" i="1"/>
  <c r="BU424" i="1"/>
  <c r="BU426" i="1"/>
  <c r="BU428" i="1"/>
  <c r="BU431" i="1"/>
  <c r="BU435" i="1"/>
  <c r="BY413" i="1"/>
  <c r="BY417" i="1"/>
  <c r="BY421" i="1"/>
  <c r="BY415" i="1"/>
  <c r="BY419" i="1"/>
  <c r="BY423" i="1"/>
  <c r="BY418" i="1"/>
  <c r="BY424" i="1"/>
  <c r="BY426" i="1"/>
  <c r="BY428" i="1"/>
  <c r="BY430" i="1"/>
  <c r="BY412" i="1"/>
  <c r="BY420" i="1"/>
  <c r="BY429" i="1"/>
  <c r="BY435" i="1"/>
  <c r="BY416" i="1"/>
  <c r="BY431" i="1"/>
  <c r="BY433" i="1"/>
  <c r="BY414" i="1"/>
  <c r="BY422" i="1"/>
  <c r="BY425" i="1"/>
  <c r="BY427" i="1"/>
  <c r="BY432" i="1"/>
  <c r="BY434" i="1"/>
  <c r="CC414" i="1"/>
  <c r="CC418" i="1"/>
  <c r="CC422" i="1"/>
  <c r="CC412" i="1"/>
  <c r="CC416" i="1"/>
  <c r="CC420" i="1"/>
  <c r="CC419" i="1"/>
  <c r="CC425" i="1"/>
  <c r="CC427" i="1"/>
  <c r="CC431" i="1"/>
  <c r="CC430" i="1"/>
  <c r="CC417" i="1"/>
  <c r="CC432" i="1"/>
  <c r="CC413" i="1"/>
  <c r="CC421" i="1"/>
  <c r="CC434" i="1"/>
  <c r="CC415" i="1"/>
  <c r="CC423" i="1"/>
  <c r="CC424" i="1"/>
  <c r="CC426" i="1"/>
  <c r="CC428" i="1"/>
  <c r="CC429" i="1"/>
  <c r="CC433" i="1"/>
  <c r="CC435" i="1"/>
  <c r="CG415" i="1"/>
  <c r="CG419" i="1"/>
  <c r="CG423" i="1"/>
  <c r="CG413" i="1"/>
  <c r="CG417" i="1"/>
  <c r="CG421" i="1"/>
  <c r="CG412" i="1"/>
  <c r="CG420" i="1"/>
  <c r="CG424" i="1"/>
  <c r="CG426" i="1"/>
  <c r="CG428" i="1"/>
  <c r="CG432" i="1"/>
  <c r="CG431" i="1"/>
  <c r="CG433" i="1"/>
  <c r="CG434" i="1"/>
  <c r="CG418" i="1"/>
  <c r="CG429" i="1"/>
  <c r="CG435" i="1"/>
  <c r="CG416" i="1"/>
  <c r="CG425" i="1"/>
  <c r="CG427" i="1"/>
  <c r="CG430" i="1"/>
  <c r="CG414" i="1"/>
  <c r="CG422" i="1"/>
  <c r="BR443" i="1"/>
  <c r="BR444" i="1"/>
  <c r="BR445" i="1"/>
  <c r="BR446" i="1"/>
  <c r="BR447" i="1"/>
  <c r="BR448" i="1"/>
  <c r="BR449" i="1"/>
  <c r="BR450" i="1"/>
  <c r="BR451" i="1"/>
  <c r="BR452" i="1"/>
  <c r="BR453" i="1"/>
  <c r="BR454" i="1"/>
  <c r="BR455" i="1"/>
  <c r="BR456" i="1"/>
  <c r="BR457" i="1"/>
  <c r="BR458" i="1"/>
  <c r="BR459" i="1"/>
  <c r="BR460" i="1"/>
  <c r="BR461" i="1"/>
  <c r="BR462" i="1"/>
  <c r="BR463" i="1"/>
  <c r="BR464" i="1"/>
  <c r="BR465" i="1"/>
  <c r="BR466" i="1"/>
  <c r="CH443" i="1"/>
  <c r="CH444" i="1"/>
  <c r="CH445" i="1"/>
  <c r="CH446" i="1"/>
  <c r="CH447" i="1"/>
  <c r="CH448" i="1"/>
  <c r="CH449" i="1"/>
  <c r="CH450" i="1"/>
  <c r="CH451" i="1"/>
  <c r="CH452" i="1"/>
  <c r="CH453" i="1"/>
  <c r="CH454" i="1"/>
  <c r="CH455" i="1"/>
  <c r="CH456" i="1"/>
  <c r="CH457" i="1"/>
  <c r="CH458" i="1"/>
  <c r="CH459" i="1"/>
  <c r="CH460" i="1"/>
  <c r="CH461" i="1"/>
  <c r="CH462" i="1"/>
  <c r="CH463" i="1"/>
  <c r="CH464" i="1"/>
  <c r="CH465" i="1"/>
  <c r="CH466" i="1"/>
  <c r="BK443" i="1"/>
  <c r="BK444" i="1"/>
  <c r="BK445" i="1"/>
  <c r="BK446" i="1"/>
  <c r="BK447" i="1"/>
  <c r="BK448" i="1"/>
  <c r="BK449" i="1"/>
  <c r="BK450" i="1"/>
  <c r="BK451" i="1"/>
  <c r="BK452" i="1"/>
  <c r="BK453" i="1"/>
  <c r="BK454" i="1"/>
  <c r="BK455" i="1"/>
  <c r="BK456" i="1"/>
  <c r="BK457" i="1"/>
  <c r="BK458" i="1"/>
  <c r="BK459" i="1"/>
  <c r="BK460" i="1"/>
  <c r="BK461" i="1"/>
  <c r="BK462" i="1"/>
  <c r="BK463" i="1"/>
  <c r="BK464" i="1"/>
  <c r="BK465" i="1"/>
  <c r="BK466" i="1"/>
  <c r="BO443" i="1"/>
  <c r="BO444" i="1"/>
  <c r="BO445" i="1"/>
  <c r="BO446" i="1"/>
  <c r="BO447" i="1"/>
  <c r="BO448" i="1"/>
  <c r="BO449" i="1"/>
  <c r="BO450" i="1"/>
  <c r="BO451" i="1"/>
  <c r="BO452" i="1"/>
  <c r="BO453" i="1"/>
  <c r="BO454" i="1"/>
  <c r="BO455" i="1"/>
  <c r="BO456" i="1"/>
  <c r="BO457" i="1"/>
  <c r="BO458" i="1"/>
  <c r="BO459" i="1"/>
  <c r="BO460" i="1"/>
  <c r="BO461" i="1"/>
  <c r="BO462" i="1"/>
  <c r="BO463" i="1"/>
  <c r="BO464" i="1"/>
  <c r="BO465" i="1"/>
  <c r="BO466" i="1"/>
  <c r="BS443" i="1"/>
  <c r="BS444" i="1"/>
  <c r="BS445" i="1"/>
  <c r="BS446" i="1"/>
  <c r="BS447" i="1"/>
  <c r="BS448" i="1"/>
  <c r="BS449" i="1"/>
  <c r="BS450" i="1"/>
  <c r="BS451" i="1"/>
  <c r="BS452" i="1"/>
  <c r="BS453" i="1"/>
  <c r="BS454" i="1"/>
  <c r="BS455" i="1"/>
  <c r="BS456" i="1"/>
  <c r="BS457" i="1"/>
  <c r="BS458" i="1"/>
  <c r="BS459" i="1"/>
  <c r="BS460" i="1"/>
  <c r="BS461" i="1"/>
  <c r="BS462" i="1"/>
  <c r="BS463" i="1"/>
  <c r="BS464" i="1"/>
  <c r="BS465" i="1"/>
  <c r="BS466" i="1"/>
  <c r="BW443" i="1"/>
  <c r="BW444" i="1"/>
  <c r="BW445" i="1"/>
  <c r="BW446" i="1"/>
  <c r="BW447" i="1"/>
  <c r="BW448" i="1"/>
  <c r="BW449" i="1"/>
  <c r="BW450" i="1"/>
  <c r="BW451" i="1"/>
  <c r="BW452" i="1"/>
  <c r="BW453" i="1"/>
  <c r="BW454" i="1"/>
  <c r="BW455" i="1"/>
  <c r="BW456" i="1"/>
  <c r="BW457" i="1"/>
  <c r="BW458" i="1"/>
  <c r="BW459" i="1"/>
  <c r="BW460" i="1"/>
  <c r="BW461" i="1"/>
  <c r="BW462" i="1"/>
  <c r="BW463" i="1"/>
  <c r="BW464" i="1"/>
  <c r="BW465" i="1"/>
  <c r="BW466" i="1"/>
  <c r="CA443" i="1"/>
  <c r="CA444" i="1"/>
  <c r="CA445" i="1"/>
  <c r="CA446" i="1"/>
  <c r="CA447" i="1"/>
  <c r="CA448" i="1"/>
  <c r="CA449" i="1"/>
  <c r="CA450" i="1"/>
  <c r="CA451" i="1"/>
  <c r="CA452" i="1"/>
  <c r="CA453" i="1"/>
  <c r="CA454" i="1"/>
  <c r="CA455" i="1"/>
  <c r="CA456" i="1"/>
  <c r="CA457" i="1"/>
  <c r="CA458" i="1"/>
  <c r="CA459" i="1"/>
  <c r="CA460" i="1"/>
  <c r="CA461" i="1"/>
  <c r="CA462" i="1"/>
  <c r="CA463" i="1"/>
  <c r="CA464" i="1"/>
  <c r="CA465" i="1"/>
  <c r="CA466" i="1"/>
  <c r="CE443" i="1"/>
  <c r="CE444" i="1"/>
  <c r="CE445" i="1"/>
  <c r="CE446" i="1"/>
  <c r="CE447" i="1"/>
  <c r="CE448" i="1"/>
  <c r="CE449" i="1"/>
  <c r="CE450" i="1"/>
  <c r="CE451" i="1"/>
  <c r="CE452" i="1"/>
  <c r="CE453" i="1"/>
  <c r="CE454" i="1"/>
  <c r="CE455" i="1"/>
  <c r="CE456" i="1"/>
  <c r="CE457" i="1"/>
  <c r="CE458" i="1"/>
  <c r="CE459" i="1"/>
  <c r="CE460" i="1"/>
  <c r="CE461" i="1"/>
  <c r="CE462" i="1"/>
  <c r="CE463" i="1"/>
  <c r="CE464" i="1"/>
  <c r="CE465" i="1"/>
  <c r="CE466" i="1"/>
  <c r="CI443" i="1"/>
  <c r="CI444" i="1"/>
  <c r="CI445" i="1"/>
  <c r="CI446" i="1"/>
  <c r="CI447" i="1"/>
  <c r="CI448" i="1"/>
  <c r="CI449" i="1"/>
  <c r="CI450" i="1"/>
  <c r="CI451" i="1"/>
  <c r="CI452" i="1"/>
  <c r="CI453" i="1"/>
  <c r="CI454" i="1"/>
  <c r="CI455" i="1"/>
  <c r="CI456" i="1"/>
  <c r="CI457" i="1"/>
  <c r="CI458" i="1"/>
  <c r="CI459" i="1"/>
  <c r="CI460" i="1"/>
  <c r="CI461" i="1"/>
  <c r="CI462" i="1"/>
  <c r="CI463" i="1"/>
  <c r="CI464" i="1"/>
  <c r="CI465" i="1"/>
  <c r="CI466" i="1"/>
  <c r="BN443" i="1"/>
  <c r="BN444" i="1"/>
  <c r="BN445" i="1"/>
  <c r="BN446" i="1"/>
  <c r="BN447" i="1"/>
  <c r="BN448" i="1"/>
  <c r="BN449" i="1"/>
  <c r="BN450" i="1"/>
  <c r="BN451" i="1"/>
  <c r="BN452" i="1"/>
  <c r="BN453" i="1"/>
  <c r="BN454" i="1"/>
  <c r="BN455" i="1"/>
  <c r="BN456" i="1"/>
  <c r="BN457" i="1"/>
  <c r="BN458" i="1"/>
  <c r="BN459" i="1"/>
  <c r="BN460" i="1"/>
  <c r="BN461" i="1"/>
  <c r="BN462" i="1"/>
  <c r="BN463" i="1"/>
  <c r="BN464" i="1"/>
  <c r="BN465" i="1"/>
  <c r="BN466" i="1"/>
  <c r="BZ443" i="1"/>
  <c r="BZ444" i="1"/>
  <c r="BZ445" i="1"/>
  <c r="BZ446" i="1"/>
  <c r="BZ447" i="1"/>
  <c r="BZ448" i="1"/>
  <c r="BZ449" i="1"/>
  <c r="BZ450" i="1"/>
  <c r="BZ451" i="1"/>
  <c r="BZ452" i="1"/>
  <c r="BZ453" i="1"/>
  <c r="BZ454" i="1"/>
  <c r="BZ455" i="1"/>
  <c r="BZ456" i="1"/>
  <c r="BZ457" i="1"/>
  <c r="BZ458" i="1"/>
  <c r="BZ459" i="1"/>
  <c r="BZ460" i="1"/>
  <c r="BZ461" i="1"/>
  <c r="BZ462" i="1"/>
  <c r="BZ463" i="1"/>
  <c r="BZ464" i="1"/>
  <c r="BZ465" i="1"/>
  <c r="BZ466" i="1"/>
  <c r="BL443" i="1"/>
  <c r="BL447" i="1"/>
  <c r="BL451" i="1"/>
  <c r="BL446" i="1"/>
  <c r="BL450" i="1"/>
  <c r="BL454" i="1"/>
  <c r="BL449" i="1"/>
  <c r="BL456" i="1"/>
  <c r="BL458" i="1"/>
  <c r="BL460" i="1"/>
  <c r="BL462" i="1"/>
  <c r="BL464" i="1"/>
  <c r="BL444" i="1"/>
  <c r="BL465" i="1"/>
  <c r="BL448" i="1"/>
  <c r="BL452" i="1"/>
  <c r="BL466" i="1"/>
  <c r="BL445" i="1"/>
  <c r="BL453" i="1"/>
  <c r="BL455" i="1"/>
  <c r="BL457" i="1"/>
  <c r="BL459" i="1"/>
  <c r="BL461" i="1"/>
  <c r="BL463" i="1"/>
  <c r="BT445" i="1"/>
  <c r="BT449" i="1"/>
  <c r="BT453" i="1"/>
  <c r="BT444" i="1"/>
  <c r="BT448" i="1"/>
  <c r="BT452" i="1"/>
  <c r="BT443" i="1"/>
  <c r="BT451" i="1"/>
  <c r="BT456" i="1"/>
  <c r="BT458" i="1"/>
  <c r="BT460" i="1"/>
  <c r="BT462" i="1"/>
  <c r="BT446" i="1"/>
  <c r="BT464" i="1"/>
  <c r="BT465" i="1"/>
  <c r="BT450" i="1"/>
  <c r="BT454" i="1"/>
  <c r="BT447" i="1"/>
  <c r="BT455" i="1"/>
  <c r="BT457" i="1"/>
  <c r="BT459" i="1"/>
  <c r="BT461" i="1"/>
  <c r="BT463" i="1"/>
  <c r="BT466" i="1"/>
  <c r="CF444" i="1"/>
  <c r="CF448" i="1"/>
  <c r="CF452" i="1"/>
  <c r="CF443" i="1"/>
  <c r="CF447" i="1"/>
  <c r="CF451" i="1"/>
  <c r="CF446" i="1"/>
  <c r="CF454" i="1"/>
  <c r="CF455" i="1"/>
  <c r="CF457" i="1"/>
  <c r="CF459" i="1"/>
  <c r="CF461" i="1"/>
  <c r="CF463" i="1"/>
  <c r="CF464" i="1"/>
  <c r="CF445" i="1"/>
  <c r="CF453" i="1"/>
  <c r="CF449" i="1"/>
  <c r="CF465" i="1"/>
  <c r="CF466" i="1"/>
  <c r="CF450" i="1"/>
  <c r="CF456" i="1"/>
  <c r="CF458" i="1"/>
  <c r="CF460" i="1"/>
  <c r="CF462" i="1"/>
  <c r="BJ443" i="1"/>
  <c r="BJ444" i="1"/>
  <c r="BJ445" i="1"/>
  <c r="BJ446" i="1"/>
  <c r="BJ447" i="1"/>
  <c r="BJ448" i="1"/>
  <c r="BJ449" i="1"/>
  <c r="BJ450" i="1"/>
  <c r="BJ451" i="1"/>
  <c r="BJ452" i="1"/>
  <c r="BJ453" i="1"/>
  <c r="BJ454" i="1"/>
  <c r="BJ455" i="1"/>
  <c r="BJ456" i="1"/>
  <c r="BJ457" i="1"/>
  <c r="BJ458" i="1"/>
  <c r="BJ459" i="1"/>
  <c r="BJ460" i="1"/>
  <c r="BJ461" i="1"/>
  <c r="BJ462" i="1"/>
  <c r="BJ463" i="1"/>
  <c r="BJ464" i="1"/>
  <c r="BJ465" i="1"/>
  <c r="BJ466" i="1"/>
  <c r="BV443" i="1"/>
  <c r="BV444" i="1"/>
  <c r="BV445" i="1"/>
  <c r="BV446" i="1"/>
  <c r="BV447" i="1"/>
  <c r="BV448" i="1"/>
  <c r="BV449" i="1"/>
  <c r="BV450" i="1"/>
  <c r="BV451" i="1"/>
  <c r="BV452" i="1"/>
  <c r="BV453" i="1"/>
  <c r="BV454" i="1"/>
  <c r="BV455" i="1"/>
  <c r="BV456" i="1"/>
  <c r="BV457" i="1"/>
  <c r="BV458" i="1"/>
  <c r="BV459" i="1"/>
  <c r="BV460" i="1"/>
  <c r="BV461" i="1"/>
  <c r="BV462" i="1"/>
  <c r="BV463" i="1"/>
  <c r="BV464" i="1"/>
  <c r="BV465" i="1"/>
  <c r="BV466" i="1"/>
  <c r="CD443" i="1"/>
  <c r="CD444" i="1"/>
  <c r="CD445" i="1"/>
  <c r="CD446" i="1"/>
  <c r="CD447" i="1"/>
  <c r="CD448" i="1"/>
  <c r="CD449" i="1"/>
  <c r="CD450" i="1"/>
  <c r="CD451" i="1"/>
  <c r="CD452" i="1"/>
  <c r="CD453" i="1"/>
  <c r="CD454" i="1"/>
  <c r="CD455" i="1"/>
  <c r="CD456" i="1"/>
  <c r="CD457" i="1"/>
  <c r="CD458" i="1"/>
  <c r="CD459" i="1"/>
  <c r="CD460" i="1"/>
  <c r="CD461" i="1"/>
  <c r="CD462" i="1"/>
  <c r="CD463" i="1"/>
  <c r="CD464" i="1"/>
  <c r="CD465" i="1"/>
  <c r="CD466" i="1"/>
  <c r="BP444" i="1"/>
  <c r="BP448" i="1"/>
  <c r="BP452" i="1"/>
  <c r="BP443" i="1"/>
  <c r="BP447" i="1"/>
  <c r="BP451" i="1"/>
  <c r="BP450" i="1"/>
  <c r="BP455" i="1"/>
  <c r="BP457" i="1"/>
  <c r="BP459" i="1"/>
  <c r="BP461" i="1"/>
  <c r="BP463" i="1"/>
  <c r="BP453" i="1"/>
  <c r="BP466" i="1"/>
  <c r="BP449" i="1"/>
  <c r="BP445" i="1"/>
  <c r="BP464" i="1"/>
  <c r="BP465" i="1"/>
  <c r="BP446" i="1"/>
  <c r="BP454" i="1"/>
  <c r="BP456" i="1"/>
  <c r="BP458" i="1"/>
  <c r="BP460" i="1"/>
  <c r="BP462" i="1"/>
  <c r="BX446" i="1"/>
  <c r="BX450" i="1"/>
  <c r="BX454" i="1"/>
  <c r="BX445" i="1"/>
  <c r="BX449" i="1"/>
  <c r="BX453" i="1"/>
  <c r="BX444" i="1"/>
  <c r="BX452" i="1"/>
  <c r="BX455" i="1"/>
  <c r="BX457" i="1"/>
  <c r="BX459" i="1"/>
  <c r="BX461" i="1"/>
  <c r="BX463" i="1"/>
  <c r="BX443" i="1"/>
  <c r="BX451" i="1"/>
  <c r="BX447" i="1"/>
  <c r="BX465" i="1"/>
  <c r="BX466" i="1"/>
  <c r="BX448" i="1"/>
  <c r="BX456" i="1"/>
  <c r="BX458" i="1"/>
  <c r="BX460" i="1"/>
  <c r="BX462" i="1"/>
  <c r="BX464" i="1"/>
  <c r="CB443" i="1"/>
  <c r="CB447" i="1"/>
  <c r="CB451" i="1"/>
  <c r="CB446" i="1"/>
  <c r="CB450" i="1"/>
  <c r="CB454" i="1"/>
  <c r="CB445" i="1"/>
  <c r="CB453" i="1"/>
  <c r="CB456" i="1"/>
  <c r="CB458" i="1"/>
  <c r="CB460" i="1"/>
  <c r="CB462" i="1"/>
  <c r="CB448" i="1"/>
  <c r="CB465" i="1"/>
  <c r="CB466" i="1"/>
  <c r="CB444" i="1"/>
  <c r="CB452" i="1"/>
  <c r="CB464" i="1"/>
  <c r="CB449" i="1"/>
  <c r="CB455" i="1"/>
  <c r="CB457" i="1"/>
  <c r="CB459" i="1"/>
  <c r="CB461" i="1"/>
  <c r="CB463" i="1"/>
  <c r="BM443" i="1"/>
  <c r="BM444" i="1"/>
  <c r="BM445" i="1"/>
  <c r="BM446" i="1"/>
  <c r="BM447" i="1"/>
  <c r="BM448" i="1"/>
  <c r="BM449" i="1"/>
  <c r="BM450" i="1"/>
  <c r="BM451" i="1"/>
  <c r="BM452" i="1"/>
  <c r="BM453" i="1"/>
  <c r="BM454" i="1"/>
  <c r="BM465" i="1"/>
  <c r="BM466" i="1"/>
  <c r="BM455" i="1"/>
  <c r="BM461" i="1"/>
  <c r="BM456" i="1"/>
  <c r="BM458" i="1"/>
  <c r="BM460" i="1"/>
  <c r="BM462" i="1"/>
  <c r="BM464" i="1"/>
  <c r="BM457" i="1"/>
  <c r="BM459" i="1"/>
  <c r="BM463" i="1"/>
  <c r="BQ443" i="1"/>
  <c r="BQ444" i="1"/>
  <c r="BQ445" i="1"/>
  <c r="BQ446" i="1"/>
  <c r="BQ447" i="1"/>
  <c r="BQ448" i="1"/>
  <c r="BQ449" i="1"/>
  <c r="BQ450" i="1"/>
  <c r="BQ451" i="1"/>
  <c r="BQ452" i="1"/>
  <c r="BQ453" i="1"/>
  <c r="BQ454" i="1"/>
  <c r="BQ464" i="1"/>
  <c r="BQ465" i="1"/>
  <c r="BQ466" i="1"/>
  <c r="BQ456" i="1"/>
  <c r="BQ460" i="1"/>
  <c r="BQ462" i="1"/>
  <c r="BQ455" i="1"/>
  <c r="BQ457" i="1"/>
  <c r="BQ459" i="1"/>
  <c r="BQ461" i="1"/>
  <c r="BQ463" i="1"/>
  <c r="BQ458" i="1"/>
  <c r="BU443" i="1"/>
  <c r="BU444" i="1"/>
  <c r="BU445" i="1"/>
  <c r="BU446" i="1"/>
  <c r="BU447" i="1"/>
  <c r="BU448" i="1"/>
  <c r="BU449" i="1"/>
  <c r="BU450" i="1"/>
  <c r="BU451" i="1"/>
  <c r="BU452" i="1"/>
  <c r="BU453" i="1"/>
  <c r="BU454" i="1"/>
  <c r="BU464" i="1"/>
  <c r="BU465" i="1"/>
  <c r="BU466" i="1"/>
  <c r="BU457" i="1"/>
  <c r="BU463" i="1"/>
  <c r="BU456" i="1"/>
  <c r="BU458" i="1"/>
  <c r="BU460" i="1"/>
  <c r="BU462" i="1"/>
  <c r="BU455" i="1"/>
  <c r="BU459" i="1"/>
  <c r="BU461" i="1"/>
  <c r="BY443" i="1"/>
  <c r="BY444" i="1"/>
  <c r="BY445" i="1"/>
  <c r="BY446" i="1"/>
  <c r="BY447" i="1"/>
  <c r="BY448" i="1"/>
  <c r="BY449" i="1"/>
  <c r="BY450" i="1"/>
  <c r="BY451" i="1"/>
  <c r="BY452" i="1"/>
  <c r="BY453" i="1"/>
  <c r="BY454" i="1"/>
  <c r="BY464" i="1"/>
  <c r="BY465" i="1"/>
  <c r="BY466" i="1"/>
  <c r="BY460" i="1"/>
  <c r="BY455" i="1"/>
  <c r="BY457" i="1"/>
  <c r="BY459" i="1"/>
  <c r="BY461" i="1"/>
  <c r="BY463" i="1"/>
  <c r="BY456" i="1"/>
  <c r="BY462" i="1"/>
  <c r="BY458" i="1"/>
  <c r="CC443" i="1"/>
  <c r="CC444" i="1"/>
  <c r="CC445" i="1"/>
  <c r="CC446" i="1"/>
  <c r="CC447" i="1"/>
  <c r="CC448" i="1"/>
  <c r="CC449" i="1"/>
  <c r="CC450" i="1"/>
  <c r="CC451" i="1"/>
  <c r="CC452" i="1"/>
  <c r="CC453" i="1"/>
  <c r="CC454" i="1"/>
  <c r="CC464" i="1"/>
  <c r="CC465" i="1"/>
  <c r="CC466" i="1"/>
  <c r="CC455" i="1"/>
  <c r="CC459" i="1"/>
  <c r="CC461" i="1"/>
  <c r="CC456" i="1"/>
  <c r="CC458" i="1"/>
  <c r="CC460" i="1"/>
  <c r="CC462" i="1"/>
  <c r="CC457" i="1"/>
  <c r="CC463" i="1"/>
  <c r="CG443" i="1"/>
  <c r="CG444" i="1"/>
  <c r="CG445" i="1"/>
  <c r="CG446" i="1"/>
  <c r="CG447" i="1"/>
  <c r="CG448" i="1"/>
  <c r="CG449" i="1"/>
  <c r="CG450" i="1"/>
  <c r="CG451" i="1"/>
  <c r="CG452" i="1"/>
  <c r="CG453" i="1"/>
  <c r="CG454" i="1"/>
  <c r="CG464" i="1"/>
  <c r="CG465" i="1"/>
  <c r="CG466" i="1"/>
  <c r="CG456" i="1"/>
  <c r="CG458" i="1"/>
  <c r="CG462" i="1"/>
  <c r="CG455" i="1"/>
  <c r="CG457" i="1"/>
  <c r="CG459" i="1"/>
  <c r="CG461" i="1"/>
  <c r="CG463" i="1"/>
  <c r="CG460" i="1"/>
  <c r="BR381" i="1"/>
  <c r="BR382" i="1"/>
  <c r="BR383" i="1"/>
  <c r="BR384" i="1"/>
  <c r="BR385" i="1"/>
  <c r="BR386" i="1"/>
  <c r="BR387" i="1"/>
  <c r="BR388" i="1"/>
  <c r="BR389" i="1"/>
  <c r="BR390" i="1"/>
  <c r="BR391" i="1"/>
  <c r="BR392" i="1"/>
  <c r="BR394" i="1"/>
  <c r="BR399" i="1"/>
  <c r="BR403" i="1"/>
  <c r="BR396" i="1"/>
  <c r="BR400" i="1"/>
  <c r="BR404" i="1"/>
  <c r="BR393" i="1"/>
  <c r="BR395" i="1"/>
  <c r="BR397" i="1"/>
  <c r="BR401" i="1"/>
  <c r="BR402" i="1"/>
  <c r="BR398" i="1"/>
  <c r="CH381" i="1"/>
  <c r="CH382" i="1"/>
  <c r="CH383" i="1"/>
  <c r="CH384" i="1"/>
  <c r="CH385" i="1"/>
  <c r="CH386" i="1"/>
  <c r="CH387" i="1"/>
  <c r="CH388" i="1"/>
  <c r="CH389" i="1"/>
  <c r="CH390" i="1"/>
  <c r="CH391" i="1"/>
  <c r="CH392" i="1"/>
  <c r="CH394" i="1"/>
  <c r="CH399" i="1"/>
  <c r="CH403" i="1"/>
  <c r="CH396" i="1"/>
  <c r="CH400" i="1"/>
  <c r="CH404" i="1"/>
  <c r="CH393" i="1"/>
  <c r="CH395" i="1"/>
  <c r="CH397" i="1"/>
  <c r="CH401" i="1"/>
  <c r="CH398" i="1"/>
  <c r="CH402" i="1"/>
  <c r="BK381" i="1"/>
  <c r="BK385" i="1"/>
  <c r="BK389" i="1"/>
  <c r="BK393" i="1"/>
  <c r="BK394" i="1"/>
  <c r="BK395" i="1"/>
  <c r="BK396" i="1"/>
  <c r="BK397" i="1"/>
  <c r="BK398" i="1"/>
  <c r="BK399" i="1"/>
  <c r="BK400" i="1"/>
  <c r="BK401" i="1"/>
  <c r="BK402" i="1"/>
  <c r="BK403" i="1"/>
  <c r="BK404" i="1"/>
  <c r="BK382" i="1"/>
  <c r="BK386" i="1"/>
  <c r="BK383" i="1"/>
  <c r="BK387" i="1"/>
  <c r="BK391" i="1"/>
  <c r="BK388" i="1"/>
  <c r="BK392" i="1"/>
  <c r="BK384" i="1"/>
  <c r="BK390" i="1"/>
  <c r="BO382" i="1"/>
  <c r="BO386" i="1"/>
  <c r="BO390" i="1"/>
  <c r="BO393" i="1"/>
  <c r="BO394" i="1"/>
  <c r="BO395" i="1"/>
  <c r="BO396" i="1"/>
  <c r="BO397" i="1"/>
  <c r="BO398" i="1"/>
  <c r="BO399" i="1"/>
  <c r="BO400" i="1"/>
  <c r="BO401" i="1"/>
  <c r="BO402" i="1"/>
  <c r="BO403" i="1"/>
  <c r="BO404" i="1"/>
  <c r="BO383" i="1"/>
  <c r="BO387" i="1"/>
  <c r="BO384" i="1"/>
  <c r="BO388" i="1"/>
  <c r="BO392" i="1"/>
  <c r="BO381" i="1"/>
  <c r="BO385" i="1"/>
  <c r="BO389" i="1"/>
  <c r="BO391" i="1"/>
  <c r="BS383" i="1"/>
  <c r="BS387" i="1"/>
  <c r="BS391" i="1"/>
  <c r="BS393" i="1"/>
  <c r="BS394" i="1"/>
  <c r="BS395" i="1"/>
  <c r="BS396" i="1"/>
  <c r="BS397" i="1"/>
  <c r="BS398" i="1"/>
  <c r="BS399" i="1"/>
  <c r="BS400" i="1"/>
  <c r="BS401" i="1"/>
  <c r="BS402" i="1"/>
  <c r="BS403" i="1"/>
  <c r="BS404" i="1"/>
  <c r="BS384" i="1"/>
  <c r="BS388" i="1"/>
  <c r="BS381" i="1"/>
  <c r="BS385" i="1"/>
  <c r="BS389" i="1"/>
  <c r="BS386" i="1"/>
  <c r="BS382" i="1"/>
  <c r="BS390" i="1"/>
  <c r="BS392" i="1"/>
  <c r="BW384" i="1"/>
  <c r="BW388" i="1"/>
  <c r="BW392" i="1"/>
  <c r="BW393" i="1"/>
  <c r="BW394" i="1"/>
  <c r="BW395" i="1"/>
  <c r="BW396" i="1"/>
  <c r="BW397" i="1"/>
  <c r="BW398" i="1"/>
  <c r="BW399" i="1"/>
  <c r="BW400" i="1"/>
  <c r="BW401" i="1"/>
  <c r="BW402" i="1"/>
  <c r="BW403" i="1"/>
  <c r="BW404" i="1"/>
  <c r="BW381" i="1"/>
  <c r="BW385" i="1"/>
  <c r="BW389" i="1"/>
  <c r="BW382" i="1"/>
  <c r="BW386" i="1"/>
  <c r="BW390" i="1"/>
  <c r="BW383" i="1"/>
  <c r="BW387" i="1"/>
  <c r="BW391" i="1"/>
  <c r="CA381" i="1"/>
  <c r="CA385" i="1"/>
  <c r="CA389" i="1"/>
  <c r="CA393" i="1"/>
  <c r="CA394" i="1"/>
  <c r="CA395" i="1"/>
  <c r="CA396" i="1"/>
  <c r="CA397" i="1"/>
  <c r="CA398" i="1"/>
  <c r="CA399" i="1"/>
  <c r="CA400" i="1"/>
  <c r="CA401" i="1"/>
  <c r="CA402" i="1"/>
  <c r="CA403" i="1"/>
  <c r="CA404" i="1"/>
  <c r="CA382" i="1"/>
  <c r="CA386" i="1"/>
  <c r="CA383" i="1"/>
  <c r="CA387" i="1"/>
  <c r="CA391" i="1"/>
  <c r="CA390" i="1"/>
  <c r="CA384" i="1"/>
  <c r="CA392" i="1"/>
  <c r="CA388" i="1"/>
  <c r="CE382" i="1"/>
  <c r="CE386" i="1"/>
  <c r="CE390" i="1"/>
  <c r="CE393" i="1"/>
  <c r="CE394" i="1"/>
  <c r="CE395" i="1"/>
  <c r="CE396" i="1"/>
  <c r="CE397" i="1"/>
  <c r="CE398" i="1"/>
  <c r="CE399" i="1"/>
  <c r="CE400" i="1"/>
  <c r="CE401" i="1"/>
  <c r="CE402" i="1"/>
  <c r="CE403" i="1"/>
  <c r="CE404" i="1"/>
  <c r="CE383" i="1"/>
  <c r="CE387" i="1"/>
  <c r="CE384" i="1"/>
  <c r="CE388" i="1"/>
  <c r="CE392" i="1"/>
  <c r="CE385" i="1"/>
  <c r="CE381" i="1"/>
  <c r="CE389" i="1"/>
  <c r="CE391" i="1"/>
  <c r="CI383" i="1"/>
  <c r="CI387" i="1"/>
  <c r="CI391" i="1"/>
  <c r="CI393" i="1"/>
  <c r="CI394" i="1"/>
  <c r="CI395" i="1"/>
  <c r="CI396" i="1"/>
  <c r="CI397" i="1"/>
  <c r="CI398" i="1"/>
  <c r="CI399" i="1"/>
  <c r="CI400" i="1"/>
  <c r="CI401" i="1"/>
  <c r="CI402" i="1"/>
  <c r="CI403" i="1"/>
  <c r="CI404" i="1"/>
  <c r="CI384" i="1"/>
  <c r="CI388" i="1"/>
  <c r="CI381" i="1"/>
  <c r="CI385" i="1"/>
  <c r="CI389" i="1"/>
  <c r="CI390" i="1"/>
  <c r="CI382" i="1"/>
  <c r="CI392" i="1"/>
  <c r="CI386" i="1"/>
  <c r="BN381" i="1"/>
  <c r="BN382" i="1"/>
  <c r="BN383" i="1"/>
  <c r="BN384" i="1"/>
  <c r="BN385" i="1"/>
  <c r="BN386" i="1"/>
  <c r="BN387" i="1"/>
  <c r="BN388" i="1"/>
  <c r="BN389" i="1"/>
  <c r="BN390" i="1"/>
  <c r="BN391" i="1"/>
  <c r="BN392" i="1"/>
  <c r="BN393" i="1"/>
  <c r="BN395" i="1"/>
  <c r="BN398" i="1"/>
  <c r="BN402" i="1"/>
  <c r="BN399" i="1"/>
  <c r="BN403" i="1"/>
  <c r="BN394" i="1"/>
  <c r="BN396" i="1"/>
  <c r="BN400" i="1"/>
  <c r="BN404" i="1"/>
  <c r="BN397" i="1"/>
  <c r="BN401" i="1"/>
  <c r="BZ381" i="1"/>
  <c r="BZ382" i="1"/>
  <c r="BZ383" i="1"/>
  <c r="BZ384" i="1"/>
  <c r="BZ385" i="1"/>
  <c r="BZ386" i="1"/>
  <c r="BZ387" i="1"/>
  <c r="BZ388" i="1"/>
  <c r="BZ389" i="1"/>
  <c r="BZ390" i="1"/>
  <c r="BZ391" i="1"/>
  <c r="BZ392" i="1"/>
  <c r="BZ394" i="1"/>
  <c r="BZ397" i="1"/>
  <c r="BZ401" i="1"/>
  <c r="BZ398" i="1"/>
  <c r="BZ402" i="1"/>
  <c r="BZ393" i="1"/>
  <c r="BZ395" i="1"/>
  <c r="BZ399" i="1"/>
  <c r="BZ403" i="1"/>
  <c r="BZ404" i="1"/>
  <c r="BZ396" i="1"/>
  <c r="BZ400" i="1"/>
  <c r="BL384" i="1"/>
  <c r="BL388" i="1"/>
  <c r="BL392" i="1"/>
  <c r="BL381" i="1"/>
  <c r="BL385" i="1"/>
  <c r="BL389" i="1"/>
  <c r="BL382" i="1"/>
  <c r="BL386" i="1"/>
  <c r="BL390" i="1"/>
  <c r="BL400" i="1"/>
  <c r="BL404" i="1"/>
  <c r="BL394" i="1"/>
  <c r="BL396" i="1"/>
  <c r="BL397" i="1"/>
  <c r="BL401" i="1"/>
  <c r="BL383" i="1"/>
  <c r="BL391" i="1"/>
  <c r="BL398" i="1"/>
  <c r="BL402" i="1"/>
  <c r="BL387" i="1"/>
  <c r="BL393" i="1"/>
  <c r="BL395" i="1"/>
  <c r="BL403" i="1"/>
  <c r="BL399" i="1"/>
  <c r="BP381" i="1"/>
  <c r="BP385" i="1"/>
  <c r="BP389" i="1"/>
  <c r="BP382" i="1"/>
  <c r="BP386" i="1"/>
  <c r="BP383" i="1"/>
  <c r="BP387" i="1"/>
  <c r="BP391" i="1"/>
  <c r="BP384" i="1"/>
  <c r="BP397" i="1"/>
  <c r="BP401" i="1"/>
  <c r="BP388" i="1"/>
  <c r="BP390" i="1"/>
  <c r="BP393" i="1"/>
  <c r="BP395" i="1"/>
  <c r="BP398" i="1"/>
  <c r="BP402" i="1"/>
  <c r="BP392" i="1"/>
  <c r="BP399" i="1"/>
  <c r="BP403" i="1"/>
  <c r="BP394" i="1"/>
  <c r="BP400" i="1"/>
  <c r="BP404" i="1"/>
  <c r="BP396" i="1"/>
  <c r="BT382" i="1"/>
  <c r="BT386" i="1"/>
  <c r="BT390" i="1"/>
  <c r="BT383" i="1"/>
  <c r="BT387" i="1"/>
  <c r="BT384" i="1"/>
  <c r="BT388" i="1"/>
  <c r="BT392" i="1"/>
  <c r="BT398" i="1"/>
  <c r="BT402" i="1"/>
  <c r="BT381" i="1"/>
  <c r="BT391" i="1"/>
  <c r="BT394" i="1"/>
  <c r="BT399" i="1"/>
  <c r="BT403" i="1"/>
  <c r="BT385" i="1"/>
  <c r="BT396" i="1"/>
  <c r="BT400" i="1"/>
  <c r="BT404" i="1"/>
  <c r="BT395" i="1"/>
  <c r="BT389" i="1"/>
  <c r="BT393" i="1"/>
  <c r="BT397" i="1"/>
  <c r="BT401" i="1"/>
  <c r="BX383" i="1"/>
  <c r="BX387" i="1"/>
  <c r="BX391" i="1"/>
  <c r="BX384" i="1"/>
  <c r="BX388" i="1"/>
  <c r="BX381" i="1"/>
  <c r="BX385" i="1"/>
  <c r="BX389" i="1"/>
  <c r="BX386" i="1"/>
  <c r="BX390" i="1"/>
  <c r="BX399" i="1"/>
  <c r="BX403" i="1"/>
  <c r="BX392" i="1"/>
  <c r="BX393" i="1"/>
  <c r="BX395" i="1"/>
  <c r="BX396" i="1"/>
  <c r="BX400" i="1"/>
  <c r="BX404" i="1"/>
  <c r="BX382" i="1"/>
  <c r="BX397" i="1"/>
  <c r="BX401" i="1"/>
  <c r="BX402" i="1"/>
  <c r="BX394" i="1"/>
  <c r="BX398" i="1"/>
  <c r="CB384" i="1"/>
  <c r="CB388" i="1"/>
  <c r="CB392" i="1"/>
  <c r="CB381" i="1"/>
  <c r="CB385" i="1"/>
  <c r="CB389" i="1"/>
  <c r="CB382" i="1"/>
  <c r="CB386" i="1"/>
  <c r="CB390" i="1"/>
  <c r="CB391" i="1"/>
  <c r="CB396" i="1"/>
  <c r="CB400" i="1"/>
  <c r="CB404" i="1"/>
  <c r="CB383" i="1"/>
  <c r="CB394" i="1"/>
  <c r="CB397" i="1"/>
  <c r="CB401" i="1"/>
  <c r="CB387" i="1"/>
  <c r="CB398" i="1"/>
  <c r="CB402" i="1"/>
  <c r="CB395" i="1"/>
  <c r="CB399" i="1"/>
  <c r="CB393" i="1"/>
  <c r="CB403" i="1"/>
  <c r="CF381" i="1"/>
  <c r="CF385" i="1"/>
  <c r="CF389" i="1"/>
  <c r="CF382" i="1"/>
  <c r="CF386" i="1"/>
  <c r="CF383" i="1"/>
  <c r="CF387" i="1"/>
  <c r="CF391" i="1"/>
  <c r="CF388" i="1"/>
  <c r="CF392" i="1"/>
  <c r="CF397" i="1"/>
  <c r="CF401" i="1"/>
  <c r="CF384" i="1"/>
  <c r="CF393" i="1"/>
  <c r="CF395" i="1"/>
  <c r="CF398" i="1"/>
  <c r="CF402" i="1"/>
  <c r="CF399" i="1"/>
  <c r="CF403" i="1"/>
  <c r="CF404" i="1"/>
  <c r="CF400" i="1"/>
  <c r="CF390" i="1"/>
  <c r="CF394" i="1"/>
  <c r="CF396" i="1"/>
  <c r="BJ381" i="1"/>
  <c r="BJ382" i="1"/>
  <c r="BJ383" i="1"/>
  <c r="BJ384" i="1"/>
  <c r="BJ385" i="1"/>
  <c r="BJ386" i="1"/>
  <c r="BJ387" i="1"/>
  <c r="BJ388" i="1"/>
  <c r="BJ389" i="1"/>
  <c r="BJ390" i="1"/>
  <c r="BJ391" i="1"/>
  <c r="BJ392" i="1"/>
  <c r="BJ393" i="1"/>
  <c r="BJ394" i="1"/>
  <c r="BJ396" i="1"/>
  <c r="BJ397" i="1"/>
  <c r="BJ401" i="1"/>
  <c r="BJ398" i="1"/>
  <c r="BJ402" i="1"/>
  <c r="BJ395" i="1"/>
  <c r="BJ399" i="1"/>
  <c r="BJ403" i="1"/>
  <c r="BJ404" i="1"/>
  <c r="BJ400" i="1"/>
  <c r="BV381" i="1"/>
  <c r="BV382" i="1"/>
  <c r="BV383" i="1"/>
  <c r="BV384" i="1"/>
  <c r="BV385" i="1"/>
  <c r="BV386" i="1"/>
  <c r="BV387" i="1"/>
  <c r="BV388" i="1"/>
  <c r="BV389" i="1"/>
  <c r="BV390" i="1"/>
  <c r="BV391" i="1"/>
  <c r="BV392" i="1"/>
  <c r="BV393" i="1"/>
  <c r="BV395" i="1"/>
  <c r="BV396" i="1"/>
  <c r="BV400" i="1"/>
  <c r="BV404" i="1"/>
  <c r="BV397" i="1"/>
  <c r="BV401" i="1"/>
  <c r="BV394" i="1"/>
  <c r="BV398" i="1"/>
  <c r="BV402" i="1"/>
  <c r="BV399" i="1"/>
  <c r="BV403" i="1"/>
  <c r="CD381" i="1"/>
  <c r="CD382" i="1"/>
  <c r="CD383" i="1"/>
  <c r="CD384" i="1"/>
  <c r="CD385" i="1"/>
  <c r="CD386" i="1"/>
  <c r="CD387" i="1"/>
  <c r="CD388" i="1"/>
  <c r="CD389" i="1"/>
  <c r="CD390" i="1"/>
  <c r="CD391" i="1"/>
  <c r="CD392" i="1"/>
  <c r="CD393" i="1"/>
  <c r="CD395" i="1"/>
  <c r="CD398" i="1"/>
  <c r="CD402" i="1"/>
  <c r="CD399" i="1"/>
  <c r="CD403" i="1"/>
  <c r="CD394" i="1"/>
  <c r="CD396" i="1"/>
  <c r="CD400" i="1"/>
  <c r="CD404" i="1"/>
  <c r="CD401" i="1"/>
  <c r="CD397" i="1"/>
  <c r="BM383" i="1"/>
  <c r="BM387" i="1"/>
  <c r="BM391" i="1"/>
  <c r="BM384" i="1"/>
  <c r="BM388" i="1"/>
  <c r="BM381" i="1"/>
  <c r="BM385" i="1"/>
  <c r="BM389" i="1"/>
  <c r="BM393" i="1"/>
  <c r="BM394" i="1"/>
  <c r="BM395" i="1"/>
  <c r="BM396" i="1"/>
  <c r="BM390" i="1"/>
  <c r="BM399" i="1"/>
  <c r="BM403" i="1"/>
  <c r="BM382" i="1"/>
  <c r="BM392" i="1"/>
  <c r="BM400" i="1"/>
  <c r="BM404" i="1"/>
  <c r="BM386" i="1"/>
  <c r="BM397" i="1"/>
  <c r="BM401" i="1"/>
  <c r="BM398" i="1"/>
  <c r="BM402" i="1"/>
  <c r="BQ384" i="1"/>
  <c r="BQ388" i="1"/>
  <c r="BQ392" i="1"/>
  <c r="BQ381" i="1"/>
  <c r="BQ385" i="1"/>
  <c r="BQ389" i="1"/>
  <c r="BQ382" i="1"/>
  <c r="BQ386" i="1"/>
  <c r="BQ390" i="1"/>
  <c r="BQ393" i="1"/>
  <c r="BQ394" i="1"/>
  <c r="BQ395" i="1"/>
  <c r="BQ387" i="1"/>
  <c r="BQ391" i="1"/>
  <c r="BQ396" i="1"/>
  <c r="BQ400" i="1"/>
  <c r="BQ404" i="1"/>
  <c r="BQ383" i="1"/>
  <c r="BQ397" i="1"/>
  <c r="BQ401" i="1"/>
  <c r="BQ398" i="1"/>
  <c r="BQ402" i="1"/>
  <c r="BQ403" i="1"/>
  <c r="BQ399" i="1"/>
  <c r="BU381" i="1"/>
  <c r="BU385" i="1"/>
  <c r="BU389" i="1"/>
  <c r="BU382" i="1"/>
  <c r="BU386" i="1"/>
  <c r="BU383" i="1"/>
  <c r="BU387" i="1"/>
  <c r="BU391" i="1"/>
  <c r="BU393" i="1"/>
  <c r="BU394" i="1"/>
  <c r="BU395" i="1"/>
  <c r="BU392" i="1"/>
  <c r="BU397" i="1"/>
  <c r="BU401" i="1"/>
  <c r="BU384" i="1"/>
  <c r="BU398" i="1"/>
  <c r="BU402" i="1"/>
  <c r="BU388" i="1"/>
  <c r="BU399" i="1"/>
  <c r="BU403" i="1"/>
  <c r="BU396" i="1"/>
  <c r="BU390" i="1"/>
  <c r="BU400" i="1"/>
  <c r="BU404" i="1"/>
  <c r="BY382" i="1"/>
  <c r="BY386" i="1"/>
  <c r="BY390" i="1"/>
  <c r="BY383" i="1"/>
  <c r="BY387" i="1"/>
  <c r="BY384" i="1"/>
  <c r="BY388" i="1"/>
  <c r="BY392" i="1"/>
  <c r="BY393" i="1"/>
  <c r="BY394" i="1"/>
  <c r="BY395" i="1"/>
  <c r="BY389" i="1"/>
  <c r="BY398" i="1"/>
  <c r="BY402" i="1"/>
  <c r="BY399" i="1"/>
  <c r="BY403" i="1"/>
  <c r="BY385" i="1"/>
  <c r="BY381" i="1"/>
  <c r="BY396" i="1"/>
  <c r="BY400" i="1"/>
  <c r="BY404" i="1"/>
  <c r="BY391" i="1"/>
  <c r="BY401" i="1"/>
  <c r="BY397" i="1"/>
  <c r="CC383" i="1"/>
  <c r="CC387" i="1"/>
  <c r="CC391" i="1"/>
  <c r="CC384" i="1"/>
  <c r="CC388" i="1"/>
  <c r="CC381" i="1"/>
  <c r="CC385" i="1"/>
  <c r="CC389" i="1"/>
  <c r="CC393" i="1"/>
  <c r="CC394" i="1"/>
  <c r="CC395" i="1"/>
  <c r="CC382" i="1"/>
  <c r="CC399" i="1"/>
  <c r="CC403" i="1"/>
  <c r="CC386" i="1"/>
  <c r="CC396" i="1"/>
  <c r="CC400" i="1"/>
  <c r="CC404" i="1"/>
  <c r="CC390" i="1"/>
  <c r="CC397" i="1"/>
  <c r="CC401" i="1"/>
  <c r="CC398" i="1"/>
  <c r="CC392" i="1"/>
  <c r="CC402" i="1"/>
  <c r="CG384" i="1"/>
  <c r="CG388" i="1"/>
  <c r="CG392" i="1"/>
  <c r="CG381" i="1"/>
  <c r="CG385" i="1"/>
  <c r="CG389" i="1"/>
  <c r="CG382" i="1"/>
  <c r="CG386" i="1"/>
  <c r="CG390" i="1"/>
  <c r="CG393" i="1"/>
  <c r="CG394" i="1"/>
  <c r="CG395" i="1"/>
  <c r="CG396" i="1"/>
  <c r="CG400" i="1"/>
  <c r="CG404" i="1"/>
  <c r="CG397" i="1"/>
  <c r="CG401" i="1"/>
  <c r="CG383" i="1"/>
  <c r="CG391" i="1"/>
  <c r="CG398" i="1"/>
  <c r="CG402" i="1"/>
  <c r="CG387" i="1"/>
  <c r="CG403" i="1"/>
  <c r="CG399" i="1"/>
  <c r="BY353" i="1"/>
  <c r="BY357" i="1"/>
  <c r="BY352" i="1"/>
  <c r="BY356" i="1"/>
  <c r="BY360" i="1"/>
  <c r="BY351" i="1"/>
  <c r="BY355" i="1"/>
  <c r="BY350" i="1"/>
  <c r="BY365" i="1"/>
  <c r="BY369" i="1"/>
  <c r="BY354" i="1"/>
  <c r="BY362" i="1"/>
  <c r="BY359" i="1"/>
  <c r="BY361" i="1"/>
  <c r="BY364" i="1"/>
  <c r="BY368" i="1"/>
  <c r="BY370" i="1"/>
  <c r="BY371" i="1"/>
  <c r="BY372" i="1"/>
  <c r="BY373" i="1"/>
  <c r="BY358" i="1"/>
  <c r="BY363" i="1"/>
  <c r="BY367" i="1"/>
  <c r="BY366" i="1"/>
  <c r="BU352" i="1"/>
  <c r="BU356" i="1"/>
  <c r="BU361" i="1"/>
  <c r="BU351" i="1"/>
  <c r="BU355" i="1"/>
  <c r="BU359" i="1"/>
  <c r="BU350" i="1"/>
  <c r="BU354" i="1"/>
  <c r="BU358" i="1"/>
  <c r="BU357" i="1"/>
  <c r="BU360" i="1"/>
  <c r="BU364" i="1"/>
  <c r="BU368" i="1"/>
  <c r="BU365" i="1"/>
  <c r="BU369" i="1"/>
  <c r="BU353" i="1"/>
  <c r="BU363" i="1"/>
  <c r="BU367" i="1"/>
  <c r="BU370" i="1"/>
  <c r="BU371" i="1"/>
  <c r="BU372" i="1"/>
  <c r="BU373" i="1"/>
  <c r="BU362" i="1"/>
  <c r="BU366" i="1"/>
  <c r="BJ350" i="1"/>
  <c r="BJ351" i="1"/>
  <c r="BJ352" i="1"/>
  <c r="BJ353" i="1"/>
  <c r="BJ354" i="1"/>
  <c r="BJ355" i="1"/>
  <c r="BJ356" i="1"/>
  <c r="BJ357" i="1"/>
  <c r="BJ358" i="1"/>
  <c r="BJ359" i="1"/>
  <c r="BJ360" i="1"/>
  <c r="BJ361" i="1"/>
  <c r="BJ362" i="1"/>
  <c r="BJ363" i="1"/>
  <c r="BJ364" i="1"/>
  <c r="BJ365" i="1"/>
  <c r="BJ366" i="1"/>
  <c r="BJ367" i="1"/>
  <c r="BJ368" i="1"/>
  <c r="BJ369" i="1"/>
  <c r="BJ370" i="1"/>
  <c r="BJ371" i="1"/>
  <c r="BJ372" i="1"/>
  <c r="BJ373" i="1"/>
  <c r="BN350" i="1"/>
  <c r="BN351" i="1"/>
  <c r="BN352" i="1"/>
  <c r="BN353" i="1"/>
  <c r="BN354" i="1"/>
  <c r="BN355" i="1"/>
  <c r="BN356" i="1"/>
  <c r="BN357" i="1"/>
  <c r="BN358" i="1"/>
  <c r="BN359" i="1"/>
  <c r="BN360" i="1"/>
  <c r="BN361" i="1"/>
  <c r="BN362" i="1"/>
  <c r="BN363" i="1"/>
  <c r="BN364" i="1"/>
  <c r="BN365" i="1"/>
  <c r="BN366" i="1"/>
  <c r="BN367" i="1"/>
  <c r="BN368" i="1"/>
  <c r="BN369" i="1"/>
  <c r="BN370" i="1"/>
  <c r="BN371" i="1"/>
  <c r="BN372" i="1"/>
  <c r="BN373" i="1"/>
  <c r="BR350" i="1"/>
  <c r="BR351" i="1"/>
  <c r="BR352" i="1"/>
  <c r="BR353" i="1"/>
  <c r="BR354" i="1"/>
  <c r="BR355" i="1"/>
  <c r="BR356" i="1"/>
  <c r="BR357" i="1"/>
  <c r="BR358" i="1"/>
  <c r="BR359" i="1"/>
  <c r="BR360" i="1"/>
  <c r="BR361" i="1"/>
  <c r="BR362" i="1"/>
  <c r="BR363" i="1"/>
  <c r="BR364" i="1"/>
  <c r="BR365" i="1"/>
  <c r="BR366" i="1"/>
  <c r="BR367" i="1"/>
  <c r="BR368" i="1"/>
  <c r="BR369" i="1"/>
  <c r="BR370" i="1"/>
  <c r="BR371" i="1"/>
  <c r="BR372" i="1"/>
  <c r="BR373" i="1"/>
  <c r="BV350" i="1"/>
  <c r="BV351" i="1"/>
  <c r="BV352" i="1"/>
  <c r="BV353" i="1"/>
  <c r="BV354" i="1"/>
  <c r="BV355" i="1"/>
  <c r="BV356" i="1"/>
  <c r="BV357" i="1"/>
  <c r="BV358" i="1"/>
  <c r="BV359" i="1"/>
  <c r="BV360" i="1"/>
  <c r="BV361" i="1"/>
  <c r="BV362" i="1"/>
  <c r="BV363" i="1"/>
  <c r="BV364" i="1"/>
  <c r="BV365" i="1"/>
  <c r="BV366" i="1"/>
  <c r="BV367" i="1"/>
  <c r="BV368" i="1"/>
  <c r="BV369" i="1"/>
  <c r="BV370" i="1"/>
  <c r="BV371" i="1"/>
  <c r="BV372" i="1"/>
  <c r="BV373" i="1"/>
  <c r="BZ350" i="1"/>
  <c r="BZ351" i="1"/>
  <c r="BZ352" i="1"/>
  <c r="BZ353" i="1"/>
  <c r="BZ354" i="1"/>
  <c r="BZ355" i="1"/>
  <c r="BZ356" i="1"/>
  <c r="BZ357" i="1"/>
  <c r="BZ358" i="1"/>
  <c r="BZ359" i="1"/>
  <c r="BZ360" i="1"/>
  <c r="BZ361" i="1"/>
  <c r="BZ362" i="1"/>
  <c r="BZ363" i="1"/>
  <c r="BZ364" i="1"/>
  <c r="BZ365" i="1"/>
  <c r="BZ366" i="1"/>
  <c r="BZ367" i="1"/>
  <c r="BZ368" i="1"/>
  <c r="BZ369" i="1"/>
  <c r="BZ370" i="1"/>
  <c r="BZ371" i="1"/>
  <c r="BZ372" i="1"/>
  <c r="BZ373" i="1"/>
  <c r="CD350" i="1"/>
  <c r="CD351" i="1"/>
  <c r="CD352" i="1"/>
  <c r="CD353" i="1"/>
  <c r="CD354" i="1"/>
  <c r="CD355" i="1"/>
  <c r="CD356" i="1"/>
  <c r="CD357" i="1"/>
  <c r="CD358" i="1"/>
  <c r="CD359" i="1"/>
  <c r="CD360" i="1"/>
  <c r="CD361" i="1"/>
  <c r="CD362" i="1"/>
  <c r="CD363" i="1"/>
  <c r="CD364" i="1"/>
  <c r="CD365" i="1"/>
  <c r="CD366" i="1"/>
  <c r="CD367" i="1"/>
  <c r="CD368" i="1"/>
  <c r="CD369" i="1"/>
  <c r="CD370" i="1"/>
  <c r="CD371" i="1"/>
  <c r="CD372" i="1"/>
  <c r="CD373" i="1"/>
  <c r="CH350" i="1"/>
  <c r="CH351" i="1"/>
  <c r="CH352" i="1"/>
  <c r="CH353" i="1"/>
  <c r="CH354" i="1"/>
  <c r="CH355" i="1"/>
  <c r="CH356" i="1"/>
  <c r="CH357" i="1"/>
  <c r="CH358" i="1"/>
  <c r="CH359" i="1"/>
  <c r="CH360" i="1"/>
  <c r="CH361" i="1"/>
  <c r="CH362" i="1"/>
  <c r="CH363" i="1"/>
  <c r="CH364" i="1"/>
  <c r="CH365" i="1"/>
  <c r="CH366" i="1"/>
  <c r="CH367" i="1"/>
  <c r="CH368" i="1"/>
  <c r="CH369" i="1"/>
  <c r="CH370" i="1"/>
  <c r="CH371" i="1"/>
  <c r="CH372" i="1"/>
  <c r="CH373" i="1"/>
  <c r="BQ351" i="1"/>
  <c r="BQ355" i="1"/>
  <c r="BQ350" i="1"/>
  <c r="BQ354" i="1"/>
  <c r="BQ358" i="1"/>
  <c r="BQ360" i="1"/>
  <c r="BQ361" i="1"/>
  <c r="BQ353" i="1"/>
  <c r="BQ357" i="1"/>
  <c r="BQ359" i="1"/>
  <c r="BQ363" i="1"/>
  <c r="BQ367" i="1"/>
  <c r="BQ362" i="1"/>
  <c r="BQ366" i="1"/>
  <c r="BQ370" i="1"/>
  <c r="BQ371" i="1"/>
  <c r="BQ372" i="1"/>
  <c r="BQ373" i="1"/>
  <c r="BQ364" i="1"/>
  <c r="BQ356" i="1"/>
  <c r="BQ365" i="1"/>
  <c r="BQ369" i="1"/>
  <c r="BQ352" i="1"/>
  <c r="BQ368" i="1"/>
  <c r="CC350" i="1"/>
  <c r="CC354" i="1"/>
  <c r="CC358" i="1"/>
  <c r="CC353" i="1"/>
  <c r="CC357" i="1"/>
  <c r="CC359" i="1"/>
  <c r="CC352" i="1"/>
  <c r="CC356" i="1"/>
  <c r="CC361" i="1"/>
  <c r="CC362" i="1"/>
  <c r="CC366" i="1"/>
  <c r="CC355" i="1"/>
  <c r="CC360" i="1"/>
  <c r="CC365" i="1"/>
  <c r="CC369" i="1"/>
  <c r="CC370" i="1"/>
  <c r="CC371" i="1"/>
  <c r="CC372" i="1"/>
  <c r="CC373" i="1"/>
  <c r="CC367" i="1"/>
  <c r="CC351" i="1"/>
  <c r="CC364" i="1"/>
  <c r="CC368" i="1"/>
  <c r="CC363" i="1"/>
  <c r="BK350" i="1"/>
  <c r="BK351" i="1"/>
  <c r="BK352" i="1"/>
  <c r="BK353" i="1"/>
  <c r="BK354" i="1"/>
  <c r="BK355" i="1"/>
  <c r="BK356" i="1"/>
  <c r="BK357" i="1"/>
  <c r="BK358" i="1"/>
  <c r="BK359" i="1"/>
  <c r="BK361" i="1"/>
  <c r="BK362" i="1"/>
  <c r="BK363" i="1"/>
  <c r="BK364" i="1"/>
  <c r="BK365" i="1"/>
  <c r="BK366" i="1"/>
  <c r="BK367" i="1"/>
  <c r="BK368" i="1"/>
  <c r="BK369" i="1"/>
  <c r="BK370" i="1"/>
  <c r="BK360" i="1"/>
  <c r="BK371" i="1"/>
  <c r="BK372" i="1"/>
  <c r="BK373" i="1"/>
  <c r="BO350" i="1"/>
  <c r="BO351" i="1"/>
  <c r="BO352" i="1"/>
  <c r="BO353" i="1"/>
  <c r="BO354" i="1"/>
  <c r="BO355" i="1"/>
  <c r="BO356" i="1"/>
  <c r="BO357" i="1"/>
  <c r="BO358" i="1"/>
  <c r="BO360" i="1"/>
  <c r="BO362" i="1"/>
  <c r="BO363" i="1"/>
  <c r="BO364" i="1"/>
  <c r="BO365" i="1"/>
  <c r="BO366" i="1"/>
  <c r="BO367" i="1"/>
  <c r="BO368" i="1"/>
  <c r="BO369" i="1"/>
  <c r="BO359" i="1"/>
  <c r="BO370" i="1"/>
  <c r="BO361" i="1"/>
  <c r="BO371" i="1"/>
  <c r="BO373" i="1"/>
  <c r="BO372" i="1"/>
  <c r="BS350" i="1"/>
  <c r="BS351" i="1"/>
  <c r="BS352" i="1"/>
  <c r="BS353" i="1"/>
  <c r="BS354" i="1"/>
  <c r="BS355" i="1"/>
  <c r="BS356" i="1"/>
  <c r="BS357" i="1"/>
  <c r="BS358" i="1"/>
  <c r="BS359" i="1"/>
  <c r="BS362" i="1"/>
  <c r="BS363" i="1"/>
  <c r="BS364" i="1"/>
  <c r="BS365" i="1"/>
  <c r="BS366" i="1"/>
  <c r="BS367" i="1"/>
  <c r="BS368" i="1"/>
  <c r="BS369" i="1"/>
  <c r="BS360" i="1"/>
  <c r="BS361" i="1"/>
  <c r="BS372" i="1"/>
  <c r="BS373" i="1"/>
  <c r="BS370" i="1"/>
  <c r="BS371" i="1"/>
  <c r="BW350" i="1"/>
  <c r="BW351" i="1"/>
  <c r="BW352" i="1"/>
  <c r="BW353" i="1"/>
  <c r="BW354" i="1"/>
  <c r="BW355" i="1"/>
  <c r="BW356" i="1"/>
  <c r="BW357" i="1"/>
  <c r="BW358" i="1"/>
  <c r="BW360" i="1"/>
  <c r="BW361" i="1"/>
  <c r="BW362" i="1"/>
  <c r="BW363" i="1"/>
  <c r="BW364" i="1"/>
  <c r="BW365" i="1"/>
  <c r="BW366" i="1"/>
  <c r="BW367" i="1"/>
  <c r="BW368" i="1"/>
  <c r="BW369" i="1"/>
  <c r="BW359" i="1"/>
  <c r="BW371" i="1"/>
  <c r="BW372" i="1"/>
  <c r="BW370" i="1"/>
  <c r="BW373" i="1"/>
  <c r="CA350" i="1"/>
  <c r="CA351" i="1"/>
  <c r="CA352" i="1"/>
  <c r="CA353" i="1"/>
  <c r="CA354" i="1"/>
  <c r="CA355" i="1"/>
  <c r="CA356" i="1"/>
  <c r="CA357" i="1"/>
  <c r="CA358" i="1"/>
  <c r="CA359" i="1"/>
  <c r="CA361" i="1"/>
  <c r="CA362" i="1"/>
  <c r="CA363" i="1"/>
  <c r="CA364" i="1"/>
  <c r="CA365" i="1"/>
  <c r="CA366" i="1"/>
  <c r="CA367" i="1"/>
  <c r="CA368" i="1"/>
  <c r="CA369" i="1"/>
  <c r="CA360" i="1"/>
  <c r="CA370" i="1"/>
  <c r="CA371" i="1"/>
  <c r="CA373" i="1"/>
  <c r="CA372" i="1"/>
  <c r="CE350" i="1"/>
  <c r="CE351" i="1"/>
  <c r="CE352" i="1"/>
  <c r="CE353" i="1"/>
  <c r="CE354" i="1"/>
  <c r="CE355" i="1"/>
  <c r="CE356" i="1"/>
  <c r="CE357" i="1"/>
  <c r="CE358" i="1"/>
  <c r="CE360" i="1"/>
  <c r="CE362" i="1"/>
  <c r="CE363" i="1"/>
  <c r="CE364" i="1"/>
  <c r="CE365" i="1"/>
  <c r="CE366" i="1"/>
  <c r="CE367" i="1"/>
  <c r="CE368" i="1"/>
  <c r="CE369" i="1"/>
  <c r="CE359" i="1"/>
  <c r="CE372" i="1"/>
  <c r="CE373" i="1"/>
  <c r="CE370" i="1"/>
  <c r="CE361" i="1"/>
  <c r="CE371" i="1"/>
  <c r="CI350" i="1"/>
  <c r="CI351" i="1"/>
  <c r="CI352" i="1"/>
  <c r="CI353" i="1"/>
  <c r="CI354" i="1"/>
  <c r="CI355" i="1"/>
  <c r="CI356" i="1"/>
  <c r="CI357" i="1"/>
  <c r="CI359" i="1"/>
  <c r="CI362" i="1"/>
  <c r="CI363" i="1"/>
  <c r="CI364" i="1"/>
  <c r="CI365" i="1"/>
  <c r="CI366" i="1"/>
  <c r="CI367" i="1"/>
  <c r="CI368" i="1"/>
  <c r="CI369" i="1"/>
  <c r="CI358" i="1"/>
  <c r="CI360" i="1"/>
  <c r="CI361" i="1"/>
  <c r="CI373" i="1"/>
  <c r="CI371" i="1"/>
  <c r="CI372" i="1"/>
  <c r="CI370" i="1"/>
  <c r="BM350" i="1"/>
  <c r="BM354" i="1"/>
  <c r="BM358" i="1"/>
  <c r="BM353" i="1"/>
  <c r="BM357" i="1"/>
  <c r="BM359" i="1"/>
  <c r="BM352" i="1"/>
  <c r="BM356" i="1"/>
  <c r="BM361" i="1"/>
  <c r="BM355" i="1"/>
  <c r="BM362" i="1"/>
  <c r="BM366" i="1"/>
  <c r="BM360" i="1"/>
  <c r="BM367" i="1"/>
  <c r="BM351" i="1"/>
  <c r="BM365" i="1"/>
  <c r="BM369" i="1"/>
  <c r="BM370" i="1"/>
  <c r="BM371" i="1"/>
  <c r="BM372" i="1"/>
  <c r="BM373" i="1"/>
  <c r="BM363" i="1"/>
  <c r="BM364" i="1"/>
  <c r="BM368" i="1"/>
  <c r="CG351" i="1"/>
  <c r="CG355" i="1"/>
  <c r="CG350" i="1"/>
  <c r="CG354" i="1"/>
  <c r="CG358" i="1"/>
  <c r="CG360" i="1"/>
  <c r="CG361" i="1"/>
  <c r="CG353" i="1"/>
  <c r="CG357" i="1"/>
  <c r="CG352" i="1"/>
  <c r="CG363" i="1"/>
  <c r="CG367" i="1"/>
  <c r="CG364" i="1"/>
  <c r="CG362" i="1"/>
  <c r="CG366" i="1"/>
  <c r="CG370" i="1"/>
  <c r="CG371" i="1"/>
  <c r="CG372" i="1"/>
  <c r="CG373" i="1"/>
  <c r="CG356" i="1"/>
  <c r="CG368" i="1"/>
  <c r="CG359" i="1"/>
  <c r="CG365" i="1"/>
  <c r="CG369" i="1"/>
  <c r="BL350" i="1"/>
  <c r="BL351" i="1"/>
  <c r="BL352" i="1"/>
  <c r="BL353" i="1"/>
  <c r="BL354" i="1"/>
  <c r="BL355" i="1"/>
  <c r="BL356" i="1"/>
  <c r="BL357" i="1"/>
  <c r="BL358" i="1"/>
  <c r="BL359" i="1"/>
  <c r="BL360" i="1"/>
  <c r="BL361" i="1"/>
  <c r="BL362" i="1"/>
  <c r="BL363" i="1"/>
  <c r="BL364" i="1"/>
  <c r="BL365" i="1"/>
  <c r="BL366" i="1"/>
  <c r="BL367" i="1"/>
  <c r="BL368" i="1"/>
  <c r="BL369" i="1"/>
  <c r="BL370" i="1"/>
  <c r="BL371" i="1"/>
  <c r="BL372" i="1"/>
  <c r="BL373" i="1"/>
  <c r="BP350" i="1"/>
  <c r="BP351" i="1"/>
  <c r="BP352" i="1"/>
  <c r="BP353" i="1"/>
  <c r="BP354" i="1"/>
  <c r="BP355" i="1"/>
  <c r="BP356" i="1"/>
  <c r="BP357" i="1"/>
  <c r="BP358" i="1"/>
  <c r="BP359" i="1"/>
  <c r="BP360" i="1"/>
  <c r="BP361" i="1"/>
  <c r="BP362" i="1"/>
  <c r="BP363" i="1"/>
  <c r="BP364" i="1"/>
  <c r="BP365" i="1"/>
  <c r="BP366" i="1"/>
  <c r="BP367" i="1"/>
  <c r="BP368" i="1"/>
  <c r="BP369" i="1"/>
  <c r="BP370" i="1"/>
  <c r="BP371" i="1"/>
  <c r="BP372" i="1"/>
  <c r="BP373" i="1"/>
  <c r="BT350" i="1"/>
  <c r="BT351" i="1"/>
  <c r="BT352" i="1"/>
  <c r="BT353" i="1"/>
  <c r="BT354" i="1"/>
  <c r="BT355" i="1"/>
  <c r="BT356" i="1"/>
  <c r="BT357" i="1"/>
  <c r="BT358" i="1"/>
  <c r="BT359" i="1"/>
  <c r="BT360" i="1"/>
  <c r="BT362" i="1"/>
  <c r="BT363" i="1"/>
  <c r="BT364" i="1"/>
  <c r="BT365" i="1"/>
  <c r="BT366" i="1"/>
  <c r="BT367" i="1"/>
  <c r="BT368" i="1"/>
  <c r="BT369" i="1"/>
  <c r="BT361" i="1"/>
  <c r="BT370" i="1"/>
  <c r="BT371" i="1"/>
  <c r="BT372" i="1"/>
  <c r="BT373" i="1"/>
  <c r="BX350" i="1"/>
  <c r="BX351" i="1"/>
  <c r="BX352" i="1"/>
  <c r="BX353" i="1"/>
  <c r="BX354" i="1"/>
  <c r="BX355" i="1"/>
  <c r="BX356" i="1"/>
  <c r="BX357" i="1"/>
  <c r="BX358" i="1"/>
  <c r="BX359" i="1"/>
  <c r="BX360" i="1"/>
  <c r="BX361" i="1"/>
  <c r="BX362" i="1"/>
  <c r="BX363" i="1"/>
  <c r="BX364" i="1"/>
  <c r="BX365" i="1"/>
  <c r="BX366" i="1"/>
  <c r="BX367" i="1"/>
  <c r="BX368" i="1"/>
  <c r="BX369" i="1"/>
  <c r="BX370" i="1"/>
  <c r="BX371" i="1"/>
  <c r="BX372" i="1"/>
  <c r="BX373" i="1"/>
  <c r="CB350" i="1"/>
  <c r="CB351" i="1"/>
  <c r="CB352" i="1"/>
  <c r="CB353" i="1"/>
  <c r="CB354" i="1"/>
  <c r="CB355" i="1"/>
  <c r="CB356" i="1"/>
  <c r="CB357" i="1"/>
  <c r="CB358" i="1"/>
  <c r="CB359" i="1"/>
  <c r="CB360" i="1"/>
  <c r="CB361" i="1"/>
  <c r="CB362" i="1"/>
  <c r="CB363" i="1"/>
  <c r="CB364" i="1"/>
  <c r="CB365" i="1"/>
  <c r="CB366" i="1"/>
  <c r="CB367" i="1"/>
  <c r="CB368" i="1"/>
  <c r="CB369" i="1"/>
  <c r="CB370" i="1"/>
  <c r="CB371" i="1"/>
  <c r="CB372" i="1"/>
  <c r="CB373" i="1"/>
  <c r="CF350" i="1"/>
  <c r="CF351" i="1"/>
  <c r="CF352" i="1"/>
  <c r="CF353" i="1"/>
  <c r="CF354" i="1"/>
  <c r="CF355" i="1"/>
  <c r="CF356" i="1"/>
  <c r="CF357" i="1"/>
  <c r="CF358" i="1"/>
  <c r="CF359" i="1"/>
  <c r="CF360" i="1"/>
  <c r="CF361" i="1"/>
  <c r="CF362" i="1"/>
  <c r="CF363" i="1"/>
  <c r="CF364" i="1"/>
  <c r="CF365" i="1"/>
  <c r="CF366" i="1"/>
  <c r="CF367" i="1"/>
  <c r="CF368" i="1"/>
  <c r="CF369" i="1"/>
  <c r="CF370" i="1"/>
  <c r="CF371" i="1"/>
  <c r="CF372" i="1"/>
  <c r="CF373" i="1"/>
  <c r="BL319" i="1"/>
  <c r="BL321" i="1"/>
  <c r="BL323" i="1"/>
  <c r="BL325" i="1"/>
  <c r="BL327" i="1"/>
  <c r="BL329" i="1"/>
  <c r="BL331" i="1"/>
  <c r="BL324" i="1"/>
  <c r="BL326" i="1"/>
  <c r="BL332" i="1"/>
  <c r="BL334" i="1"/>
  <c r="BL336" i="1"/>
  <c r="BL338" i="1"/>
  <c r="BL340" i="1"/>
  <c r="BL320" i="1"/>
  <c r="BL328" i="1"/>
  <c r="BL322" i="1"/>
  <c r="BL330" i="1"/>
  <c r="BL333" i="1"/>
  <c r="BL335" i="1"/>
  <c r="BL337" i="1"/>
  <c r="BL339" i="1"/>
  <c r="BL342" i="1"/>
  <c r="BL341" i="1"/>
  <c r="BT319" i="1"/>
  <c r="BT321" i="1"/>
  <c r="BT323" i="1"/>
  <c r="BT325" i="1"/>
  <c r="BT327" i="1"/>
  <c r="BT329" i="1"/>
  <c r="BT320" i="1"/>
  <c r="BT328" i="1"/>
  <c r="BT331" i="1"/>
  <c r="BT322" i="1"/>
  <c r="BT330" i="1"/>
  <c r="BT332" i="1"/>
  <c r="BT334" i="1"/>
  <c r="BT336" i="1"/>
  <c r="BT338" i="1"/>
  <c r="BT340" i="1"/>
  <c r="BT324" i="1"/>
  <c r="BT326" i="1"/>
  <c r="BT333" i="1"/>
  <c r="BT335" i="1"/>
  <c r="BT337" i="1"/>
  <c r="BT339" i="1"/>
  <c r="BT342" i="1"/>
  <c r="BT341" i="1"/>
  <c r="BX319" i="1"/>
  <c r="BX321" i="1"/>
  <c r="BX323" i="1"/>
  <c r="BX325" i="1"/>
  <c r="BX327" i="1"/>
  <c r="BX329" i="1"/>
  <c r="BX326" i="1"/>
  <c r="BX320" i="1"/>
  <c r="BX328" i="1"/>
  <c r="BX332" i="1"/>
  <c r="BX334" i="1"/>
  <c r="BX336" i="1"/>
  <c r="BX338" i="1"/>
  <c r="BX340" i="1"/>
  <c r="BX322" i="1"/>
  <c r="BX330" i="1"/>
  <c r="BX331" i="1"/>
  <c r="BX324" i="1"/>
  <c r="BX333" i="1"/>
  <c r="BX335" i="1"/>
  <c r="BX337" i="1"/>
  <c r="BX341" i="1"/>
  <c r="BX342" i="1"/>
  <c r="BX339" i="1"/>
  <c r="BM320" i="1"/>
  <c r="BM322" i="1"/>
  <c r="BM324" i="1"/>
  <c r="BM326" i="1"/>
  <c r="BM328" i="1"/>
  <c r="BM330" i="1"/>
  <c r="BM319" i="1"/>
  <c r="BM321" i="1"/>
  <c r="BM323" i="1"/>
  <c r="BM325" i="1"/>
  <c r="BM327" i="1"/>
  <c r="BM329" i="1"/>
  <c r="BM331" i="1"/>
  <c r="BM333" i="1"/>
  <c r="BM335" i="1"/>
  <c r="BM337" i="1"/>
  <c r="BM339" i="1"/>
  <c r="BM341" i="1"/>
  <c r="BM332" i="1"/>
  <c r="BM334" i="1"/>
  <c r="BM336" i="1"/>
  <c r="BM338" i="1"/>
  <c r="BM340" i="1"/>
  <c r="BM342" i="1"/>
  <c r="BQ320" i="1"/>
  <c r="BQ322" i="1"/>
  <c r="BQ324" i="1"/>
  <c r="BQ326" i="1"/>
  <c r="BQ328" i="1"/>
  <c r="BQ330" i="1"/>
  <c r="BQ319" i="1"/>
  <c r="BQ321" i="1"/>
  <c r="BQ323" i="1"/>
  <c r="BQ325" i="1"/>
  <c r="BQ327" i="1"/>
  <c r="BQ329" i="1"/>
  <c r="BQ331" i="1"/>
  <c r="BQ333" i="1"/>
  <c r="BQ335" i="1"/>
  <c r="BQ337" i="1"/>
  <c r="BQ339" i="1"/>
  <c r="BQ341" i="1"/>
  <c r="BQ332" i="1"/>
  <c r="BQ334" i="1"/>
  <c r="BQ336" i="1"/>
  <c r="BQ338" i="1"/>
  <c r="BQ340" i="1"/>
  <c r="BQ342" i="1"/>
  <c r="BU320" i="1"/>
  <c r="BU322" i="1"/>
  <c r="BU324" i="1"/>
  <c r="BU326" i="1"/>
  <c r="BU328" i="1"/>
  <c r="BU330" i="1"/>
  <c r="BU319" i="1"/>
  <c r="BU321" i="1"/>
  <c r="BU323" i="1"/>
  <c r="BU325" i="1"/>
  <c r="BU327" i="1"/>
  <c r="BU329" i="1"/>
  <c r="BU331" i="1"/>
  <c r="BU333" i="1"/>
  <c r="BU335" i="1"/>
  <c r="BU337" i="1"/>
  <c r="BU339" i="1"/>
  <c r="BU341" i="1"/>
  <c r="BU332" i="1"/>
  <c r="BU334" i="1"/>
  <c r="BU336" i="1"/>
  <c r="BU338" i="1"/>
  <c r="BU340" i="1"/>
  <c r="BU342" i="1"/>
  <c r="BY320" i="1"/>
  <c r="BY322" i="1"/>
  <c r="BY324" i="1"/>
  <c r="BY326" i="1"/>
  <c r="BY328" i="1"/>
  <c r="BY330" i="1"/>
  <c r="BY319" i="1"/>
  <c r="BY321" i="1"/>
  <c r="BY323" i="1"/>
  <c r="BY325" i="1"/>
  <c r="BY327" i="1"/>
  <c r="BY329" i="1"/>
  <c r="BY331" i="1"/>
  <c r="BY333" i="1"/>
  <c r="BY335" i="1"/>
  <c r="BY337" i="1"/>
  <c r="BY339" i="1"/>
  <c r="BY341" i="1"/>
  <c r="BY332" i="1"/>
  <c r="BY334" i="1"/>
  <c r="BY336" i="1"/>
  <c r="BY338" i="1"/>
  <c r="BY340" i="1"/>
  <c r="BY342" i="1"/>
  <c r="CC320" i="1"/>
  <c r="CC322" i="1"/>
  <c r="CC324" i="1"/>
  <c r="CC326" i="1"/>
  <c r="CC328" i="1"/>
  <c r="CC330" i="1"/>
  <c r="CC319" i="1"/>
  <c r="CC321" i="1"/>
  <c r="CC323" i="1"/>
  <c r="CC325" i="1"/>
  <c r="CC327" i="1"/>
  <c r="CC329" i="1"/>
  <c r="CC331" i="1"/>
  <c r="CC333" i="1"/>
  <c r="CC335" i="1"/>
  <c r="CC337" i="1"/>
  <c r="CC339" i="1"/>
  <c r="CC332" i="1"/>
  <c r="CC334" i="1"/>
  <c r="CC336" i="1"/>
  <c r="CC338" i="1"/>
  <c r="CC341" i="1"/>
  <c r="CC340" i="1"/>
  <c r="CC342" i="1"/>
  <c r="CG320" i="1"/>
  <c r="CG322" i="1"/>
  <c r="CG324" i="1"/>
  <c r="CG326" i="1"/>
  <c r="CG328" i="1"/>
  <c r="CG330" i="1"/>
  <c r="CG319" i="1"/>
  <c r="CG321" i="1"/>
  <c r="CG323" i="1"/>
  <c r="CG325" i="1"/>
  <c r="CG327" i="1"/>
  <c r="CG329" i="1"/>
  <c r="CG331" i="1"/>
  <c r="CG333" i="1"/>
  <c r="CG335" i="1"/>
  <c r="CG337" i="1"/>
  <c r="CG339" i="1"/>
  <c r="CG332" i="1"/>
  <c r="CG334" i="1"/>
  <c r="CG336" i="1"/>
  <c r="CG338" i="1"/>
  <c r="CG340" i="1"/>
  <c r="CG341" i="1"/>
  <c r="CG342" i="1"/>
  <c r="BP319" i="1"/>
  <c r="BP321" i="1"/>
  <c r="BP323" i="1"/>
  <c r="BP325" i="1"/>
  <c r="BP327" i="1"/>
  <c r="BP329" i="1"/>
  <c r="BP331" i="1"/>
  <c r="BP322" i="1"/>
  <c r="BP330" i="1"/>
  <c r="BP324" i="1"/>
  <c r="BP332" i="1"/>
  <c r="BP334" i="1"/>
  <c r="BP336" i="1"/>
  <c r="BP338" i="1"/>
  <c r="BP340" i="1"/>
  <c r="BP326" i="1"/>
  <c r="BP320" i="1"/>
  <c r="BP328" i="1"/>
  <c r="BP333" i="1"/>
  <c r="BP335" i="1"/>
  <c r="BP337" i="1"/>
  <c r="BP339" i="1"/>
  <c r="BP341" i="1"/>
  <c r="BP342" i="1"/>
  <c r="CB319" i="1"/>
  <c r="CB321" i="1"/>
  <c r="CB323" i="1"/>
  <c r="CB325" i="1"/>
  <c r="CB327" i="1"/>
  <c r="CB329" i="1"/>
  <c r="CB324" i="1"/>
  <c r="CB331" i="1"/>
  <c r="CB326" i="1"/>
  <c r="CB332" i="1"/>
  <c r="CB334" i="1"/>
  <c r="CB336" i="1"/>
  <c r="CB338" i="1"/>
  <c r="CB340" i="1"/>
  <c r="CB320" i="1"/>
  <c r="CB328" i="1"/>
  <c r="CB322" i="1"/>
  <c r="CB330" i="1"/>
  <c r="CB333" i="1"/>
  <c r="CB335" i="1"/>
  <c r="CB337" i="1"/>
  <c r="CB339" i="1"/>
  <c r="CB342" i="1"/>
  <c r="CB341" i="1"/>
  <c r="BN320" i="1"/>
  <c r="BN322" i="1"/>
  <c r="BN324" i="1"/>
  <c r="BN326" i="1"/>
  <c r="BN328" i="1"/>
  <c r="BN330" i="1"/>
  <c r="BN319" i="1"/>
  <c r="BN327" i="1"/>
  <c r="BN321" i="1"/>
  <c r="BN329" i="1"/>
  <c r="BN333" i="1"/>
  <c r="BN335" i="1"/>
  <c r="BN337" i="1"/>
  <c r="BN339" i="1"/>
  <c r="BN341" i="1"/>
  <c r="BN323" i="1"/>
  <c r="BN331" i="1"/>
  <c r="BN325" i="1"/>
  <c r="BN332" i="1"/>
  <c r="BN334" i="1"/>
  <c r="BN336" i="1"/>
  <c r="BN338" i="1"/>
  <c r="BN340" i="1"/>
  <c r="BN342" i="1"/>
  <c r="BR320" i="1"/>
  <c r="BR322" i="1"/>
  <c r="BR324" i="1"/>
  <c r="BR326" i="1"/>
  <c r="BR328" i="1"/>
  <c r="BR330" i="1"/>
  <c r="BR325" i="1"/>
  <c r="BR319" i="1"/>
  <c r="BR327" i="1"/>
  <c r="BR333" i="1"/>
  <c r="BR335" i="1"/>
  <c r="BR337" i="1"/>
  <c r="BR339" i="1"/>
  <c r="BR341" i="1"/>
  <c r="BR321" i="1"/>
  <c r="BR329" i="1"/>
  <c r="BR323" i="1"/>
  <c r="BR331" i="1"/>
  <c r="BR332" i="1"/>
  <c r="BR334" i="1"/>
  <c r="BR336" i="1"/>
  <c r="BR338" i="1"/>
  <c r="BR340" i="1"/>
  <c r="BR342" i="1"/>
  <c r="BV320" i="1"/>
  <c r="BV322" i="1"/>
  <c r="BV324" i="1"/>
  <c r="BV326" i="1"/>
  <c r="BV328" i="1"/>
  <c r="BV330" i="1"/>
  <c r="BV323" i="1"/>
  <c r="BV325" i="1"/>
  <c r="BV331" i="1"/>
  <c r="BV333" i="1"/>
  <c r="BV335" i="1"/>
  <c r="BV337" i="1"/>
  <c r="BV339" i="1"/>
  <c r="BV341" i="1"/>
  <c r="BV319" i="1"/>
  <c r="BV327" i="1"/>
  <c r="BV321" i="1"/>
  <c r="BV329" i="1"/>
  <c r="BV332" i="1"/>
  <c r="BV334" i="1"/>
  <c r="BV336" i="1"/>
  <c r="BV338" i="1"/>
  <c r="BV340" i="1"/>
  <c r="BV342" i="1"/>
  <c r="BZ320" i="1"/>
  <c r="BZ322" i="1"/>
  <c r="BZ324" i="1"/>
  <c r="BZ326" i="1"/>
  <c r="BZ328" i="1"/>
  <c r="BZ330" i="1"/>
  <c r="BZ321" i="1"/>
  <c r="BZ329" i="1"/>
  <c r="BZ323" i="1"/>
  <c r="BZ333" i="1"/>
  <c r="BZ335" i="1"/>
  <c r="BZ337" i="1"/>
  <c r="BZ339" i="1"/>
  <c r="BZ341" i="1"/>
  <c r="BZ325" i="1"/>
  <c r="BZ319" i="1"/>
  <c r="BZ327" i="1"/>
  <c r="BZ331" i="1"/>
  <c r="BZ332" i="1"/>
  <c r="BZ334" i="1"/>
  <c r="BZ336" i="1"/>
  <c r="BZ338" i="1"/>
  <c r="BZ340" i="1"/>
  <c r="BZ342" i="1"/>
  <c r="CD320" i="1"/>
  <c r="CD322" i="1"/>
  <c r="CD324" i="1"/>
  <c r="CD326" i="1"/>
  <c r="CD328" i="1"/>
  <c r="CD330" i="1"/>
  <c r="CD319" i="1"/>
  <c r="CD327" i="1"/>
  <c r="CD321" i="1"/>
  <c r="CD329" i="1"/>
  <c r="CD331" i="1"/>
  <c r="CD333" i="1"/>
  <c r="CD335" i="1"/>
  <c r="CD337" i="1"/>
  <c r="CD339" i="1"/>
  <c r="CD323" i="1"/>
  <c r="CD325" i="1"/>
  <c r="CD332" i="1"/>
  <c r="CD334" i="1"/>
  <c r="CD336" i="1"/>
  <c r="CD338" i="1"/>
  <c r="CD341" i="1"/>
  <c r="CD340" i="1"/>
  <c r="CD342" i="1"/>
  <c r="CH320" i="1"/>
  <c r="CH322" i="1"/>
  <c r="CH324" i="1"/>
  <c r="CH326" i="1"/>
  <c r="CH328" i="1"/>
  <c r="CH330" i="1"/>
  <c r="CH325" i="1"/>
  <c r="CH319" i="1"/>
  <c r="CH327" i="1"/>
  <c r="CH333" i="1"/>
  <c r="CH335" i="1"/>
  <c r="CH337" i="1"/>
  <c r="CH339" i="1"/>
  <c r="CH321" i="1"/>
  <c r="CH329" i="1"/>
  <c r="CH323" i="1"/>
  <c r="CH331" i="1"/>
  <c r="CH332" i="1"/>
  <c r="CH334" i="1"/>
  <c r="CH336" i="1"/>
  <c r="CH338" i="1"/>
  <c r="CH340" i="1"/>
  <c r="CH341" i="1"/>
  <c r="CH342" i="1"/>
  <c r="CF319" i="1"/>
  <c r="CF321" i="1"/>
  <c r="CF323" i="1"/>
  <c r="CF325" i="1"/>
  <c r="CF327" i="1"/>
  <c r="CF329" i="1"/>
  <c r="CF322" i="1"/>
  <c r="CF330" i="1"/>
  <c r="CF324" i="1"/>
  <c r="CF332" i="1"/>
  <c r="CF334" i="1"/>
  <c r="CF336" i="1"/>
  <c r="CF338" i="1"/>
  <c r="CF340" i="1"/>
  <c r="CF326" i="1"/>
  <c r="CF331" i="1"/>
  <c r="CF320" i="1"/>
  <c r="CF328" i="1"/>
  <c r="CF333" i="1"/>
  <c r="CF335" i="1"/>
  <c r="CF337" i="1"/>
  <c r="CF342" i="1"/>
  <c r="CF339" i="1"/>
  <c r="CF341" i="1"/>
  <c r="BK319" i="1"/>
  <c r="BK321" i="1"/>
  <c r="BK323" i="1"/>
  <c r="BK325" i="1"/>
  <c r="BK327" i="1"/>
  <c r="BK329" i="1"/>
  <c r="BK331" i="1"/>
  <c r="BK320" i="1"/>
  <c r="BK322" i="1"/>
  <c r="BK324" i="1"/>
  <c r="BK326" i="1"/>
  <c r="BK328" i="1"/>
  <c r="BK330" i="1"/>
  <c r="BK332" i="1"/>
  <c r="BK334" i="1"/>
  <c r="BK336" i="1"/>
  <c r="BK338" i="1"/>
  <c r="BK340" i="1"/>
  <c r="BK333" i="1"/>
  <c r="BK335" i="1"/>
  <c r="BK337" i="1"/>
  <c r="BK339" i="1"/>
  <c r="BK342" i="1"/>
  <c r="BK341" i="1"/>
  <c r="BO319" i="1"/>
  <c r="BO321" i="1"/>
  <c r="BO323" i="1"/>
  <c r="BO325" i="1"/>
  <c r="BO327" i="1"/>
  <c r="BO329" i="1"/>
  <c r="BO331" i="1"/>
  <c r="BO320" i="1"/>
  <c r="BO322" i="1"/>
  <c r="BO324" i="1"/>
  <c r="BO326" i="1"/>
  <c r="BO328" i="1"/>
  <c r="BO330" i="1"/>
  <c r="BO332" i="1"/>
  <c r="BO334" i="1"/>
  <c r="BO336" i="1"/>
  <c r="BO338" i="1"/>
  <c r="BO340" i="1"/>
  <c r="BO333" i="1"/>
  <c r="BO335" i="1"/>
  <c r="BO337" i="1"/>
  <c r="BO339" i="1"/>
  <c r="BO341" i="1"/>
  <c r="BO342" i="1"/>
  <c r="BS319" i="1"/>
  <c r="BS321" i="1"/>
  <c r="BS323" i="1"/>
  <c r="BS325" i="1"/>
  <c r="BS327" i="1"/>
  <c r="BS329" i="1"/>
  <c r="BS331" i="1"/>
  <c r="BS320" i="1"/>
  <c r="BS322" i="1"/>
  <c r="BS324" i="1"/>
  <c r="BS326" i="1"/>
  <c r="BS328" i="1"/>
  <c r="BS330" i="1"/>
  <c r="BS332" i="1"/>
  <c r="BS334" i="1"/>
  <c r="BS336" i="1"/>
  <c r="BS338" i="1"/>
  <c r="BS340" i="1"/>
  <c r="BS333" i="1"/>
  <c r="BS335" i="1"/>
  <c r="BS337" i="1"/>
  <c r="BS339" i="1"/>
  <c r="BS342" i="1"/>
  <c r="BS341" i="1"/>
  <c r="BW319" i="1"/>
  <c r="BW321" i="1"/>
  <c r="BW323" i="1"/>
  <c r="BW325" i="1"/>
  <c r="BW327" i="1"/>
  <c r="BW329" i="1"/>
  <c r="BW331" i="1"/>
  <c r="BW320" i="1"/>
  <c r="BW322" i="1"/>
  <c r="BW324" i="1"/>
  <c r="BW326" i="1"/>
  <c r="BW328" i="1"/>
  <c r="BW330" i="1"/>
  <c r="BW332" i="1"/>
  <c r="BW334" i="1"/>
  <c r="BW336" i="1"/>
  <c r="BW338" i="1"/>
  <c r="BW340" i="1"/>
  <c r="BW333" i="1"/>
  <c r="BW335" i="1"/>
  <c r="BW337" i="1"/>
  <c r="BW341" i="1"/>
  <c r="BW342" i="1"/>
  <c r="BW339" i="1"/>
  <c r="CA319" i="1"/>
  <c r="CA321" i="1"/>
  <c r="CA323" i="1"/>
  <c r="CA325" i="1"/>
  <c r="CA327" i="1"/>
  <c r="CA329" i="1"/>
  <c r="CA331" i="1"/>
  <c r="CA320" i="1"/>
  <c r="CA322" i="1"/>
  <c r="CA324" i="1"/>
  <c r="CA326" i="1"/>
  <c r="CA328" i="1"/>
  <c r="CA330" i="1"/>
  <c r="CA332" i="1"/>
  <c r="CA334" i="1"/>
  <c r="CA336" i="1"/>
  <c r="CA338" i="1"/>
  <c r="CA340" i="1"/>
  <c r="CA333" i="1"/>
  <c r="CA335" i="1"/>
  <c r="CA337" i="1"/>
  <c r="CA339" i="1"/>
  <c r="CA342" i="1"/>
  <c r="CA341" i="1"/>
  <c r="CE319" i="1"/>
  <c r="CE321" i="1"/>
  <c r="CE323" i="1"/>
  <c r="CE325" i="1"/>
  <c r="CE327" i="1"/>
  <c r="CE329" i="1"/>
  <c r="CE331" i="1"/>
  <c r="CE320" i="1"/>
  <c r="CE322" i="1"/>
  <c r="CE324" i="1"/>
  <c r="CE326" i="1"/>
  <c r="CE328" i="1"/>
  <c r="CE330" i="1"/>
  <c r="CE332" i="1"/>
  <c r="CE334" i="1"/>
  <c r="CE336" i="1"/>
  <c r="CE338" i="1"/>
  <c r="CE340" i="1"/>
  <c r="CE333" i="1"/>
  <c r="CE335" i="1"/>
  <c r="CE337" i="1"/>
  <c r="CE342" i="1"/>
  <c r="CE339" i="1"/>
  <c r="CE341" i="1"/>
  <c r="CI319" i="1"/>
  <c r="CI321" i="1"/>
  <c r="CI323" i="1"/>
  <c r="CI325" i="1"/>
  <c r="CI327" i="1"/>
  <c r="CI329" i="1"/>
  <c r="CI331" i="1"/>
  <c r="CI320" i="1"/>
  <c r="CI322" i="1"/>
  <c r="CI324" i="1"/>
  <c r="CI326" i="1"/>
  <c r="CI328" i="1"/>
  <c r="CI330" i="1"/>
  <c r="CI332" i="1"/>
  <c r="CI334" i="1"/>
  <c r="CI336" i="1"/>
  <c r="CI338" i="1"/>
  <c r="CI340" i="1"/>
  <c r="CI333" i="1"/>
  <c r="CI335" i="1"/>
  <c r="CI337" i="1"/>
  <c r="CI339" i="1"/>
  <c r="CI342" i="1"/>
  <c r="CI341" i="1"/>
  <c r="AC27" i="8"/>
  <c r="AB26" i="8"/>
  <c r="AC25" i="8"/>
  <c r="AB22" i="8"/>
  <c r="AC21" i="8"/>
  <c r="AC19" i="8"/>
  <c r="AB18" i="8"/>
  <c r="AC15" i="8"/>
  <c r="AB14" i="8"/>
  <c r="W31" i="8"/>
  <c r="W92" i="8" s="1"/>
  <c r="S31" i="8"/>
  <c r="S91" i="8" s="1"/>
  <c r="O31" i="8"/>
  <c r="O87" i="8" s="1"/>
  <c r="K31" i="8"/>
  <c r="K91" i="8" s="1"/>
  <c r="G31" i="8"/>
  <c r="G89" i="8" s="1"/>
  <c r="AC11" i="8"/>
  <c r="X31" i="8"/>
  <c r="X93" i="8" s="1"/>
  <c r="L31" i="8"/>
  <c r="L90" i="8" s="1"/>
  <c r="AB10" i="8"/>
  <c r="Q31" i="8"/>
  <c r="Q77" i="8" s="1"/>
  <c r="M31" i="8"/>
  <c r="M72" i="8" s="1"/>
  <c r="AC9" i="8"/>
  <c r="R31" i="8"/>
  <c r="R93" i="8" s="1"/>
  <c r="N31" i="8"/>
  <c r="N80" i="8" s="1"/>
  <c r="J31" i="8"/>
  <c r="J84" i="8" s="1"/>
  <c r="BJ319" i="1"/>
  <c r="BJ320" i="1"/>
  <c r="BJ321" i="1"/>
  <c r="BJ322" i="1"/>
  <c r="BJ323" i="1"/>
  <c r="BJ324" i="1"/>
  <c r="BJ325" i="1"/>
  <c r="BJ326" i="1"/>
  <c r="BJ327" i="1"/>
  <c r="BJ328" i="1"/>
  <c r="BJ329" i="1"/>
  <c r="BJ330" i="1"/>
  <c r="BJ331" i="1"/>
  <c r="BJ332" i="1"/>
  <c r="BJ333" i="1"/>
  <c r="BJ334" i="1"/>
  <c r="BJ335" i="1"/>
  <c r="BJ336" i="1"/>
  <c r="BJ337" i="1"/>
  <c r="BJ338" i="1"/>
  <c r="BJ339" i="1"/>
  <c r="BJ340" i="1"/>
  <c r="BJ341" i="1"/>
  <c r="BJ342" i="1"/>
  <c r="AB60" i="9"/>
  <c r="AB62" i="9"/>
  <c r="AC62" i="9"/>
  <c r="AC60" i="9"/>
  <c r="CC288" i="1"/>
  <c r="CC291" i="1"/>
  <c r="CC293" i="1"/>
  <c r="CC295" i="1"/>
  <c r="CC297" i="1"/>
  <c r="CC299" i="1"/>
  <c r="CC292" i="1"/>
  <c r="CC302" i="1"/>
  <c r="CC307" i="1"/>
  <c r="CC308" i="1"/>
  <c r="CC309" i="1"/>
  <c r="CC310" i="1"/>
  <c r="CC311" i="1"/>
  <c r="CC290" i="1"/>
  <c r="CC298" i="1"/>
  <c r="CC301" i="1"/>
  <c r="CC304" i="1"/>
  <c r="CC306" i="1"/>
  <c r="CC305" i="1"/>
  <c r="CC289" i="1"/>
  <c r="CC296" i="1"/>
  <c r="CC300" i="1"/>
  <c r="CC294" i="1"/>
  <c r="CC303" i="1"/>
  <c r="BU289" i="1"/>
  <c r="BU291" i="1"/>
  <c r="BU293" i="1"/>
  <c r="BU295" i="1"/>
  <c r="BU297" i="1"/>
  <c r="BU299" i="1"/>
  <c r="BU288" i="1"/>
  <c r="BU290" i="1"/>
  <c r="BU298" i="1"/>
  <c r="BU300" i="1"/>
  <c r="BU307" i="1"/>
  <c r="BU308" i="1"/>
  <c r="BU309" i="1"/>
  <c r="BU310" i="1"/>
  <c r="BU311" i="1"/>
  <c r="BU301" i="1"/>
  <c r="BU305" i="1"/>
  <c r="BU296" i="1"/>
  <c r="BU303" i="1"/>
  <c r="BU304" i="1"/>
  <c r="BU306" i="1"/>
  <c r="BU292" i="1"/>
  <c r="BU294" i="1"/>
  <c r="BU302" i="1"/>
  <c r="CI288" i="1"/>
  <c r="CI289" i="1"/>
  <c r="CI290" i="1"/>
  <c r="CI291" i="1"/>
  <c r="CI292" i="1"/>
  <c r="CI293" i="1"/>
  <c r="CI294" i="1"/>
  <c r="CI295" i="1"/>
  <c r="CI296" i="1"/>
  <c r="CI297" i="1"/>
  <c r="CI298" i="1"/>
  <c r="CI299" i="1"/>
  <c r="CI300" i="1"/>
  <c r="CI301" i="1"/>
  <c r="CI302" i="1"/>
  <c r="CI303" i="1"/>
  <c r="CI304" i="1"/>
  <c r="CI305" i="1"/>
  <c r="CI306" i="1"/>
  <c r="CI307" i="1"/>
  <c r="CI308" i="1"/>
  <c r="CI309" i="1"/>
  <c r="CI310" i="1"/>
  <c r="CI311" i="1"/>
  <c r="CA288" i="1"/>
  <c r="CA289" i="1"/>
  <c r="CA290" i="1"/>
  <c r="CA291" i="1"/>
  <c r="CA292" i="1"/>
  <c r="CA293" i="1"/>
  <c r="CA294" i="1"/>
  <c r="CA295" i="1"/>
  <c r="CA296" i="1"/>
  <c r="CA297" i="1"/>
  <c r="CA298" i="1"/>
  <c r="CA299" i="1"/>
  <c r="CA300" i="1"/>
  <c r="CA301" i="1"/>
  <c r="CA302" i="1"/>
  <c r="CA303" i="1"/>
  <c r="CA304" i="1"/>
  <c r="CA306" i="1"/>
  <c r="CA305" i="1"/>
  <c r="CA307" i="1"/>
  <c r="CA308" i="1"/>
  <c r="CA309" i="1"/>
  <c r="CA310" i="1"/>
  <c r="CA311" i="1"/>
  <c r="BS288" i="1"/>
  <c r="BS289" i="1"/>
  <c r="BS290" i="1"/>
  <c r="BS291" i="1"/>
  <c r="BS292" i="1"/>
  <c r="BS293" i="1"/>
  <c r="BS294" i="1"/>
  <c r="BS295" i="1"/>
  <c r="BS296" i="1"/>
  <c r="BS297" i="1"/>
  <c r="BS298" i="1"/>
  <c r="BS299" i="1"/>
  <c r="BS300" i="1"/>
  <c r="BS301" i="1"/>
  <c r="BS302" i="1"/>
  <c r="BS303" i="1"/>
  <c r="BS304" i="1"/>
  <c r="BS306" i="1"/>
  <c r="BS305" i="1"/>
  <c r="BS307" i="1"/>
  <c r="BS308" i="1"/>
  <c r="BS309" i="1"/>
  <c r="BS310" i="1"/>
  <c r="BS311" i="1"/>
  <c r="BK288" i="1"/>
  <c r="BK289" i="1"/>
  <c r="BK290" i="1"/>
  <c r="BK291" i="1"/>
  <c r="BK292" i="1"/>
  <c r="BK293" i="1"/>
  <c r="BK294" i="1"/>
  <c r="BK295" i="1"/>
  <c r="BK296" i="1"/>
  <c r="BK297" i="1"/>
  <c r="BK298" i="1"/>
  <c r="BK299" i="1"/>
  <c r="BK300" i="1"/>
  <c r="BK301" i="1"/>
  <c r="BK302" i="1"/>
  <c r="BK303" i="1"/>
  <c r="BK304" i="1"/>
  <c r="BK306" i="1"/>
  <c r="BK305" i="1"/>
  <c r="BK307" i="1"/>
  <c r="BK308" i="1"/>
  <c r="BK309" i="1"/>
  <c r="BK310" i="1"/>
  <c r="BK311" i="1"/>
  <c r="CH288" i="1"/>
  <c r="CH289" i="1"/>
  <c r="CH290" i="1"/>
  <c r="CH291" i="1"/>
  <c r="CH292" i="1"/>
  <c r="CH293" i="1"/>
  <c r="CH294" i="1"/>
  <c r="CH295" i="1"/>
  <c r="CH296" i="1"/>
  <c r="CH297" i="1"/>
  <c r="CH298" i="1"/>
  <c r="CH299" i="1"/>
  <c r="CH300" i="1"/>
  <c r="CH301" i="1"/>
  <c r="CH302" i="1"/>
  <c r="CH303" i="1"/>
  <c r="CH304" i="1"/>
  <c r="CH305" i="1"/>
  <c r="CH306" i="1"/>
  <c r="CH307" i="1"/>
  <c r="CH308" i="1"/>
  <c r="CH309" i="1"/>
  <c r="CH310" i="1"/>
  <c r="CH311" i="1"/>
  <c r="CD288" i="1"/>
  <c r="CD289" i="1"/>
  <c r="CD290" i="1"/>
  <c r="CD291" i="1"/>
  <c r="CD292" i="1"/>
  <c r="CD293" i="1"/>
  <c r="CD294" i="1"/>
  <c r="CD295" i="1"/>
  <c r="CD296" i="1"/>
  <c r="CD297" i="1"/>
  <c r="CD298" i="1"/>
  <c r="CD299" i="1"/>
  <c r="CD300" i="1"/>
  <c r="CD301" i="1"/>
  <c r="CD302" i="1"/>
  <c r="CD303" i="1"/>
  <c r="CD304" i="1"/>
  <c r="CD305" i="1"/>
  <c r="CD306" i="1"/>
  <c r="CD307" i="1"/>
  <c r="CD308" i="1"/>
  <c r="CD309" i="1"/>
  <c r="CD310" i="1"/>
  <c r="CD311" i="1"/>
  <c r="BZ288" i="1"/>
  <c r="BZ289" i="1"/>
  <c r="BZ290" i="1"/>
  <c r="BZ291" i="1"/>
  <c r="BZ292" i="1"/>
  <c r="BZ293" i="1"/>
  <c r="BZ294" i="1"/>
  <c r="BZ295" i="1"/>
  <c r="BZ296" i="1"/>
  <c r="BZ297" i="1"/>
  <c r="BZ298" i="1"/>
  <c r="BZ299" i="1"/>
  <c r="BZ300" i="1"/>
  <c r="BZ301" i="1"/>
  <c r="BZ302" i="1"/>
  <c r="BZ303" i="1"/>
  <c r="BZ304" i="1"/>
  <c r="BZ305" i="1"/>
  <c r="BZ306" i="1"/>
  <c r="BZ307" i="1"/>
  <c r="BZ308" i="1"/>
  <c r="BZ309" i="1"/>
  <c r="BZ310" i="1"/>
  <c r="BZ311" i="1"/>
  <c r="BV288" i="1"/>
  <c r="BV289" i="1"/>
  <c r="BV290" i="1"/>
  <c r="BV291" i="1"/>
  <c r="BV292" i="1"/>
  <c r="BV293" i="1"/>
  <c r="BV294" i="1"/>
  <c r="BV295" i="1"/>
  <c r="BV296" i="1"/>
  <c r="BV297" i="1"/>
  <c r="BV298" i="1"/>
  <c r="BV299" i="1"/>
  <c r="BV300" i="1"/>
  <c r="BV301" i="1"/>
  <c r="BV302" i="1"/>
  <c r="BV303" i="1"/>
  <c r="BV304" i="1"/>
  <c r="BV305" i="1"/>
  <c r="BV306" i="1"/>
  <c r="BV307" i="1"/>
  <c r="BV308" i="1"/>
  <c r="BV309" i="1"/>
  <c r="BV310" i="1"/>
  <c r="BV311" i="1"/>
  <c r="BR288" i="1"/>
  <c r="BR289" i="1"/>
  <c r="BR290" i="1"/>
  <c r="BR291" i="1"/>
  <c r="BR292" i="1"/>
  <c r="BR293" i="1"/>
  <c r="BR294" i="1"/>
  <c r="BR295" i="1"/>
  <c r="BR296" i="1"/>
  <c r="BR297" i="1"/>
  <c r="BR298" i="1"/>
  <c r="BR299" i="1"/>
  <c r="BR300" i="1"/>
  <c r="BR301" i="1"/>
  <c r="BR302" i="1"/>
  <c r="BR303" i="1"/>
  <c r="BR304" i="1"/>
  <c r="BR305" i="1"/>
  <c r="BR306" i="1"/>
  <c r="BR307" i="1"/>
  <c r="BR308" i="1"/>
  <c r="BR309" i="1"/>
  <c r="BR310" i="1"/>
  <c r="BR311" i="1"/>
  <c r="BN288" i="1"/>
  <c r="BN289" i="1"/>
  <c r="BN290" i="1"/>
  <c r="BN291" i="1"/>
  <c r="BN292" i="1"/>
  <c r="BN293" i="1"/>
  <c r="BN294" i="1"/>
  <c r="BN295" i="1"/>
  <c r="BN296" i="1"/>
  <c r="BN297" i="1"/>
  <c r="BN298" i="1"/>
  <c r="BN299" i="1"/>
  <c r="BN300" i="1"/>
  <c r="BN301" i="1"/>
  <c r="BN302" i="1"/>
  <c r="BN303" i="1"/>
  <c r="BN304" i="1"/>
  <c r="BN305" i="1"/>
  <c r="BN306" i="1"/>
  <c r="BN307" i="1"/>
  <c r="BN308" i="1"/>
  <c r="BN309" i="1"/>
  <c r="BN310" i="1"/>
  <c r="BN311" i="1"/>
  <c r="CG289" i="1"/>
  <c r="CG288" i="1"/>
  <c r="CG290" i="1"/>
  <c r="CG292" i="1"/>
  <c r="CG294" i="1"/>
  <c r="CG296" i="1"/>
  <c r="CG298" i="1"/>
  <c r="CG293" i="1"/>
  <c r="CG303" i="1"/>
  <c r="CG306" i="1"/>
  <c r="CG307" i="1"/>
  <c r="CG308" i="1"/>
  <c r="CG309" i="1"/>
  <c r="CG310" i="1"/>
  <c r="CG311" i="1"/>
  <c r="CG291" i="1"/>
  <c r="CG299" i="1"/>
  <c r="CG302" i="1"/>
  <c r="CG305" i="1"/>
  <c r="CG295" i="1"/>
  <c r="CG297" i="1"/>
  <c r="CG301" i="1"/>
  <c r="CG300" i="1"/>
  <c r="CG304" i="1"/>
  <c r="BY290" i="1"/>
  <c r="BY292" i="1"/>
  <c r="BY294" i="1"/>
  <c r="BY296" i="1"/>
  <c r="BY298" i="1"/>
  <c r="BY289" i="1"/>
  <c r="BY288" i="1"/>
  <c r="BY291" i="1"/>
  <c r="BY299" i="1"/>
  <c r="BY301" i="1"/>
  <c r="BY307" i="1"/>
  <c r="BY308" i="1"/>
  <c r="BY309" i="1"/>
  <c r="BY310" i="1"/>
  <c r="BY311" i="1"/>
  <c r="BY293" i="1"/>
  <c r="BY302" i="1"/>
  <c r="BY304" i="1"/>
  <c r="BY297" i="1"/>
  <c r="BY300" i="1"/>
  <c r="BY305" i="1"/>
  <c r="BY306" i="1"/>
  <c r="BY295" i="1"/>
  <c r="BY303" i="1"/>
  <c r="BM288" i="1"/>
  <c r="BM291" i="1"/>
  <c r="BM293" i="1"/>
  <c r="BM295" i="1"/>
  <c r="BM297" i="1"/>
  <c r="BM299" i="1"/>
  <c r="BM296" i="1"/>
  <c r="BM302" i="1"/>
  <c r="BM307" i="1"/>
  <c r="BM308" i="1"/>
  <c r="BM309" i="1"/>
  <c r="BM310" i="1"/>
  <c r="BM311" i="1"/>
  <c r="BM290" i="1"/>
  <c r="BM289" i="1"/>
  <c r="BM294" i="1"/>
  <c r="BM301" i="1"/>
  <c r="BM306" i="1"/>
  <c r="BM303" i="1"/>
  <c r="BM305" i="1"/>
  <c r="BM292" i="1"/>
  <c r="BM300" i="1"/>
  <c r="BM304" i="1"/>
  <c r="BM298" i="1"/>
  <c r="CF288" i="1"/>
  <c r="CF289" i="1"/>
  <c r="CF290" i="1"/>
  <c r="CF292" i="1"/>
  <c r="CF294" i="1"/>
  <c r="CF296" i="1"/>
  <c r="CF298" i="1"/>
  <c r="CF291" i="1"/>
  <c r="CF293" i="1"/>
  <c r="CF295" i="1"/>
  <c r="CF297" i="1"/>
  <c r="CF299" i="1"/>
  <c r="CF300" i="1"/>
  <c r="CF301" i="1"/>
  <c r="CF302" i="1"/>
  <c r="CF303" i="1"/>
  <c r="CF304" i="1"/>
  <c r="CF305" i="1"/>
  <c r="CF306" i="1"/>
  <c r="CF308" i="1"/>
  <c r="CF311" i="1"/>
  <c r="CF310" i="1"/>
  <c r="CF307" i="1"/>
  <c r="CF309" i="1"/>
  <c r="CB288" i="1"/>
  <c r="CB289" i="1"/>
  <c r="CB291" i="1"/>
  <c r="CB293" i="1"/>
  <c r="CB295" i="1"/>
  <c r="CB297" i="1"/>
  <c r="CB299" i="1"/>
  <c r="CB290" i="1"/>
  <c r="CB292" i="1"/>
  <c r="CB294" i="1"/>
  <c r="CB296" i="1"/>
  <c r="CB298" i="1"/>
  <c r="CB300" i="1"/>
  <c r="CB301" i="1"/>
  <c r="CB302" i="1"/>
  <c r="CB303" i="1"/>
  <c r="CB304" i="1"/>
  <c r="CB305" i="1"/>
  <c r="CB306" i="1"/>
  <c r="CB307" i="1"/>
  <c r="CB310" i="1"/>
  <c r="CB308" i="1"/>
  <c r="CB309" i="1"/>
  <c r="CB311" i="1"/>
  <c r="BX288" i="1"/>
  <c r="BX289" i="1"/>
  <c r="BX290" i="1"/>
  <c r="BX292" i="1"/>
  <c r="BX294" i="1"/>
  <c r="BX296" i="1"/>
  <c r="BX298" i="1"/>
  <c r="BX291" i="1"/>
  <c r="BX293" i="1"/>
  <c r="BX295" i="1"/>
  <c r="BX297" i="1"/>
  <c r="BX299" i="1"/>
  <c r="BX300" i="1"/>
  <c r="BX301" i="1"/>
  <c r="BX302" i="1"/>
  <c r="BX303" i="1"/>
  <c r="BX304" i="1"/>
  <c r="BX305" i="1"/>
  <c r="BX306" i="1"/>
  <c r="BX308" i="1"/>
  <c r="BX309" i="1"/>
  <c r="BX307" i="1"/>
  <c r="BX310" i="1"/>
  <c r="BX311" i="1"/>
  <c r="BT288" i="1"/>
  <c r="BT289" i="1"/>
  <c r="BT291" i="1"/>
  <c r="BT293" i="1"/>
  <c r="BT295" i="1"/>
  <c r="BT297" i="1"/>
  <c r="BT299" i="1"/>
  <c r="BT290" i="1"/>
  <c r="BT292" i="1"/>
  <c r="BT294" i="1"/>
  <c r="BT296" i="1"/>
  <c r="BT298" i="1"/>
  <c r="BT300" i="1"/>
  <c r="BT301" i="1"/>
  <c r="BT302" i="1"/>
  <c r="BT303" i="1"/>
  <c r="BT304" i="1"/>
  <c r="BT305" i="1"/>
  <c r="BT306" i="1"/>
  <c r="BT311" i="1"/>
  <c r="BT308" i="1"/>
  <c r="BT307" i="1"/>
  <c r="BT309" i="1"/>
  <c r="BT310" i="1"/>
  <c r="BP288" i="1"/>
  <c r="BP289" i="1"/>
  <c r="BP290" i="1"/>
  <c r="BP292" i="1"/>
  <c r="BP294" i="1"/>
  <c r="BP296" i="1"/>
  <c r="BP298" i="1"/>
  <c r="BP291" i="1"/>
  <c r="BP293" i="1"/>
  <c r="BP295" i="1"/>
  <c r="BP297" i="1"/>
  <c r="BP299" i="1"/>
  <c r="BP300" i="1"/>
  <c r="BP301" i="1"/>
  <c r="BP302" i="1"/>
  <c r="BP303" i="1"/>
  <c r="BP304" i="1"/>
  <c r="BP305" i="1"/>
  <c r="BP306" i="1"/>
  <c r="BP307" i="1"/>
  <c r="BP309" i="1"/>
  <c r="BP310" i="1"/>
  <c r="BP311" i="1"/>
  <c r="BP308" i="1"/>
  <c r="BL288" i="1"/>
  <c r="BL289" i="1"/>
  <c r="BL291" i="1"/>
  <c r="BL293" i="1"/>
  <c r="BL295" i="1"/>
  <c r="BL297" i="1"/>
  <c r="BL299" i="1"/>
  <c r="BL290" i="1"/>
  <c r="BL292" i="1"/>
  <c r="BL294" i="1"/>
  <c r="BL296" i="1"/>
  <c r="BL298" i="1"/>
  <c r="BL300" i="1"/>
  <c r="BL301" i="1"/>
  <c r="BL302" i="1"/>
  <c r="BL303" i="1"/>
  <c r="BL304" i="1"/>
  <c r="BL305" i="1"/>
  <c r="BL306" i="1"/>
  <c r="BL308" i="1"/>
  <c r="BL311" i="1"/>
  <c r="BL307" i="1"/>
  <c r="BL309" i="1"/>
  <c r="BL310" i="1"/>
  <c r="CJ302" i="1"/>
  <c r="BJ288" i="1"/>
  <c r="BJ289" i="1"/>
  <c r="BJ290" i="1"/>
  <c r="BJ291" i="1"/>
  <c r="BJ292" i="1"/>
  <c r="BJ293" i="1"/>
  <c r="BJ294" i="1"/>
  <c r="BJ295" i="1"/>
  <c r="BJ296" i="1"/>
  <c r="BJ297" i="1"/>
  <c r="BJ298" i="1"/>
  <c r="BJ299" i="1"/>
  <c r="BJ300" i="1"/>
  <c r="BJ301" i="1"/>
  <c r="BJ302" i="1"/>
  <c r="BJ303" i="1"/>
  <c r="BJ304" i="1"/>
  <c r="BJ305" i="1"/>
  <c r="BJ306" i="1"/>
  <c r="BJ307" i="1"/>
  <c r="BJ308" i="1"/>
  <c r="BJ309" i="1"/>
  <c r="BJ310" i="1"/>
  <c r="BJ311" i="1"/>
  <c r="BQ289" i="1"/>
  <c r="BQ288" i="1"/>
  <c r="BQ290" i="1"/>
  <c r="BQ292" i="1"/>
  <c r="BQ294" i="1"/>
  <c r="BQ296" i="1"/>
  <c r="BQ298" i="1"/>
  <c r="BQ297" i="1"/>
  <c r="BQ303" i="1"/>
  <c r="BQ307" i="1"/>
  <c r="BQ308" i="1"/>
  <c r="BQ309" i="1"/>
  <c r="BQ310" i="1"/>
  <c r="BQ311" i="1"/>
  <c r="BQ299" i="1"/>
  <c r="BQ295" i="1"/>
  <c r="BQ302" i="1"/>
  <c r="BQ305" i="1"/>
  <c r="BQ300" i="1"/>
  <c r="BQ304" i="1"/>
  <c r="BQ293" i="1"/>
  <c r="BQ301" i="1"/>
  <c r="BQ291" i="1"/>
  <c r="BQ306" i="1"/>
  <c r="CE288" i="1"/>
  <c r="CE289" i="1"/>
  <c r="CE290" i="1"/>
  <c r="CE291" i="1"/>
  <c r="CE292" i="1"/>
  <c r="CE293" i="1"/>
  <c r="CE294" i="1"/>
  <c r="CE295" i="1"/>
  <c r="CE296" i="1"/>
  <c r="CE297" i="1"/>
  <c r="CE298" i="1"/>
  <c r="CE299" i="1"/>
  <c r="CE300" i="1"/>
  <c r="CE301" i="1"/>
  <c r="CE302" i="1"/>
  <c r="CE303" i="1"/>
  <c r="CE305" i="1"/>
  <c r="CE304" i="1"/>
  <c r="CE306" i="1"/>
  <c r="CE307" i="1"/>
  <c r="CE308" i="1"/>
  <c r="CE309" i="1"/>
  <c r="CE310" i="1"/>
  <c r="CE311" i="1"/>
  <c r="BW288" i="1"/>
  <c r="BW289" i="1"/>
  <c r="BW290" i="1"/>
  <c r="BW291" i="1"/>
  <c r="BW292" i="1"/>
  <c r="BW293" i="1"/>
  <c r="BW294" i="1"/>
  <c r="BW295" i="1"/>
  <c r="BW296" i="1"/>
  <c r="BW297" i="1"/>
  <c r="BW298" i="1"/>
  <c r="BW299" i="1"/>
  <c r="BW300" i="1"/>
  <c r="BW301" i="1"/>
  <c r="BW302" i="1"/>
  <c r="BW303" i="1"/>
  <c r="BW305" i="1"/>
  <c r="BW304" i="1"/>
  <c r="BW306" i="1"/>
  <c r="BW307" i="1"/>
  <c r="BW308" i="1"/>
  <c r="BW309" i="1"/>
  <c r="BW310" i="1"/>
  <c r="BW311" i="1"/>
  <c r="BO288" i="1"/>
  <c r="BO289" i="1"/>
  <c r="BO290" i="1"/>
  <c r="BO291" i="1"/>
  <c r="BO292" i="1"/>
  <c r="BO293" i="1"/>
  <c r="BO294" i="1"/>
  <c r="BO295" i="1"/>
  <c r="BO296" i="1"/>
  <c r="BO297" i="1"/>
  <c r="BO298" i="1"/>
  <c r="BO299" i="1"/>
  <c r="BO300" i="1"/>
  <c r="BO301" i="1"/>
  <c r="BO302" i="1"/>
  <c r="BO303" i="1"/>
  <c r="BO304" i="1"/>
  <c r="BO305" i="1"/>
  <c r="BO306" i="1"/>
  <c r="BO307" i="1"/>
  <c r="BO308" i="1"/>
  <c r="BO309" i="1"/>
  <c r="BO310" i="1"/>
  <c r="BO311" i="1"/>
  <c r="BK257" i="1"/>
  <c r="BK258" i="1"/>
  <c r="BK259" i="1"/>
  <c r="BK260" i="1"/>
  <c r="BK261" i="1"/>
  <c r="BK262" i="1"/>
  <c r="BK263" i="1"/>
  <c r="BK264" i="1"/>
  <c r="BK265" i="1"/>
  <c r="BK266" i="1"/>
  <c r="BK267" i="1"/>
  <c r="BK268" i="1"/>
  <c r="BK269" i="1"/>
  <c r="BK270" i="1"/>
  <c r="BK275" i="1"/>
  <c r="BK273" i="1"/>
  <c r="BK276" i="1"/>
  <c r="BK277" i="1"/>
  <c r="BK278" i="1"/>
  <c r="BK279" i="1"/>
  <c r="BK280" i="1"/>
  <c r="BK272" i="1"/>
  <c r="BK274" i="1"/>
  <c r="BK271" i="1"/>
  <c r="BO257" i="1"/>
  <c r="BO258" i="1"/>
  <c r="BO259" i="1"/>
  <c r="BO260" i="1"/>
  <c r="BO261" i="1"/>
  <c r="BO262" i="1"/>
  <c r="BO263" i="1"/>
  <c r="BO264" i="1"/>
  <c r="BO265" i="1"/>
  <c r="BO266" i="1"/>
  <c r="BO267" i="1"/>
  <c r="BO268" i="1"/>
  <c r="BO271" i="1"/>
  <c r="BO274" i="1"/>
  <c r="BO270" i="1"/>
  <c r="BO276" i="1"/>
  <c r="BO277" i="1"/>
  <c r="BO278" i="1"/>
  <c r="BO279" i="1"/>
  <c r="BO280" i="1"/>
  <c r="BO269" i="1"/>
  <c r="BO273" i="1"/>
  <c r="BO275" i="1"/>
  <c r="BO272" i="1"/>
  <c r="BS257" i="1"/>
  <c r="BS258" i="1"/>
  <c r="BS259" i="1"/>
  <c r="BS260" i="1"/>
  <c r="BS261" i="1"/>
  <c r="BS262" i="1"/>
  <c r="BS263" i="1"/>
  <c r="BS264" i="1"/>
  <c r="BS265" i="1"/>
  <c r="BS266" i="1"/>
  <c r="BS267" i="1"/>
  <c r="BS268" i="1"/>
  <c r="BS272" i="1"/>
  <c r="BS273" i="1"/>
  <c r="BS271" i="1"/>
  <c r="BS275" i="1"/>
  <c r="BS276" i="1"/>
  <c r="BS277" i="1"/>
  <c r="BS278" i="1"/>
  <c r="BS279" i="1"/>
  <c r="BS280" i="1"/>
  <c r="BS270" i="1"/>
  <c r="BS274" i="1"/>
  <c r="BS269" i="1"/>
  <c r="BW257" i="1"/>
  <c r="BW258" i="1"/>
  <c r="BW259" i="1"/>
  <c r="BW260" i="1"/>
  <c r="BW261" i="1"/>
  <c r="BW262" i="1"/>
  <c r="BW263" i="1"/>
  <c r="BW264" i="1"/>
  <c r="BW265" i="1"/>
  <c r="BW266" i="1"/>
  <c r="BW267" i="1"/>
  <c r="BW268" i="1"/>
  <c r="BW269" i="1"/>
  <c r="BW274" i="1"/>
  <c r="BW272" i="1"/>
  <c r="BW275" i="1"/>
  <c r="BW276" i="1"/>
  <c r="BW277" i="1"/>
  <c r="BW278" i="1"/>
  <c r="BW279" i="1"/>
  <c r="BW280" i="1"/>
  <c r="BW271" i="1"/>
  <c r="BW273" i="1"/>
  <c r="BW270" i="1"/>
  <c r="CA257" i="1"/>
  <c r="CA258" i="1"/>
  <c r="CA259" i="1"/>
  <c r="CA260" i="1"/>
  <c r="CA261" i="1"/>
  <c r="CA262" i="1"/>
  <c r="CA263" i="1"/>
  <c r="CA264" i="1"/>
  <c r="CA265" i="1"/>
  <c r="CA266" i="1"/>
  <c r="CA267" i="1"/>
  <c r="CA268" i="1"/>
  <c r="CA270" i="1"/>
  <c r="CA273" i="1"/>
  <c r="CA269" i="1"/>
  <c r="CA275" i="1"/>
  <c r="CA276" i="1"/>
  <c r="CA277" i="1"/>
  <c r="CA278" i="1"/>
  <c r="CA279" i="1"/>
  <c r="CA280" i="1"/>
  <c r="CA272" i="1"/>
  <c r="CA274" i="1"/>
  <c r="CA271" i="1"/>
  <c r="CE257" i="1"/>
  <c r="CE258" i="1"/>
  <c r="CE259" i="1"/>
  <c r="CE260" i="1"/>
  <c r="CE261" i="1"/>
  <c r="CE262" i="1"/>
  <c r="CE263" i="1"/>
  <c r="CE264" i="1"/>
  <c r="CE265" i="1"/>
  <c r="CE266" i="1"/>
  <c r="CE267" i="1"/>
  <c r="CE268" i="1"/>
  <c r="CE271" i="1"/>
  <c r="CE274" i="1"/>
  <c r="CE270" i="1"/>
  <c r="CE275" i="1"/>
  <c r="CE276" i="1"/>
  <c r="CE277" i="1"/>
  <c r="CE278" i="1"/>
  <c r="CE279" i="1"/>
  <c r="CE280" i="1"/>
  <c r="CE269" i="1"/>
  <c r="CE273" i="1"/>
  <c r="CE272" i="1"/>
  <c r="CI257" i="1"/>
  <c r="CI258" i="1"/>
  <c r="CI259" i="1"/>
  <c r="CI260" i="1"/>
  <c r="CI261" i="1"/>
  <c r="CI262" i="1"/>
  <c r="CI263" i="1"/>
  <c r="CI264" i="1"/>
  <c r="CI265" i="1"/>
  <c r="CI266" i="1"/>
  <c r="CI267" i="1"/>
  <c r="CI268" i="1"/>
  <c r="CI272" i="1"/>
  <c r="CI273" i="1"/>
  <c r="CI271" i="1"/>
  <c r="CI275" i="1"/>
  <c r="CI276" i="1"/>
  <c r="CI277" i="1"/>
  <c r="CI278" i="1"/>
  <c r="CI279" i="1"/>
  <c r="CI280" i="1"/>
  <c r="CI270" i="1"/>
  <c r="CI274" i="1"/>
  <c r="CI269" i="1"/>
  <c r="BL257" i="1"/>
  <c r="BL259" i="1"/>
  <c r="BL261" i="1"/>
  <c r="BL263" i="1"/>
  <c r="BL265" i="1"/>
  <c r="BL267" i="1"/>
  <c r="BL269" i="1"/>
  <c r="BL270" i="1"/>
  <c r="BL271" i="1"/>
  <c r="BL272" i="1"/>
  <c r="BL273" i="1"/>
  <c r="BL258" i="1"/>
  <c r="BL260" i="1"/>
  <c r="BL262" i="1"/>
  <c r="BL264" i="1"/>
  <c r="BL266" i="1"/>
  <c r="BL268" i="1"/>
  <c r="BL275" i="1"/>
  <c r="BL276" i="1"/>
  <c r="BL277" i="1"/>
  <c r="BL278" i="1"/>
  <c r="BL279" i="1"/>
  <c r="BL280" i="1"/>
  <c r="BL274" i="1"/>
  <c r="BP258" i="1"/>
  <c r="BP260" i="1"/>
  <c r="BP262" i="1"/>
  <c r="BP264" i="1"/>
  <c r="BP266" i="1"/>
  <c r="BP268" i="1"/>
  <c r="BP269" i="1"/>
  <c r="BP270" i="1"/>
  <c r="BP271" i="1"/>
  <c r="BP272" i="1"/>
  <c r="BP257" i="1"/>
  <c r="BP259" i="1"/>
  <c r="BP261" i="1"/>
  <c r="BP263" i="1"/>
  <c r="BP265" i="1"/>
  <c r="BP267" i="1"/>
  <c r="BP274" i="1"/>
  <c r="BP276" i="1"/>
  <c r="BP277" i="1"/>
  <c r="BP278" i="1"/>
  <c r="BP279" i="1"/>
  <c r="BP280" i="1"/>
  <c r="BP273" i="1"/>
  <c r="BP275" i="1"/>
  <c r="BT257" i="1"/>
  <c r="BT259" i="1"/>
  <c r="BT261" i="1"/>
  <c r="BT263" i="1"/>
  <c r="BT265" i="1"/>
  <c r="BT267" i="1"/>
  <c r="BT269" i="1"/>
  <c r="BT270" i="1"/>
  <c r="BT271" i="1"/>
  <c r="BT272" i="1"/>
  <c r="BT258" i="1"/>
  <c r="BT260" i="1"/>
  <c r="BT262" i="1"/>
  <c r="BT264" i="1"/>
  <c r="BT266" i="1"/>
  <c r="BT268" i="1"/>
  <c r="BT273" i="1"/>
  <c r="BT275" i="1"/>
  <c r="BT276" i="1"/>
  <c r="BT277" i="1"/>
  <c r="BT278" i="1"/>
  <c r="BT279" i="1"/>
  <c r="BT280" i="1"/>
  <c r="BT274" i="1"/>
  <c r="BX258" i="1"/>
  <c r="BX260" i="1"/>
  <c r="BX262" i="1"/>
  <c r="BX264" i="1"/>
  <c r="BX266" i="1"/>
  <c r="BX268" i="1"/>
  <c r="BX269" i="1"/>
  <c r="BX270" i="1"/>
  <c r="BX271" i="1"/>
  <c r="BX272" i="1"/>
  <c r="BX257" i="1"/>
  <c r="BX259" i="1"/>
  <c r="BX261" i="1"/>
  <c r="BX263" i="1"/>
  <c r="BX265" i="1"/>
  <c r="BX267" i="1"/>
  <c r="BX274" i="1"/>
  <c r="BX275" i="1"/>
  <c r="BX276" i="1"/>
  <c r="BX277" i="1"/>
  <c r="BX278" i="1"/>
  <c r="BX279" i="1"/>
  <c r="BX280" i="1"/>
  <c r="BX273" i="1"/>
  <c r="CB257" i="1"/>
  <c r="CB259" i="1"/>
  <c r="CB261" i="1"/>
  <c r="CB263" i="1"/>
  <c r="CB265" i="1"/>
  <c r="CB267" i="1"/>
  <c r="CB269" i="1"/>
  <c r="CB270" i="1"/>
  <c r="CB271" i="1"/>
  <c r="CB272" i="1"/>
  <c r="CB258" i="1"/>
  <c r="CB260" i="1"/>
  <c r="CB262" i="1"/>
  <c r="CB264" i="1"/>
  <c r="CB266" i="1"/>
  <c r="CB268" i="1"/>
  <c r="CB273" i="1"/>
  <c r="CB275" i="1"/>
  <c r="CB276" i="1"/>
  <c r="CB277" i="1"/>
  <c r="CB278" i="1"/>
  <c r="CB279" i="1"/>
  <c r="CB280" i="1"/>
  <c r="CB274" i="1"/>
  <c r="CF258" i="1"/>
  <c r="CF260" i="1"/>
  <c r="CF262" i="1"/>
  <c r="CF264" i="1"/>
  <c r="CF266" i="1"/>
  <c r="CF268" i="1"/>
  <c r="CF269" i="1"/>
  <c r="CF270" i="1"/>
  <c r="CF271" i="1"/>
  <c r="CF272" i="1"/>
  <c r="CF257" i="1"/>
  <c r="CF259" i="1"/>
  <c r="CF261" i="1"/>
  <c r="CF263" i="1"/>
  <c r="CF265" i="1"/>
  <c r="CF267" i="1"/>
  <c r="CF274" i="1"/>
  <c r="CF275" i="1"/>
  <c r="CF276" i="1"/>
  <c r="CF277" i="1"/>
  <c r="CF278" i="1"/>
  <c r="CF279" i="1"/>
  <c r="CF280" i="1"/>
  <c r="CF273" i="1"/>
  <c r="BM257" i="1"/>
  <c r="BM259" i="1"/>
  <c r="BM261" i="1"/>
  <c r="BM263" i="1"/>
  <c r="BM265" i="1"/>
  <c r="BM267" i="1"/>
  <c r="BM269" i="1"/>
  <c r="BM270" i="1"/>
  <c r="BM271" i="1"/>
  <c r="BM272" i="1"/>
  <c r="BM273" i="1"/>
  <c r="BM274" i="1"/>
  <c r="BM275" i="1"/>
  <c r="BM264" i="1"/>
  <c r="BM262" i="1"/>
  <c r="BM260" i="1"/>
  <c r="BM268" i="1"/>
  <c r="BM258" i="1"/>
  <c r="BM266" i="1"/>
  <c r="BM276" i="1"/>
  <c r="BM277" i="1"/>
  <c r="BM278" i="1"/>
  <c r="BM279" i="1"/>
  <c r="BM280" i="1"/>
  <c r="BQ258" i="1"/>
  <c r="BQ260" i="1"/>
  <c r="BQ262" i="1"/>
  <c r="BQ264" i="1"/>
  <c r="BQ266" i="1"/>
  <c r="BQ268" i="1"/>
  <c r="BQ269" i="1"/>
  <c r="BQ270" i="1"/>
  <c r="BQ271" i="1"/>
  <c r="BQ272" i="1"/>
  <c r="BQ273" i="1"/>
  <c r="BQ274" i="1"/>
  <c r="BQ275" i="1"/>
  <c r="BQ257" i="1"/>
  <c r="BQ265" i="1"/>
  <c r="BQ263" i="1"/>
  <c r="BQ261" i="1"/>
  <c r="BQ259" i="1"/>
  <c r="BQ267" i="1"/>
  <c r="BQ276" i="1"/>
  <c r="BQ277" i="1"/>
  <c r="BQ278" i="1"/>
  <c r="BQ279" i="1"/>
  <c r="BQ280" i="1"/>
  <c r="BU257" i="1"/>
  <c r="BU259" i="1"/>
  <c r="BU261" i="1"/>
  <c r="BU263" i="1"/>
  <c r="BU265" i="1"/>
  <c r="BU267" i="1"/>
  <c r="BU269" i="1"/>
  <c r="BU270" i="1"/>
  <c r="BU271" i="1"/>
  <c r="BU272" i="1"/>
  <c r="BU273" i="1"/>
  <c r="BU274" i="1"/>
  <c r="BU258" i="1"/>
  <c r="BU266" i="1"/>
  <c r="BU264" i="1"/>
  <c r="BU262" i="1"/>
  <c r="BU260" i="1"/>
  <c r="BU268" i="1"/>
  <c r="BU275" i="1"/>
  <c r="BU276" i="1"/>
  <c r="BU277" i="1"/>
  <c r="BU278" i="1"/>
  <c r="BU279" i="1"/>
  <c r="BU280" i="1"/>
  <c r="BY258" i="1"/>
  <c r="BY260" i="1"/>
  <c r="BY262" i="1"/>
  <c r="BY264" i="1"/>
  <c r="BY266" i="1"/>
  <c r="BY268" i="1"/>
  <c r="BY269" i="1"/>
  <c r="BY270" i="1"/>
  <c r="BY271" i="1"/>
  <c r="BY272" i="1"/>
  <c r="BY273" i="1"/>
  <c r="BY274" i="1"/>
  <c r="BY259" i="1"/>
  <c r="BY267" i="1"/>
  <c r="BY257" i="1"/>
  <c r="BY265" i="1"/>
  <c r="BY263" i="1"/>
  <c r="BY261" i="1"/>
  <c r="BY275" i="1"/>
  <c r="BY276" i="1"/>
  <c r="BY277" i="1"/>
  <c r="BY278" i="1"/>
  <c r="BY279" i="1"/>
  <c r="BY280" i="1"/>
  <c r="CC257" i="1"/>
  <c r="CC259" i="1"/>
  <c r="CC261" i="1"/>
  <c r="CC263" i="1"/>
  <c r="CC265" i="1"/>
  <c r="CC267" i="1"/>
  <c r="CC269" i="1"/>
  <c r="CC270" i="1"/>
  <c r="CC271" i="1"/>
  <c r="CC272" i="1"/>
  <c r="CC273" i="1"/>
  <c r="CC274" i="1"/>
  <c r="CC260" i="1"/>
  <c r="CC268" i="1"/>
  <c r="CC258" i="1"/>
  <c r="CC266" i="1"/>
  <c r="CC264" i="1"/>
  <c r="CC262" i="1"/>
  <c r="CC275" i="1"/>
  <c r="CC276" i="1"/>
  <c r="CC277" i="1"/>
  <c r="CC278" i="1"/>
  <c r="CC279" i="1"/>
  <c r="CC280" i="1"/>
  <c r="CG258" i="1"/>
  <c r="CG260" i="1"/>
  <c r="CG262" i="1"/>
  <c r="CG264" i="1"/>
  <c r="CG266" i="1"/>
  <c r="CG268" i="1"/>
  <c r="CG269" i="1"/>
  <c r="CG270" i="1"/>
  <c r="CG271" i="1"/>
  <c r="CG272" i="1"/>
  <c r="CG273" i="1"/>
  <c r="CG274" i="1"/>
  <c r="CG261" i="1"/>
  <c r="CG259" i="1"/>
  <c r="CG267" i="1"/>
  <c r="CG257" i="1"/>
  <c r="CG265" i="1"/>
  <c r="CG263" i="1"/>
  <c r="CG275" i="1"/>
  <c r="CG276" i="1"/>
  <c r="CG277" i="1"/>
  <c r="CG278" i="1"/>
  <c r="CG279" i="1"/>
  <c r="CG280" i="1"/>
  <c r="BJ257" i="1"/>
  <c r="BJ258" i="1"/>
  <c r="BJ259" i="1"/>
  <c r="BJ260" i="1"/>
  <c r="BJ261" i="1"/>
  <c r="BJ262" i="1"/>
  <c r="BJ263" i="1"/>
  <c r="BJ264" i="1"/>
  <c r="BJ265" i="1"/>
  <c r="BJ266" i="1"/>
  <c r="BJ267" i="1"/>
  <c r="BJ268" i="1"/>
  <c r="BJ269" i="1"/>
  <c r="BJ270" i="1"/>
  <c r="BJ271" i="1"/>
  <c r="BJ272" i="1"/>
  <c r="BJ273" i="1"/>
  <c r="BJ274" i="1"/>
  <c r="BJ275" i="1"/>
  <c r="BJ276" i="1"/>
  <c r="BJ277" i="1"/>
  <c r="BJ278" i="1"/>
  <c r="BJ279" i="1"/>
  <c r="BJ280" i="1"/>
  <c r="BN257" i="1"/>
  <c r="BN258" i="1"/>
  <c r="BN259" i="1"/>
  <c r="BN260" i="1"/>
  <c r="BN261" i="1"/>
  <c r="BN262" i="1"/>
  <c r="BN263" i="1"/>
  <c r="BN264" i="1"/>
  <c r="BN265" i="1"/>
  <c r="BN266" i="1"/>
  <c r="BN267" i="1"/>
  <c r="BN268" i="1"/>
  <c r="BN269" i="1"/>
  <c r="BN270" i="1"/>
  <c r="BN271" i="1"/>
  <c r="BN272" i="1"/>
  <c r="BN273" i="1"/>
  <c r="BN274" i="1"/>
  <c r="BN275" i="1"/>
  <c r="BN276" i="1"/>
  <c r="BN277" i="1"/>
  <c r="BN278" i="1"/>
  <c r="BN279" i="1"/>
  <c r="BN280" i="1"/>
  <c r="BR257" i="1"/>
  <c r="BR258" i="1"/>
  <c r="BR259" i="1"/>
  <c r="BR260" i="1"/>
  <c r="BR261" i="1"/>
  <c r="BR262" i="1"/>
  <c r="BR263" i="1"/>
  <c r="BR264" i="1"/>
  <c r="BR265" i="1"/>
  <c r="BR266" i="1"/>
  <c r="BR267" i="1"/>
  <c r="BR268" i="1"/>
  <c r="BR269" i="1"/>
  <c r="BR270" i="1"/>
  <c r="BR271" i="1"/>
  <c r="BR272" i="1"/>
  <c r="BR273" i="1"/>
  <c r="BR274" i="1"/>
  <c r="BR275" i="1"/>
  <c r="BR276" i="1"/>
  <c r="BR277" i="1"/>
  <c r="BR278" i="1"/>
  <c r="BR279" i="1"/>
  <c r="BR280" i="1"/>
  <c r="BV257" i="1"/>
  <c r="BV258" i="1"/>
  <c r="BV259" i="1"/>
  <c r="BV260" i="1"/>
  <c r="BV261" i="1"/>
  <c r="BV262" i="1"/>
  <c r="BV263" i="1"/>
  <c r="BV264" i="1"/>
  <c r="BV265" i="1"/>
  <c r="BV266" i="1"/>
  <c r="BV267" i="1"/>
  <c r="BV268" i="1"/>
  <c r="BV269" i="1"/>
  <c r="BV270" i="1"/>
  <c r="BV271" i="1"/>
  <c r="BV272" i="1"/>
  <c r="BV273" i="1"/>
  <c r="BV274" i="1"/>
  <c r="BV275" i="1"/>
  <c r="BV276" i="1"/>
  <c r="BV277" i="1"/>
  <c r="BV278" i="1"/>
  <c r="BV279" i="1"/>
  <c r="BV280" i="1"/>
  <c r="BZ257" i="1"/>
  <c r="BZ258" i="1"/>
  <c r="BZ259" i="1"/>
  <c r="BZ260" i="1"/>
  <c r="BZ261" i="1"/>
  <c r="BZ262" i="1"/>
  <c r="BZ263" i="1"/>
  <c r="BZ264" i="1"/>
  <c r="BZ265" i="1"/>
  <c r="BZ266" i="1"/>
  <c r="BZ267" i="1"/>
  <c r="BZ268" i="1"/>
  <c r="BZ269" i="1"/>
  <c r="BZ270" i="1"/>
  <c r="BZ271" i="1"/>
  <c r="BZ272" i="1"/>
  <c r="BZ273" i="1"/>
  <c r="BZ274" i="1"/>
  <c r="BZ275" i="1"/>
  <c r="BZ276" i="1"/>
  <c r="BZ277" i="1"/>
  <c r="BZ278" i="1"/>
  <c r="BZ279" i="1"/>
  <c r="BZ280" i="1"/>
  <c r="CD257" i="1"/>
  <c r="CD258" i="1"/>
  <c r="CD259" i="1"/>
  <c r="CD260" i="1"/>
  <c r="CD261" i="1"/>
  <c r="CD262" i="1"/>
  <c r="CD263" i="1"/>
  <c r="CD264" i="1"/>
  <c r="CD265" i="1"/>
  <c r="CD266" i="1"/>
  <c r="CD267" i="1"/>
  <c r="CD268" i="1"/>
  <c r="CD269" i="1"/>
  <c r="CD270" i="1"/>
  <c r="CD271" i="1"/>
  <c r="CD272" i="1"/>
  <c r="CD273" i="1"/>
  <c r="CD274" i="1"/>
  <c r="CD275" i="1"/>
  <c r="CD276" i="1"/>
  <c r="CD277" i="1"/>
  <c r="CD278" i="1"/>
  <c r="CD279" i="1"/>
  <c r="CD280" i="1"/>
  <c r="CH257" i="1"/>
  <c r="CH258" i="1"/>
  <c r="CH259" i="1"/>
  <c r="CH260" i="1"/>
  <c r="CH261" i="1"/>
  <c r="CH262" i="1"/>
  <c r="CH263" i="1"/>
  <c r="CH264" i="1"/>
  <c r="CH265" i="1"/>
  <c r="CH266" i="1"/>
  <c r="CH267" i="1"/>
  <c r="CH268" i="1"/>
  <c r="CH269" i="1"/>
  <c r="CH270" i="1"/>
  <c r="CH271" i="1"/>
  <c r="CH272" i="1"/>
  <c r="CH273" i="1"/>
  <c r="CH274" i="1"/>
  <c r="CH275" i="1"/>
  <c r="CH276" i="1"/>
  <c r="CH277" i="1"/>
  <c r="CH278" i="1"/>
  <c r="CH279" i="1"/>
  <c r="CH280" i="1"/>
  <c r="BS226" i="1"/>
  <c r="BS227" i="1"/>
  <c r="BS228" i="1"/>
  <c r="BS229" i="1"/>
  <c r="BS230" i="1"/>
  <c r="BS231" i="1"/>
  <c r="BS232" i="1"/>
  <c r="BS233" i="1"/>
  <c r="BS234" i="1"/>
  <c r="BS235" i="1"/>
  <c r="BS236" i="1"/>
  <c r="BS237" i="1"/>
  <c r="BS238" i="1"/>
  <c r="BS239" i="1"/>
  <c r="BS240" i="1"/>
  <c r="BS241" i="1"/>
  <c r="BS242" i="1"/>
  <c r="BS243" i="1"/>
  <c r="BS244" i="1"/>
  <c r="BS245" i="1"/>
  <c r="BS246" i="1"/>
  <c r="BS247" i="1"/>
  <c r="BS248" i="1"/>
  <c r="BS249" i="1"/>
  <c r="CA226" i="1"/>
  <c r="CA227" i="1"/>
  <c r="CA228" i="1"/>
  <c r="CA229" i="1"/>
  <c r="CA230" i="1"/>
  <c r="CA231" i="1"/>
  <c r="CA232" i="1"/>
  <c r="CA233" i="1"/>
  <c r="CA234" i="1"/>
  <c r="CA235" i="1"/>
  <c r="CA236" i="1"/>
  <c r="CA237" i="1"/>
  <c r="CA238" i="1"/>
  <c r="CA239" i="1"/>
  <c r="CA240" i="1"/>
  <c r="CA241" i="1"/>
  <c r="CA242" i="1"/>
  <c r="CA243" i="1"/>
  <c r="CA244" i="1"/>
  <c r="CA245" i="1"/>
  <c r="CA246" i="1"/>
  <c r="CA247" i="1"/>
  <c r="CA248" i="1"/>
  <c r="CA249" i="1"/>
  <c r="E14" i="11"/>
  <c r="T79" i="8"/>
  <c r="BL226" i="1"/>
  <c r="BL228" i="1"/>
  <c r="BL230" i="1"/>
  <c r="BL232" i="1"/>
  <c r="BL234" i="1"/>
  <c r="BL236" i="1"/>
  <c r="BL238" i="1"/>
  <c r="BL239" i="1"/>
  <c r="BL240" i="1"/>
  <c r="BL241" i="1"/>
  <c r="BL242" i="1"/>
  <c r="BL243" i="1"/>
  <c r="BL244" i="1"/>
  <c r="BL229" i="1"/>
  <c r="BL233" i="1"/>
  <c r="BL237" i="1"/>
  <c r="BL227" i="1"/>
  <c r="BL231" i="1"/>
  <c r="BL235" i="1"/>
  <c r="BL245" i="1"/>
  <c r="BL249" i="1"/>
  <c r="BL248" i="1"/>
  <c r="BL246" i="1"/>
  <c r="BL247" i="1"/>
  <c r="BP227" i="1"/>
  <c r="BP229" i="1"/>
  <c r="BP231" i="1"/>
  <c r="BP233" i="1"/>
  <c r="BP235" i="1"/>
  <c r="BP237" i="1"/>
  <c r="BP238" i="1"/>
  <c r="BP239" i="1"/>
  <c r="BP240" i="1"/>
  <c r="BP241" i="1"/>
  <c r="BP242" i="1"/>
  <c r="BP243" i="1"/>
  <c r="BP226" i="1"/>
  <c r="BP230" i="1"/>
  <c r="BP234" i="1"/>
  <c r="BP228" i="1"/>
  <c r="BP232" i="1"/>
  <c r="BP236" i="1"/>
  <c r="BP246" i="1"/>
  <c r="BP245" i="1"/>
  <c r="BP249" i="1"/>
  <c r="BP247" i="1"/>
  <c r="BP244" i="1"/>
  <c r="BP248" i="1"/>
  <c r="BT226" i="1"/>
  <c r="BT228" i="1"/>
  <c r="BT230" i="1"/>
  <c r="BT232" i="1"/>
  <c r="BT234" i="1"/>
  <c r="BT236" i="1"/>
  <c r="BT238" i="1"/>
  <c r="BT239" i="1"/>
  <c r="BT240" i="1"/>
  <c r="BT241" i="1"/>
  <c r="BT242" i="1"/>
  <c r="BT243" i="1"/>
  <c r="BT227" i="1"/>
  <c r="BT231" i="1"/>
  <c r="BT235" i="1"/>
  <c r="BT229" i="1"/>
  <c r="BT233" i="1"/>
  <c r="BT237" i="1"/>
  <c r="BT247" i="1"/>
  <c r="BT246" i="1"/>
  <c r="BT244" i="1"/>
  <c r="BT248" i="1"/>
  <c r="BT245" i="1"/>
  <c r="BT249" i="1"/>
  <c r="BX227" i="1"/>
  <c r="BX229" i="1"/>
  <c r="BX231" i="1"/>
  <c r="BX233" i="1"/>
  <c r="BX235" i="1"/>
  <c r="BX237" i="1"/>
  <c r="BX238" i="1"/>
  <c r="BX239" i="1"/>
  <c r="BX240" i="1"/>
  <c r="BX241" i="1"/>
  <c r="BX242" i="1"/>
  <c r="BX243" i="1"/>
  <c r="BX228" i="1"/>
  <c r="BX232" i="1"/>
  <c r="BX236" i="1"/>
  <c r="BX226" i="1"/>
  <c r="BX230" i="1"/>
  <c r="BX234" i="1"/>
  <c r="BX244" i="1"/>
  <c r="BX248" i="1"/>
  <c r="BX245" i="1"/>
  <c r="BX247" i="1"/>
  <c r="BX249" i="1"/>
  <c r="BX246" i="1"/>
  <c r="CB226" i="1"/>
  <c r="CB228" i="1"/>
  <c r="CB230" i="1"/>
  <c r="CB232" i="1"/>
  <c r="CB234" i="1"/>
  <c r="CB236" i="1"/>
  <c r="CB238" i="1"/>
  <c r="CB239" i="1"/>
  <c r="CB240" i="1"/>
  <c r="CB241" i="1"/>
  <c r="CB242" i="1"/>
  <c r="CB243" i="1"/>
  <c r="CB229" i="1"/>
  <c r="CB233" i="1"/>
  <c r="CB237" i="1"/>
  <c r="CB227" i="1"/>
  <c r="CB231" i="1"/>
  <c r="CB235" i="1"/>
  <c r="CB245" i="1"/>
  <c r="CB249" i="1"/>
  <c r="CB246" i="1"/>
  <c r="CB244" i="1"/>
  <c r="CB248" i="1"/>
  <c r="CB247" i="1"/>
  <c r="CF227" i="1"/>
  <c r="CF229" i="1"/>
  <c r="CF231" i="1"/>
  <c r="CF233" i="1"/>
  <c r="CF235" i="1"/>
  <c r="CF237" i="1"/>
  <c r="CF238" i="1"/>
  <c r="CF239" i="1"/>
  <c r="CF240" i="1"/>
  <c r="CF241" i="1"/>
  <c r="CF242" i="1"/>
  <c r="CF243" i="1"/>
  <c r="CF226" i="1"/>
  <c r="CF230" i="1"/>
  <c r="CF234" i="1"/>
  <c r="CF228" i="1"/>
  <c r="CF232" i="1"/>
  <c r="CF236" i="1"/>
  <c r="CF246" i="1"/>
  <c r="CF245" i="1"/>
  <c r="CF249" i="1"/>
  <c r="CF244" i="1"/>
  <c r="CF248" i="1"/>
  <c r="CF247" i="1"/>
  <c r="AC60" i="8"/>
  <c r="BO226" i="1"/>
  <c r="BO227" i="1"/>
  <c r="BO228" i="1"/>
  <c r="BO229" i="1"/>
  <c r="BO230" i="1"/>
  <c r="BO231" i="1"/>
  <c r="BO232" i="1"/>
  <c r="BO233" i="1"/>
  <c r="BO234" i="1"/>
  <c r="BO235" i="1"/>
  <c r="BO236" i="1"/>
  <c r="BO237" i="1"/>
  <c r="BO238" i="1"/>
  <c r="BO239" i="1"/>
  <c r="BO240" i="1"/>
  <c r="BO241" i="1"/>
  <c r="BO242" i="1"/>
  <c r="BO243" i="1"/>
  <c r="BO244" i="1"/>
  <c r="BO245" i="1"/>
  <c r="BO246" i="1"/>
  <c r="BO247" i="1"/>
  <c r="BO248" i="1"/>
  <c r="BO249" i="1"/>
  <c r="CE226" i="1"/>
  <c r="CE227" i="1"/>
  <c r="CE228" i="1"/>
  <c r="CE229" i="1"/>
  <c r="CE230" i="1"/>
  <c r="CE231" i="1"/>
  <c r="CE232" i="1"/>
  <c r="CE233" i="1"/>
  <c r="CE234" i="1"/>
  <c r="CE235" i="1"/>
  <c r="CE236" i="1"/>
  <c r="CE237" i="1"/>
  <c r="CE238" i="1"/>
  <c r="CE239" i="1"/>
  <c r="CE240" i="1"/>
  <c r="CE241" i="1"/>
  <c r="CE242" i="1"/>
  <c r="CE243" i="1"/>
  <c r="CE244" i="1"/>
  <c r="CE245" i="1"/>
  <c r="CE246" i="1"/>
  <c r="CE247" i="1"/>
  <c r="CE248" i="1"/>
  <c r="CE249" i="1"/>
  <c r="I31" i="8"/>
  <c r="I85" i="8" s="1"/>
  <c r="P31" i="8"/>
  <c r="P74" i="8" s="1"/>
  <c r="BM226" i="1"/>
  <c r="BM228" i="1"/>
  <c r="BM230" i="1"/>
  <c r="BM232" i="1"/>
  <c r="BM234" i="1"/>
  <c r="BM236" i="1"/>
  <c r="BM238" i="1"/>
  <c r="BM240" i="1"/>
  <c r="BM242" i="1"/>
  <c r="BM244" i="1"/>
  <c r="BM245" i="1"/>
  <c r="BM246" i="1"/>
  <c r="BM247" i="1"/>
  <c r="BM248" i="1"/>
  <c r="BM249" i="1"/>
  <c r="BM229" i="1"/>
  <c r="BM233" i="1"/>
  <c r="BM237" i="1"/>
  <c r="BM239" i="1"/>
  <c r="BM241" i="1"/>
  <c r="BM243" i="1"/>
  <c r="BM231" i="1"/>
  <c r="BM227" i="1"/>
  <c r="BM235" i="1"/>
  <c r="BQ227" i="1"/>
  <c r="BQ229" i="1"/>
  <c r="BQ231" i="1"/>
  <c r="BQ233" i="1"/>
  <c r="BQ235" i="1"/>
  <c r="BQ237" i="1"/>
  <c r="BQ239" i="1"/>
  <c r="BQ241" i="1"/>
  <c r="BQ243" i="1"/>
  <c r="BQ244" i="1"/>
  <c r="BQ245" i="1"/>
  <c r="BQ246" i="1"/>
  <c r="BQ247" i="1"/>
  <c r="BQ248" i="1"/>
  <c r="BQ249" i="1"/>
  <c r="BQ226" i="1"/>
  <c r="BQ230" i="1"/>
  <c r="BQ234" i="1"/>
  <c r="BQ238" i="1"/>
  <c r="BQ240" i="1"/>
  <c r="BQ242" i="1"/>
  <c r="BQ236" i="1"/>
  <c r="BQ228" i="1"/>
  <c r="BQ232" i="1"/>
  <c r="BU226" i="1"/>
  <c r="BU228" i="1"/>
  <c r="BU230" i="1"/>
  <c r="BU232" i="1"/>
  <c r="BU234" i="1"/>
  <c r="BU236" i="1"/>
  <c r="BU238" i="1"/>
  <c r="BU240" i="1"/>
  <c r="BU242" i="1"/>
  <c r="BU244" i="1"/>
  <c r="BU245" i="1"/>
  <c r="BU246" i="1"/>
  <c r="BU247" i="1"/>
  <c r="BU248" i="1"/>
  <c r="BU249" i="1"/>
  <c r="BU227" i="1"/>
  <c r="BU231" i="1"/>
  <c r="BU235" i="1"/>
  <c r="BU239" i="1"/>
  <c r="BU241" i="1"/>
  <c r="BU243" i="1"/>
  <c r="BU233" i="1"/>
  <c r="BU237" i="1"/>
  <c r="BU229" i="1"/>
  <c r="BY227" i="1"/>
  <c r="BY229" i="1"/>
  <c r="BY231" i="1"/>
  <c r="BY233" i="1"/>
  <c r="BY235" i="1"/>
  <c r="BY237" i="1"/>
  <c r="BY239" i="1"/>
  <c r="BY241" i="1"/>
  <c r="BY243" i="1"/>
  <c r="BY244" i="1"/>
  <c r="BY245" i="1"/>
  <c r="BY246" i="1"/>
  <c r="BY247" i="1"/>
  <c r="BY248" i="1"/>
  <c r="BY249" i="1"/>
  <c r="BY228" i="1"/>
  <c r="BY232" i="1"/>
  <c r="BY236" i="1"/>
  <c r="BY238" i="1"/>
  <c r="BY240" i="1"/>
  <c r="BY242" i="1"/>
  <c r="BY226" i="1"/>
  <c r="BY230" i="1"/>
  <c r="BY234" i="1"/>
  <c r="CC226" i="1"/>
  <c r="CC228" i="1"/>
  <c r="CC230" i="1"/>
  <c r="CC232" i="1"/>
  <c r="CC234" i="1"/>
  <c r="CC236" i="1"/>
  <c r="CC238" i="1"/>
  <c r="CC240" i="1"/>
  <c r="CC242" i="1"/>
  <c r="CC244" i="1"/>
  <c r="CC245" i="1"/>
  <c r="CC246" i="1"/>
  <c r="CC247" i="1"/>
  <c r="CC248" i="1"/>
  <c r="CC249" i="1"/>
  <c r="CC229" i="1"/>
  <c r="CC233" i="1"/>
  <c r="CC237" i="1"/>
  <c r="CC239" i="1"/>
  <c r="CC241" i="1"/>
  <c r="CC243" i="1"/>
  <c r="CC235" i="1"/>
  <c r="CC231" i="1"/>
  <c r="CC227" i="1"/>
  <c r="CG227" i="1"/>
  <c r="CG229" i="1"/>
  <c r="CG231" i="1"/>
  <c r="CG233" i="1"/>
  <c r="CG235" i="1"/>
  <c r="CG237" i="1"/>
  <c r="CG239" i="1"/>
  <c r="CG241" i="1"/>
  <c r="CG243" i="1"/>
  <c r="CG244" i="1"/>
  <c r="CG245" i="1"/>
  <c r="CG246" i="1"/>
  <c r="CG247" i="1"/>
  <c r="CG248" i="1"/>
  <c r="CG226" i="1"/>
  <c r="CG230" i="1"/>
  <c r="CG234" i="1"/>
  <c r="CG238" i="1"/>
  <c r="CG240" i="1"/>
  <c r="CG242" i="1"/>
  <c r="CG228" i="1"/>
  <c r="CG236" i="1"/>
  <c r="CG249" i="1"/>
  <c r="CG232" i="1"/>
  <c r="BK226" i="1"/>
  <c r="BK227" i="1"/>
  <c r="BK228" i="1"/>
  <c r="BK229" i="1"/>
  <c r="BK230" i="1"/>
  <c r="BK231" i="1"/>
  <c r="BK232" i="1"/>
  <c r="BK233" i="1"/>
  <c r="BK234" i="1"/>
  <c r="BK235" i="1"/>
  <c r="BK236" i="1"/>
  <c r="BK237" i="1"/>
  <c r="BK238" i="1"/>
  <c r="BK239" i="1"/>
  <c r="BK240" i="1"/>
  <c r="BK241" i="1"/>
  <c r="BK242" i="1"/>
  <c r="BK243" i="1"/>
  <c r="BK244" i="1"/>
  <c r="BK245" i="1"/>
  <c r="BK246" i="1"/>
  <c r="BK247" i="1"/>
  <c r="BK248" i="1"/>
  <c r="BK249" i="1"/>
  <c r="BW226" i="1"/>
  <c r="BW227" i="1"/>
  <c r="BW228" i="1"/>
  <c r="BW229" i="1"/>
  <c r="BW230" i="1"/>
  <c r="BW231" i="1"/>
  <c r="BW232" i="1"/>
  <c r="BW233" i="1"/>
  <c r="BW234" i="1"/>
  <c r="BW235" i="1"/>
  <c r="BW236" i="1"/>
  <c r="BW237" i="1"/>
  <c r="BW238" i="1"/>
  <c r="BW239" i="1"/>
  <c r="BW240" i="1"/>
  <c r="BW241" i="1"/>
  <c r="BW242" i="1"/>
  <c r="BW243" i="1"/>
  <c r="BW244" i="1"/>
  <c r="BW245" i="1"/>
  <c r="BW246" i="1"/>
  <c r="BW247" i="1"/>
  <c r="BW248" i="1"/>
  <c r="BW249" i="1"/>
  <c r="CI226" i="1"/>
  <c r="CI227" i="1"/>
  <c r="CI228" i="1"/>
  <c r="CI229" i="1"/>
  <c r="CI230" i="1"/>
  <c r="CI231" i="1"/>
  <c r="CI232" i="1"/>
  <c r="CI233" i="1"/>
  <c r="CI234" i="1"/>
  <c r="CI235" i="1"/>
  <c r="CI236" i="1"/>
  <c r="CI237" i="1"/>
  <c r="CI238" i="1"/>
  <c r="CI239" i="1"/>
  <c r="CI240" i="1"/>
  <c r="CI241" i="1"/>
  <c r="CI242" i="1"/>
  <c r="CI243" i="1"/>
  <c r="CI244" i="1"/>
  <c r="CI245" i="1"/>
  <c r="CI246" i="1"/>
  <c r="CI247" i="1"/>
  <c r="CI248" i="1"/>
  <c r="CI249" i="1"/>
  <c r="T92" i="8"/>
  <c r="Z31" i="8"/>
  <c r="Z88" i="8" s="1"/>
  <c r="BJ226" i="1"/>
  <c r="BJ227" i="1"/>
  <c r="BJ228" i="1"/>
  <c r="BJ229" i="1"/>
  <c r="BJ230" i="1"/>
  <c r="BJ231" i="1"/>
  <c r="BJ232" i="1"/>
  <c r="BJ233" i="1"/>
  <c r="BJ234" i="1"/>
  <c r="BJ235" i="1"/>
  <c r="BJ236" i="1"/>
  <c r="BJ237" i="1"/>
  <c r="BJ238" i="1"/>
  <c r="BJ239" i="1"/>
  <c r="BJ241" i="1"/>
  <c r="BJ243" i="1"/>
  <c r="BJ245" i="1"/>
  <c r="BJ246" i="1"/>
  <c r="BJ247" i="1"/>
  <c r="BJ248" i="1"/>
  <c r="BJ249" i="1"/>
  <c r="BJ240" i="1"/>
  <c r="BJ244" i="1"/>
  <c r="BJ242" i="1"/>
  <c r="BN226" i="1"/>
  <c r="BN227" i="1"/>
  <c r="BN228" i="1"/>
  <c r="BN229" i="1"/>
  <c r="BN230" i="1"/>
  <c r="BN231" i="1"/>
  <c r="BN232" i="1"/>
  <c r="BN233" i="1"/>
  <c r="BN234" i="1"/>
  <c r="BN235" i="1"/>
  <c r="BN236" i="1"/>
  <c r="BN237" i="1"/>
  <c r="BN238" i="1"/>
  <c r="BN240" i="1"/>
  <c r="BN242" i="1"/>
  <c r="BN244" i="1"/>
  <c r="BN245" i="1"/>
  <c r="BN246" i="1"/>
  <c r="BN247" i="1"/>
  <c r="BN248" i="1"/>
  <c r="BN249" i="1"/>
  <c r="BN239" i="1"/>
  <c r="BN241" i="1"/>
  <c r="BN243" i="1"/>
  <c r="BR226" i="1"/>
  <c r="BR227" i="1"/>
  <c r="BR228" i="1"/>
  <c r="BR229" i="1"/>
  <c r="BR230" i="1"/>
  <c r="BR231" i="1"/>
  <c r="BR232" i="1"/>
  <c r="BR233" i="1"/>
  <c r="BR234" i="1"/>
  <c r="BR235" i="1"/>
  <c r="BR236" i="1"/>
  <c r="BR237" i="1"/>
  <c r="BR239" i="1"/>
  <c r="BR241" i="1"/>
  <c r="BR243" i="1"/>
  <c r="BR244" i="1"/>
  <c r="BR245" i="1"/>
  <c r="BR246" i="1"/>
  <c r="BR247" i="1"/>
  <c r="BR248" i="1"/>
  <c r="BR249" i="1"/>
  <c r="BR240" i="1"/>
  <c r="BR238" i="1"/>
  <c r="BR242" i="1"/>
  <c r="BV226" i="1"/>
  <c r="BV227" i="1"/>
  <c r="BV228" i="1"/>
  <c r="BV229" i="1"/>
  <c r="BV230" i="1"/>
  <c r="BV231" i="1"/>
  <c r="BV232" i="1"/>
  <c r="BV233" i="1"/>
  <c r="BV234" i="1"/>
  <c r="BV235" i="1"/>
  <c r="BV236" i="1"/>
  <c r="BV237" i="1"/>
  <c r="BV238" i="1"/>
  <c r="BV240" i="1"/>
  <c r="BV242" i="1"/>
  <c r="BV244" i="1"/>
  <c r="BV245" i="1"/>
  <c r="BV246" i="1"/>
  <c r="BV247" i="1"/>
  <c r="BV248" i="1"/>
  <c r="BV249" i="1"/>
  <c r="BV241" i="1"/>
  <c r="BV243" i="1"/>
  <c r="BV239" i="1"/>
  <c r="BZ226" i="1"/>
  <c r="BZ227" i="1"/>
  <c r="BZ228" i="1"/>
  <c r="BZ229" i="1"/>
  <c r="BZ230" i="1"/>
  <c r="BZ231" i="1"/>
  <c r="BZ232" i="1"/>
  <c r="BZ233" i="1"/>
  <c r="BZ234" i="1"/>
  <c r="BZ235" i="1"/>
  <c r="BZ236" i="1"/>
  <c r="BZ237" i="1"/>
  <c r="BZ239" i="1"/>
  <c r="BZ241" i="1"/>
  <c r="BZ243" i="1"/>
  <c r="BZ244" i="1"/>
  <c r="BZ245" i="1"/>
  <c r="BZ246" i="1"/>
  <c r="BZ247" i="1"/>
  <c r="BZ248" i="1"/>
  <c r="BZ249" i="1"/>
  <c r="BZ242" i="1"/>
  <c r="BZ240" i="1"/>
  <c r="BZ238" i="1"/>
  <c r="CD226" i="1"/>
  <c r="CD227" i="1"/>
  <c r="CD228" i="1"/>
  <c r="CD229" i="1"/>
  <c r="CD230" i="1"/>
  <c r="CD231" i="1"/>
  <c r="CD232" i="1"/>
  <c r="CD233" i="1"/>
  <c r="CD234" i="1"/>
  <c r="CD235" i="1"/>
  <c r="CD236" i="1"/>
  <c r="CD237" i="1"/>
  <c r="CD238" i="1"/>
  <c r="CD240" i="1"/>
  <c r="CD242" i="1"/>
  <c r="CD244" i="1"/>
  <c r="CD245" i="1"/>
  <c r="CD246" i="1"/>
  <c r="CD247" i="1"/>
  <c r="CD248" i="1"/>
  <c r="CD249" i="1"/>
  <c r="CD243" i="1"/>
  <c r="CD241" i="1"/>
  <c r="CD239" i="1"/>
  <c r="CH226" i="1"/>
  <c r="CH227" i="1"/>
  <c r="CH228" i="1"/>
  <c r="CH229" i="1"/>
  <c r="CH230" i="1"/>
  <c r="CH231" i="1"/>
  <c r="CH232" i="1"/>
  <c r="CH233" i="1"/>
  <c r="CH234" i="1"/>
  <c r="CH235" i="1"/>
  <c r="CH236" i="1"/>
  <c r="CH237" i="1"/>
  <c r="CH239" i="1"/>
  <c r="CH241" i="1"/>
  <c r="CH243" i="1"/>
  <c r="CH244" i="1"/>
  <c r="CH245" i="1"/>
  <c r="CH246" i="1"/>
  <c r="CH247" i="1"/>
  <c r="CH248" i="1"/>
  <c r="CH249" i="1"/>
  <c r="CH242" i="1"/>
  <c r="CH238" i="1"/>
  <c r="CH240" i="1"/>
  <c r="CG198" i="1"/>
  <c r="CG202" i="1"/>
  <c r="CG206" i="1"/>
  <c r="CG195" i="1"/>
  <c r="CG199" i="1"/>
  <c r="CG203" i="1"/>
  <c r="CG200" i="1"/>
  <c r="CG207" i="1"/>
  <c r="CG209" i="1"/>
  <c r="CG197" i="1"/>
  <c r="CG205" i="1"/>
  <c r="CG196" i="1"/>
  <c r="CG204" i="1"/>
  <c r="CG208" i="1"/>
  <c r="CG214" i="1"/>
  <c r="CG216" i="1"/>
  <c r="CG218" i="1"/>
  <c r="CG211" i="1"/>
  <c r="CG201" i="1"/>
  <c r="CG210" i="1"/>
  <c r="CG213" i="1"/>
  <c r="CG215" i="1"/>
  <c r="CG212" i="1"/>
  <c r="CG217" i="1"/>
  <c r="BU195" i="1"/>
  <c r="BU199" i="1"/>
  <c r="BU203" i="1"/>
  <c r="BU196" i="1"/>
  <c r="BU200" i="1"/>
  <c r="BU204" i="1"/>
  <c r="BU197" i="1"/>
  <c r="BU205" i="1"/>
  <c r="BU208" i="1"/>
  <c r="BU202" i="1"/>
  <c r="BU201" i="1"/>
  <c r="BU207" i="1"/>
  <c r="BU209" i="1"/>
  <c r="BU210" i="1"/>
  <c r="BU198" i="1"/>
  <c r="BU211" i="1"/>
  <c r="BU215" i="1"/>
  <c r="BU217" i="1"/>
  <c r="BU216" i="1"/>
  <c r="BU206" i="1"/>
  <c r="BU214" i="1"/>
  <c r="BU213" i="1"/>
  <c r="BU218" i="1"/>
  <c r="BU212" i="1"/>
  <c r="CF195" i="1"/>
  <c r="CF199" i="1"/>
  <c r="CF203" i="1"/>
  <c r="CF196" i="1"/>
  <c r="CF200" i="1"/>
  <c r="CF204" i="1"/>
  <c r="CF207" i="1"/>
  <c r="CF208" i="1"/>
  <c r="CF209" i="1"/>
  <c r="CF210" i="1"/>
  <c r="CF197" i="1"/>
  <c r="CF205" i="1"/>
  <c r="CF202" i="1"/>
  <c r="CF201" i="1"/>
  <c r="CF211" i="1"/>
  <c r="CF212" i="1"/>
  <c r="CF213" i="1"/>
  <c r="CF214" i="1"/>
  <c r="CF215" i="1"/>
  <c r="CF198" i="1"/>
  <c r="CF217" i="1"/>
  <c r="CF206" i="1"/>
  <c r="CF216" i="1"/>
  <c r="CF218" i="1"/>
  <c r="CB198" i="1"/>
  <c r="CB202" i="1"/>
  <c r="CB206" i="1"/>
  <c r="CB195" i="1"/>
  <c r="CB199" i="1"/>
  <c r="CB203" i="1"/>
  <c r="CB207" i="1"/>
  <c r="CB208" i="1"/>
  <c r="CB209" i="1"/>
  <c r="CB210" i="1"/>
  <c r="CB196" i="1"/>
  <c r="CB204" i="1"/>
  <c r="CB201" i="1"/>
  <c r="CB200" i="1"/>
  <c r="CB211" i="1"/>
  <c r="CB212" i="1"/>
  <c r="CB213" i="1"/>
  <c r="CB214" i="1"/>
  <c r="CB215" i="1"/>
  <c r="CB216" i="1"/>
  <c r="CB218" i="1"/>
  <c r="CB217" i="1"/>
  <c r="CB197" i="1"/>
  <c r="CB205" i="1"/>
  <c r="BX197" i="1"/>
  <c r="BX201" i="1"/>
  <c r="BX205" i="1"/>
  <c r="BX198" i="1"/>
  <c r="BX202" i="1"/>
  <c r="BX206" i="1"/>
  <c r="BX207" i="1"/>
  <c r="BX208" i="1"/>
  <c r="BX209" i="1"/>
  <c r="BX210" i="1"/>
  <c r="BX195" i="1"/>
  <c r="BX203" i="1"/>
  <c r="BX200" i="1"/>
  <c r="BX199" i="1"/>
  <c r="BX211" i="1"/>
  <c r="BX212" i="1"/>
  <c r="BX213" i="1"/>
  <c r="BX214" i="1"/>
  <c r="BX215" i="1"/>
  <c r="BX216" i="1"/>
  <c r="BX204" i="1"/>
  <c r="BX217" i="1"/>
  <c r="BX218" i="1"/>
  <c r="BX196" i="1"/>
  <c r="BT196" i="1"/>
  <c r="BT200" i="1"/>
  <c r="BT204" i="1"/>
  <c r="BT197" i="1"/>
  <c r="BT201" i="1"/>
  <c r="BT205" i="1"/>
  <c r="BT207" i="1"/>
  <c r="BT208" i="1"/>
  <c r="BT209" i="1"/>
  <c r="BT210" i="1"/>
  <c r="BT211" i="1"/>
  <c r="BT202" i="1"/>
  <c r="BT199" i="1"/>
  <c r="BT198" i="1"/>
  <c r="BT206" i="1"/>
  <c r="BT212" i="1"/>
  <c r="BT213" i="1"/>
  <c r="BT214" i="1"/>
  <c r="BT215" i="1"/>
  <c r="BT216" i="1"/>
  <c r="BT195" i="1"/>
  <c r="BT217" i="1"/>
  <c r="BT203" i="1"/>
  <c r="BT218" i="1"/>
  <c r="BP195" i="1"/>
  <c r="BP199" i="1"/>
  <c r="BP203" i="1"/>
  <c r="BP196" i="1"/>
  <c r="BP200" i="1"/>
  <c r="BP204" i="1"/>
  <c r="BP207" i="1"/>
  <c r="BP208" i="1"/>
  <c r="BP209" i="1"/>
  <c r="BP210" i="1"/>
  <c r="BP211" i="1"/>
  <c r="BP201" i="1"/>
  <c r="BP198" i="1"/>
  <c r="BP206" i="1"/>
  <c r="BP197" i="1"/>
  <c r="BP205" i="1"/>
  <c r="BP212" i="1"/>
  <c r="BP213" i="1"/>
  <c r="BP214" i="1"/>
  <c r="BP215" i="1"/>
  <c r="BP216" i="1"/>
  <c r="BP218" i="1"/>
  <c r="BP217" i="1"/>
  <c r="BP202" i="1"/>
  <c r="BL198" i="1"/>
  <c r="BL202" i="1"/>
  <c r="BL206" i="1"/>
  <c r="BL195" i="1"/>
  <c r="BL199" i="1"/>
  <c r="BL203" i="1"/>
  <c r="BL207" i="1"/>
  <c r="BL208" i="1"/>
  <c r="BL209" i="1"/>
  <c r="BL210" i="1"/>
  <c r="BL211" i="1"/>
  <c r="BL200" i="1"/>
  <c r="BL197" i="1"/>
  <c r="BL205" i="1"/>
  <c r="BL196" i="1"/>
  <c r="BL204" i="1"/>
  <c r="BL212" i="1"/>
  <c r="BL213" i="1"/>
  <c r="BL214" i="1"/>
  <c r="BL215" i="1"/>
  <c r="BL216" i="1"/>
  <c r="BL218" i="1"/>
  <c r="BL217" i="1"/>
  <c r="BL201" i="1"/>
  <c r="CC197" i="1"/>
  <c r="CC201" i="1"/>
  <c r="CC205" i="1"/>
  <c r="CC198" i="1"/>
  <c r="CC202" i="1"/>
  <c r="CC206" i="1"/>
  <c r="CC199" i="1"/>
  <c r="CC208" i="1"/>
  <c r="CC210" i="1"/>
  <c r="CC196" i="1"/>
  <c r="CC204" i="1"/>
  <c r="CC195" i="1"/>
  <c r="CC203" i="1"/>
  <c r="CC207" i="1"/>
  <c r="CC209" i="1"/>
  <c r="CC213" i="1"/>
  <c r="CC217" i="1"/>
  <c r="CC212" i="1"/>
  <c r="CC200" i="1"/>
  <c r="CC211" i="1"/>
  <c r="CC215" i="1"/>
  <c r="CC216" i="1"/>
  <c r="CC218" i="1"/>
  <c r="CC214" i="1"/>
  <c r="BM197" i="1"/>
  <c r="BM201" i="1"/>
  <c r="BM205" i="1"/>
  <c r="BM198" i="1"/>
  <c r="BM202" i="1"/>
  <c r="BM206" i="1"/>
  <c r="BM195" i="1"/>
  <c r="BM203" i="1"/>
  <c r="BM208" i="1"/>
  <c r="BM210" i="1"/>
  <c r="BM200" i="1"/>
  <c r="BM211" i="1"/>
  <c r="BM199" i="1"/>
  <c r="BM207" i="1"/>
  <c r="BM209" i="1"/>
  <c r="BM213" i="1"/>
  <c r="BM217" i="1"/>
  <c r="BM204" i="1"/>
  <c r="BM212" i="1"/>
  <c r="BM216" i="1"/>
  <c r="BM214" i="1"/>
  <c r="BM196" i="1"/>
  <c r="BM215" i="1"/>
  <c r="BM218" i="1"/>
  <c r="CI195" i="1"/>
  <c r="CI196" i="1"/>
  <c r="CI197" i="1"/>
  <c r="CI198" i="1"/>
  <c r="CI199" i="1"/>
  <c r="CI200" i="1"/>
  <c r="CI201" i="1"/>
  <c r="CI202" i="1"/>
  <c r="CI203" i="1"/>
  <c r="CI204" i="1"/>
  <c r="CI205" i="1"/>
  <c r="CI206" i="1"/>
  <c r="CI207" i="1"/>
  <c r="CI208" i="1"/>
  <c r="CI209" i="1"/>
  <c r="CI210" i="1"/>
  <c r="CI211" i="1"/>
  <c r="CI212" i="1"/>
  <c r="CI213" i="1"/>
  <c r="CI214" i="1"/>
  <c r="CI215" i="1"/>
  <c r="CI216" i="1"/>
  <c r="CI217" i="1"/>
  <c r="CI218" i="1"/>
  <c r="CE195" i="1"/>
  <c r="CE196" i="1"/>
  <c r="CE197" i="1"/>
  <c r="CE198" i="1"/>
  <c r="CE199" i="1"/>
  <c r="CE200" i="1"/>
  <c r="CE201" i="1"/>
  <c r="CE202" i="1"/>
  <c r="CE203" i="1"/>
  <c r="CE204" i="1"/>
  <c r="CE205" i="1"/>
  <c r="CE206" i="1"/>
  <c r="CE207" i="1"/>
  <c r="CE208" i="1"/>
  <c r="CE209" i="1"/>
  <c r="CE211" i="1"/>
  <c r="CE212" i="1"/>
  <c r="CE213" i="1"/>
  <c r="CE214" i="1"/>
  <c r="CE215" i="1"/>
  <c r="CE216" i="1"/>
  <c r="CE217" i="1"/>
  <c r="CE218" i="1"/>
  <c r="CE210" i="1"/>
  <c r="CA195" i="1"/>
  <c r="CA196" i="1"/>
  <c r="CA197" i="1"/>
  <c r="CA198" i="1"/>
  <c r="CA199" i="1"/>
  <c r="CA200" i="1"/>
  <c r="CA201" i="1"/>
  <c r="CA202" i="1"/>
  <c r="CA203" i="1"/>
  <c r="CA204" i="1"/>
  <c r="CA205" i="1"/>
  <c r="CA206" i="1"/>
  <c r="CA207" i="1"/>
  <c r="CA208" i="1"/>
  <c r="CA209" i="1"/>
  <c r="CA211" i="1"/>
  <c r="CA212" i="1"/>
  <c r="CA213" i="1"/>
  <c r="CA214" i="1"/>
  <c r="CA215" i="1"/>
  <c r="CA216" i="1"/>
  <c r="CA217" i="1"/>
  <c r="CA218" i="1"/>
  <c r="CA210" i="1"/>
  <c r="BW195" i="1"/>
  <c r="BW196" i="1"/>
  <c r="BW197" i="1"/>
  <c r="BW198" i="1"/>
  <c r="BW199" i="1"/>
  <c r="BW200" i="1"/>
  <c r="BW201" i="1"/>
  <c r="BW202" i="1"/>
  <c r="BW203" i="1"/>
  <c r="BW204" i="1"/>
  <c r="BW205" i="1"/>
  <c r="BW206" i="1"/>
  <c r="BW207" i="1"/>
  <c r="BW208" i="1"/>
  <c r="BW209" i="1"/>
  <c r="BW210" i="1"/>
  <c r="BW211" i="1"/>
  <c r="BW212" i="1"/>
  <c r="BW213" i="1"/>
  <c r="BW214" i="1"/>
  <c r="BW215" i="1"/>
  <c r="BW216" i="1"/>
  <c r="BW217" i="1"/>
  <c r="BW218" i="1"/>
  <c r="BS195" i="1"/>
  <c r="BS196" i="1"/>
  <c r="BS197" i="1"/>
  <c r="BS198" i="1"/>
  <c r="BS199" i="1"/>
  <c r="BS200" i="1"/>
  <c r="BS201" i="1"/>
  <c r="BS202" i="1"/>
  <c r="BS203" i="1"/>
  <c r="BS204" i="1"/>
  <c r="BS205" i="1"/>
  <c r="BS206" i="1"/>
  <c r="BS207" i="1"/>
  <c r="BS208" i="1"/>
  <c r="BS209" i="1"/>
  <c r="BS210" i="1"/>
  <c r="BS212" i="1"/>
  <c r="BS213" i="1"/>
  <c r="BS214" i="1"/>
  <c r="BS215" i="1"/>
  <c r="BS216" i="1"/>
  <c r="BS217" i="1"/>
  <c r="BS218" i="1"/>
  <c r="BS211" i="1"/>
  <c r="BO195" i="1"/>
  <c r="BO196" i="1"/>
  <c r="BO197" i="1"/>
  <c r="BO198" i="1"/>
  <c r="BO199" i="1"/>
  <c r="BO200" i="1"/>
  <c r="BO201" i="1"/>
  <c r="BO202" i="1"/>
  <c r="BO203" i="1"/>
  <c r="BO204" i="1"/>
  <c r="BO205" i="1"/>
  <c r="BO206" i="1"/>
  <c r="BO207" i="1"/>
  <c r="BO208" i="1"/>
  <c r="BO209" i="1"/>
  <c r="BO212" i="1"/>
  <c r="BO213" i="1"/>
  <c r="BO214" i="1"/>
  <c r="BO215" i="1"/>
  <c r="BO216" i="1"/>
  <c r="BO217" i="1"/>
  <c r="BO218" i="1"/>
  <c r="BO210" i="1"/>
  <c r="BO211" i="1"/>
  <c r="BK195" i="1"/>
  <c r="BK196" i="1"/>
  <c r="BK197" i="1"/>
  <c r="BK198" i="1"/>
  <c r="BK199" i="1"/>
  <c r="BK200" i="1"/>
  <c r="BK201" i="1"/>
  <c r="BK202" i="1"/>
  <c r="BK203" i="1"/>
  <c r="BK204" i="1"/>
  <c r="BK205" i="1"/>
  <c r="BK206" i="1"/>
  <c r="BK207" i="1"/>
  <c r="BK208" i="1"/>
  <c r="BK209" i="1"/>
  <c r="BK210" i="1"/>
  <c r="BK211" i="1"/>
  <c r="BK212" i="1"/>
  <c r="BK213" i="1"/>
  <c r="BK214" i="1"/>
  <c r="BK215" i="1"/>
  <c r="BK216" i="1"/>
  <c r="BK217" i="1"/>
  <c r="BK218" i="1"/>
  <c r="BY196" i="1"/>
  <c r="BY200" i="1"/>
  <c r="BY204" i="1"/>
  <c r="BY197" i="1"/>
  <c r="BY201" i="1"/>
  <c r="BY205" i="1"/>
  <c r="BY198" i="1"/>
  <c r="BY206" i="1"/>
  <c r="BY207" i="1"/>
  <c r="BY209" i="1"/>
  <c r="BY195" i="1"/>
  <c r="BY203" i="1"/>
  <c r="BY210" i="1"/>
  <c r="BY202" i="1"/>
  <c r="BY208" i="1"/>
  <c r="BY212" i="1"/>
  <c r="BY216" i="1"/>
  <c r="BY218" i="1"/>
  <c r="BY199" i="1"/>
  <c r="BY213" i="1"/>
  <c r="BY211" i="1"/>
  <c r="BY215" i="1"/>
  <c r="BY214" i="1"/>
  <c r="BY217" i="1"/>
  <c r="BQ198" i="1"/>
  <c r="BQ202" i="1"/>
  <c r="BQ206" i="1"/>
  <c r="BQ195" i="1"/>
  <c r="BQ199" i="1"/>
  <c r="BQ203" i="1"/>
  <c r="BQ196" i="1"/>
  <c r="BQ204" i="1"/>
  <c r="BQ207" i="1"/>
  <c r="BQ209" i="1"/>
  <c r="BQ211" i="1"/>
  <c r="BQ201" i="1"/>
  <c r="BQ200" i="1"/>
  <c r="BQ208" i="1"/>
  <c r="BQ214" i="1"/>
  <c r="BQ218" i="1"/>
  <c r="BQ215" i="1"/>
  <c r="BQ197" i="1"/>
  <c r="BQ213" i="1"/>
  <c r="BQ205" i="1"/>
  <c r="BQ210" i="1"/>
  <c r="BQ212" i="1"/>
  <c r="BQ216" i="1"/>
  <c r="BQ217" i="1"/>
  <c r="CH197" i="1"/>
  <c r="CH201" i="1"/>
  <c r="CH205" i="1"/>
  <c r="CH198" i="1"/>
  <c r="CH202" i="1"/>
  <c r="CH206" i="1"/>
  <c r="CH195" i="1"/>
  <c r="CH203" i="1"/>
  <c r="CH210" i="1"/>
  <c r="CH211" i="1"/>
  <c r="CH212" i="1"/>
  <c r="CH213" i="1"/>
  <c r="CH214" i="1"/>
  <c r="CH215" i="1"/>
  <c r="CH216" i="1"/>
  <c r="CH217" i="1"/>
  <c r="CH218" i="1"/>
  <c r="CH200" i="1"/>
  <c r="CH207" i="1"/>
  <c r="CH209" i="1"/>
  <c r="CH199" i="1"/>
  <c r="CH196" i="1"/>
  <c r="CH204" i="1"/>
  <c r="CH208" i="1"/>
  <c r="CD196" i="1"/>
  <c r="CD200" i="1"/>
  <c r="CD204" i="1"/>
  <c r="CD197" i="1"/>
  <c r="CD201" i="1"/>
  <c r="CD205" i="1"/>
  <c r="CD202" i="1"/>
  <c r="CD211" i="1"/>
  <c r="CD212" i="1"/>
  <c r="CD213" i="1"/>
  <c r="CD214" i="1"/>
  <c r="CD215" i="1"/>
  <c r="CD216" i="1"/>
  <c r="CD217" i="1"/>
  <c r="CD218" i="1"/>
  <c r="CD199" i="1"/>
  <c r="CD208" i="1"/>
  <c r="CD210" i="1"/>
  <c r="CD198" i="1"/>
  <c r="CD206" i="1"/>
  <c r="CD209" i="1"/>
  <c r="CD195" i="1"/>
  <c r="CD207" i="1"/>
  <c r="CD203" i="1"/>
  <c r="BZ195" i="1"/>
  <c r="BZ199" i="1"/>
  <c r="BZ203" i="1"/>
  <c r="BZ196" i="1"/>
  <c r="BZ200" i="1"/>
  <c r="BZ204" i="1"/>
  <c r="BZ201" i="1"/>
  <c r="BZ211" i="1"/>
  <c r="BZ212" i="1"/>
  <c r="BZ213" i="1"/>
  <c r="BZ214" i="1"/>
  <c r="BZ215" i="1"/>
  <c r="BZ216" i="1"/>
  <c r="BZ217" i="1"/>
  <c r="BZ218" i="1"/>
  <c r="BZ198" i="1"/>
  <c r="BZ206" i="1"/>
  <c r="BZ207" i="1"/>
  <c r="BZ209" i="1"/>
  <c r="BZ197" i="1"/>
  <c r="BZ205" i="1"/>
  <c r="BZ210" i="1"/>
  <c r="BZ208" i="1"/>
  <c r="BZ202" i="1"/>
  <c r="BV198" i="1"/>
  <c r="BV202" i="1"/>
  <c r="BV206" i="1"/>
  <c r="BV195" i="1"/>
  <c r="BV199" i="1"/>
  <c r="BV203" i="1"/>
  <c r="BV200" i="1"/>
  <c r="BV211" i="1"/>
  <c r="BV212" i="1"/>
  <c r="BV213" i="1"/>
  <c r="BV214" i="1"/>
  <c r="BV215" i="1"/>
  <c r="BV216" i="1"/>
  <c r="BV217" i="1"/>
  <c r="BV218" i="1"/>
  <c r="BV197" i="1"/>
  <c r="BV205" i="1"/>
  <c r="BV208" i="1"/>
  <c r="BV196" i="1"/>
  <c r="BV204" i="1"/>
  <c r="BV201" i="1"/>
  <c r="BV207" i="1"/>
  <c r="BV210" i="1"/>
  <c r="BV209" i="1"/>
  <c r="BR197" i="1"/>
  <c r="BR201" i="1"/>
  <c r="BR205" i="1"/>
  <c r="BR198" i="1"/>
  <c r="BR202" i="1"/>
  <c r="BR206" i="1"/>
  <c r="BR199" i="1"/>
  <c r="BR210" i="1"/>
  <c r="BR212" i="1"/>
  <c r="BR213" i="1"/>
  <c r="BR214" i="1"/>
  <c r="BR215" i="1"/>
  <c r="BR216" i="1"/>
  <c r="BR217" i="1"/>
  <c r="BR218" i="1"/>
  <c r="BR196" i="1"/>
  <c r="BR204" i="1"/>
  <c r="BR207" i="1"/>
  <c r="BR209" i="1"/>
  <c r="BR211" i="1"/>
  <c r="BR195" i="1"/>
  <c r="BR203" i="1"/>
  <c r="BR200" i="1"/>
  <c r="BR208" i="1"/>
  <c r="BN196" i="1"/>
  <c r="BN200" i="1"/>
  <c r="BN204" i="1"/>
  <c r="BN197" i="1"/>
  <c r="BN201" i="1"/>
  <c r="BN205" i="1"/>
  <c r="BN198" i="1"/>
  <c r="BN206" i="1"/>
  <c r="BN212" i="1"/>
  <c r="BN213" i="1"/>
  <c r="BN214" i="1"/>
  <c r="BN215" i="1"/>
  <c r="BN216" i="1"/>
  <c r="BN217" i="1"/>
  <c r="BN218" i="1"/>
  <c r="BN195" i="1"/>
  <c r="BN203" i="1"/>
  <c r="BN208" i="1"/>
  <c r="BN210" i="1"/>
  <c r="BN202" i="1"/>
  <c r="BN211" i="1"/>
  <c r="BN207" i="1"/>
  <c r="BN199" i="1"/>
  <c r="BN209" i="1"/>
  <c r="BJ195" i="1"/>
  <c r="BJ199" i="1"/>
  <c r="BJ203" i="1"/>
  <c r="BJ207" i="1"/>
  <c r="BJ196" i="1"/>
  <c r="BJ200" i="1"/>
  <c r="BJ204" i="1"/>
  <c r="BJ197" i="1"/>
  <c r="BJ205" i="1"/>
  <c r="BJ212" i="1"/>
  <c r="BJ213" i="1"/>
  <c r="BJ214" i="1"/>
  <c r="BJ215" i="1"/>
  <c r="BJ216" i="1"/>
  <c r="BJ217" i="1"/>
  <c r="BJ218" i="1"/>
  <c r="BJ202" i="1"/>
  <c r="BJ209" i="1"/>
  <c r="BJ201" i="1"/>
  <c r="BJ206" i="1"/>
  <c r="BJ210" i="1"/>
  <c r="BJ198" i="1"/>
  <c r="BJ208" i="1"/>
  <c r="BJ211" i="1"/>
  <c r="AB219" i="1"/>
  <c r="BP164" i="1"/>
  <c r="BP168" i="1"/>
  <c r="BP172" i="1"/>
  <c r="BP165" i="1"/>
  <c r="BP169" i="1"/>
  <c r="BP173" i="1"/>
  <c r="BP170" i="1"/>
  <c r="BP179" i="1"/>
  <c r="BP183" i="1"/>
  <c r="BP187" i="1"/>
  <c r="BP167" i="1"/>
  <c r="BP175" i="1"/>
  <c r="BP176" i="1"/>
  <c r="BP178" i="1"/>
  <c r="BP180" i="1"/>
  <c r="BP184" i="1"/>
  <c r="BP166" i="1"/>
  <c r="BP174" i="1"/>
  <c r="BP181" i="1"/>
  <c r="BP185" i="1"/>
  <c r="BP186" i="1"/>
  <c r="BP171" i="1"/>
  <c r="BP182" i="1"/>
  <c r="BP177" i="1"/>
  <c r="CB167" i="1"/>
  <c r="CB171" i="1"/>
  <c r="CB175" i="1"/>
  <c r="CB164" i="1"/>
  <c r="CB168" i="1"/>
  <c r="CB172" i="1"/>
  <c r="CB165" i="1"/>
  <c r="CB173" i="1"/>
  <c r="CB182" i="1"/>
  <c r="CB186" i="1"/>
  <c r="CB170" i="1"/>
  <c r="CB177" i="1"/>
  <c r="CB179" i="1"/>
  <c r="CB183" i="1"/>
  <c r="CB187" i="1"/>
  <c r="CB169" i="1"/>
  <c r="CB180" i="1"/>
  <c r="CB184" i="1"/>
  <c r="CB178" i="1"/>
  <c r="CB185" i="1"/>
  <c r="CB174" i="1"/>
  <c r="CB176" i="1"/>
  <c r="CB181" i="1"/>
  <c r="CB166" i="1"/>
  <c r="BK164" i="1"/>
  <c r="BK168" i="1"/>
  <c r="BK172" i="1"/>
  <c r="BK165" i="1"/>
  <c r="BK169" i="1"/>
  <c r="BK173" i="1"/>
  <c r="BK166" i="1"/>
  <c r="BK174" i="1"/>
  <c r="BK177" i="1"/>
  <c r="BK179" i="1"/>
  <c r="BK183" i="1"/>
  <c r="BK187" i="1"/>
  <c r="BK171" i="1"/>
  <c r="BK180" i="1"/>
  <c r="BK184" i="1"/>
  <c r="BK170" i="1"/>
  <c r="BK176" i="1"/>
  <c r="BK178" i="1"/>
  <c r="BK181" i="1"/>
  <c r="BK185" i="1"/>
  <c r="BK175" i="1"/>
  <c r="BK167" i="1"/>
  <c r="BK182" i="1"/>
  <c r="BK186" i="1"/>
  <c r="BO165" i="1"/>
  <c r="BO169" i="1"/>
  <c r="BO173" i="1"/>
  <c r="BO166" i="1"/>
  <c r="BO170" i="1"/>
  <c r="BO174" i="1"/>
  <c r="BO167" i="1"/>
  <c r="BO175" i="1"/>
  <c r="BO176" i="1"/>
  <c r="BO178" i="1"/>
  <c r="BO180" i="1"/>
  <c r="BO184" i="1"/>
  <c r="BO164" i="1"/>
  <c r="BO172" i="1"/>
  <c r="BO181" i="1"/>
  <c r="BO185" i="1"/>
  <c r="BO171" i="1"/>
  <c r="BO177" i="1"/>
  <c r="BO182" i="1"/>
  <c r="BO186" i="1"/>
  <c r="BO187" i="1"/>
  <c r="BO183" i="1"/>
  <c r="BO168" i="1"/>
  <c r="BO179" i="1"/>
  <c r="BS166" i="1"/>
  <c r="BS170" i="1"/>
  <c r="BS174" i="1"/>
  <c r="BS167" i="1"/>
  <c r="BS171" i="1"/>
  <c r="BS175" i="1"/>
  <c r="BS168" i="1"/>
  <c r="BS177" i="1"/>
  <c r="BS181" i="1"/>
  <c r="BS185" i="1"/>
  <c r="BS165" i="1"/>
  <c r="BS173" i="1"/>
  <c r="BS182" i="1"/>
  <c r="BS186" i="1"/>
  <c r="BS164" i="1"/>
  <c r="BS172" i="1"/>
  <c r="BS176" i="1"/>
  <c r="BS178" i="1"/>
  <c r="BS179" i="1"/>
  <c r="BS183" i="1"/>
  <c r="BS180" i="1"/>
  <c r="BS169" i="1"/>
  <c r="BS184" i="1"/>
  <c r="BS187" i="1"/>
  <c r="BW167" i="1"/>
  <c r="BW171" i="1"/>
  <c r="BW175" i="1"/>
  <c r="BW164" i="1"/>
  <c r="BW168" i="1"/>
  <c r="BW172" i="1"/>
  <c r="BW169" i="1"/>
  <c r="BW176" i="1"/>
  <c r="BW178" i="1"/>
  <c r="BW182" i="1"/>
  <c r="BW186" i="1"/>
  <c r="BW166" i="1"/>
  <c r="BW174" i="1"/>
  <c r="BW179" i="1"/>
  <c r="BW183" i="1"/>
  <c r="BW187" i="1"/>
  <c r="BW165" i="1"/>
  <c r="BW173" i="1"/>
  <c r="BW177" i="1"/>
  <c r="BW180" i="1"/>
  <c r="BW184" i="1"/>
  <c r="BW170" i="1"/>
  <c r="BW185" i="1"/>
  <c r="BW181" i="1"/>
  <c r="CA164" i="1"/>
  <c r="CA168" i="1"/>
  <c r="CA172" i="1"/>
  <c r="CA165" i="1"/>
  <c r="CA169" i="1"/>
  <c r="CA173" i="1"/>
  <c r="CA170" i="1"/>
  <c r="CA177" i="1"/>
  <c r="CA179" i="1"/>
  <c r="CA183" i="1"/>
  <c r="CA187" i="1"/>
  <c r="CA167" i="1"/>
  <c r="CA175" i="1"/>
  <c r="CA180" i="1"/>
  <c r="CA184" i="1"/>
  <c r="CA166" i="1"/>
  <c r="CA174" i="1"/>
  <c r="CA176" i="1"/>
  <c r="CA178" i="1"/>
  <c r="CA181" i="1"/>
  <c r="CA185" i="1"/>
  <c r="CA182" i="1"/>
  <c r="CA171" i="1"/>
  <c r="CA186" i="1"/>
  <c r="CE165" i="1"/>
  <c r="CE169" i="1"/>
  <c r="CE173" i="1"/>
  <c r="CE166" i="1"/>
  <c r="CE170" i="1"/>
  <c r="CE174" i="1"/>
  <c r="CE171" i="1"/>
  <c r="CE176" i="1"/>
  <c r="CE178" i="1"/>
  <c r="CE180" i="1"/>
  <c r="CE184" i="1"/>
  <c r="CE168" i="1"/>
  <c r="CE181" i="1"/>
  <c r="CE185" i="1"/>
  <c r="CE167" i="1"/>
  <c r="CE175" i="1"/>
  <c r="CE177" i="1"/>
  <c r="CE182" i="1"/>
  <c r="CE186" i="1"/>
  <c r="CE164" i="1"/>
  <c r="CE179" i="1"/>
  <c r="CE172" i="1"/>
  <c r="CE183" i="1"/>
  <c r="CE187" i="1"/>
  <c r="CI166" i="1"/>
  <c r="CI170" i="1"/>
  <c r="CI174" i="1"/>
  <c r="CI167" i="1"/>
  <c r="CI171" i="1"/>
  <c r="CI164" i="1"/>
  <c r="CI172" i="1"/>
  <c r="CI175" i="1"/>
  <c r="CI177" i="1"/>
  <c r="CI181" i="1"/>
  <c r="CI185" i="1"/>
  <c r="CI169" i="1"/>
  <c r="CI182" i="1"/>
  <c r="CI186" i="1"/>
  <c r="CI168" i="1"/>
  <c r="CI176" i="1"/>
  <c r="CI178" i="1"/>
  <c r="CI179" i="1"/>
  <c r="CI183" i="1"/>
  <c r="CI165" i="1"/>
  <c r="CI184" i="1"/>
  <c r="CI180" i="1"/>
  <c r="CI173" i="1"/>
  <c r="CI187" i="1"/>
  <c r="T31" i="5"/>
  <c r="T88" i="5" s="1"/>
  <c r="BT165" i="1"/>
  <c r="BT169" i="1"/>
  <c r="BT173" i="1"/>
  <c r="BT166" i="1"/>
  <c r="BT170" i="1"/>
  <c r="BT174" i="1"/>
  <c r="BT171" i="1"/>
  <c r="BT180" i="1"/>
  <c r="BT184" i="1"/>
  <c r="BT168" i="1"/>
  <c r="BT177" i="1"/>
  <c r="BT181" i="1"/>
  <c r="BT185" i="1"/>
  <c r="BT167" i="1"/>
  <c r="BT175" i="1"/>
  <c r="BT182" i="1"/>
  <c r="BT186" i="1"/>
  <c r="BT164" i="1"/>
  <c r="BT176" i="1"/>
  <c r="BT183" i="1"/>
  <c r="BT178" i="1"/>
  <c r="BT172" i="1"/>
  <c r="BT179" i="1"/>
  <c r="BT187" i="1"/>
  <c r="BX166" i="1"/>
  <c r="BX170" i="1"/>
  <c r="BX174" i="1"/>
  <c r="BX167" i="1"/>
  <c r="BX171" i="1"/>
  <c r="BX175" i="1"/>
  <c r="BX164" i="1"/>
  <c r="BX172" i="1"/>
  <c r="BX181" i="1"/>
  <c r="BX185" i="1"/>
  <c r="BX169" i="1"/>
  <c r="BX176" i="1"/>
  <c r="BX178" i="1"/>
  <c r="BX182" i="1"/>
  <c r="BX186" i="1"/>
  <c r="BX168" i="1"/>
  <c r="BX179" i="1"/>
  <c r="BX183" i="1"/>
  <c r="BX173" i="1"/>
  <c r="BX177" i="1"/>
  <c r="BX187" i="1"/>
  <c r="BX180" i="1"/>
  <c r="BX184" i="1"/>
  <c r="BX165" i="1"/>
  <c r="BM166" i="1"/>
  <c r="BM170" i="1"/>
  <c r="BM174" i="1"/>
  <c r="BM176" i="1"/>
  <c r="BM177" i="1"/>
  <c r="BM178" i="1"/>
  <c r="BM179" i="1"/>
  <c r="BM180" i="1"/>
  <c r="BM181" i="1"/>
  <c r="BM182" i="1"/>
  <c r="BM183" i="1"/>
  <c r="BM184" i="1"/>
  <c r="BM185" i="1"/>
  <c r="BM186" i="1"/>
  <c r="BM187" i="1"/>
  <c r="BM167" i="1"/>
  <c r="BM171" i="1"/>
  <c r="BM175" i="1"/>
  <c r="BM164" i="1"/>
  <c r="BM172" i="1"/>
  <c r="BM169" i="1"/>
  <c r="BM168" i="1"/>
  <c r="BM173" i="1"/>
  <c r="BM165" i="1"/>
  <c r="BQ167" i="1"/>
  <c r="BQ171" i="1"/>
  <c r="BQ175" i="1"/>
  <c r="BQ176" i="1"/>
  <c r="BQ177" i="1"/>
  <c r="BQ178" i="1"/>
  <c r="BQ179" i="1"/>
  <c r="BQ180" i="1"/>
  <c r="BQ181" i="1"/>
  <c r="BQ182" i="1"/>
  <c r="BQ183" i="1"/>
  <c r="BQ184" i="1"/>
  <c r="BQ185" i="1"/>
  <c r="BQ186" i="1"/>
  <c r="BQ187" i="1"/>
  <c r="BQ164" i="1"/>
  <c r="BQ168" i="1"/>
  <c r="BQ172" i="1"/>
  <c r="BQ165" i="1"/>
  <c r="BQ173" i="1"/>
  <c r="BQ170" i="1"/>
  <c r="BQ169" i="1"/>
  <c r="BQ166" i="1"/>
  <c r="BQ174" i="1"/>
  <c r="BU164" i="1"/>
  <c r="BU168" i="1"/>
  <c r="BU172" i="1"/>
  <c r="BU176" i="1"/>
  <c r="BU177" i="1"/>
  <c r="BU178" i="1"/>
  <c r="BU179" i="1"/>
  <c r="BU180" i="1"/>
  <c r="BU181" i="1"/>
  <c r="BU182" i="1"/>
  <c r="BU183" i="1"/>
  <c r="BU184" i="1"/>
  <c r="BU185" i="1"/>
  <c r="BU186" i="1"/>
  <c r="BU187" i="1"/>
  <c r="BU165" i="1"/>
  <c r="BU169" i="1"/>
  <c r="BU173" i="1"/>
  <c r="BU166" i="1"/>
  <c r="BU174" i="1"/>
  <c r="BU171" i="1"/>
  <c r="BU170" i="1"/>
  <c r="BU167" i="1"/>
  <c r="BU175" i="1"/>
  <c r="BY165" i="1"/>
  <c r="BY169" i="1"/>
  <c r="BY173" i="1"/>
  <c r="BY176" i="1"/>
  <c r="BY177" i="1"/>
  <c r="BY178" i="1"/>
  <c r="BY179" i="1"/>
  <c r="BY180" i="1"/>
  <c r="BY181" i="1"/>
  <c r="BY182" i="1"/>
  <c r="BY183" i="1"/>
  <c r="BY184" i="1"/>
  <c r="BY185" i="1"/>
  <c r="BY186" i="1"/>
  <c r="BY187" i="1"/>
  <c r="BY166" i="1"/>
  <c r="BY170" i="1"/>
  <c r="BY174" i="1"/>
  <c r="BY167" i="1"/>
  <c r="BY175" i="1"/>
  <c r="BY164" i="1"/>
  <c r="BY172" i="1"/>
  <c r="BY171" i="1"/>
  <c r="BY168" i="1"/>
  <c r="CC166" i="1"/>
  <c r="CC170" i="1"/>
  <c r="CC174" i="1"/>
  <c r="CC176" i="1"/>
  <c r="CC177" i="1"/>
  <c r="CC178" i="1"/>
  <c r="CC179" i="1"/>
  <c r="CC180" i="1"/>
  <c r="CC181" i="1"/>
  <c r="CC182" i="1"/>
  <c r="CC183" i="1"/>
  <c r="CC184" i="1"/>
  <c r="CC185" i="1"/>
  <c r="CC186" i="1"/>
  <c r="CC187" i="1"/>
  <c r="CC167" i="1"/>
  <c r="CC171" i="1"/>
  <c r="CC175" i="1"/>
  <c r="CC168" i="1"/>
  <c r="CC165" i="1"/>
  <c r="CC173" i="1"/>
  <c r="CC164" i="1"/>
  <c r="CC172" i="1"/>
  <c r="CC169" i="1"/>
  <c r="CG167" i="1"/>
  <c r="CG171" i="1"/>
  <c r="CG175" i="1"/>
  <c r="CG176" i="1"/>
  <c r="CG177" i="1"/>
  <c r="CG178" i="1"/>
  <c r="CG179" i="1"/>
  <c r="CG180" i="1"/>
  <c r="CG181" i="1"/>
  <c r="CG182" i="1"/>
  <c r="CG183" i="1"/>
  <c r="CG184" i="1"/>
  <c r="CG185" i="1"/>
  <c r="CG186" i="1"/>
  <c r="CG187" i="1"/>
  <c r="CG164" i="1"/>
  <c r="CG168" i="1"/>
  <c r="CG172" i="1"/>
  <c r="CG169" i="1"/>
  <c r="CG166" i="1"/>
  <c r="CG174" i="1"/>
  <c r="CG165" i="1"/>
  <c r="CG173" i="1"/>
  <c r="CG170" i="1"/>
  <c r="BL167" i="1"/>
  <c r="BL171" i="1"/>
  <c r="BL175" i="1"/>
  <c r="BL164" i="1"/>
  <c r="BL168" i="1"/>
  <c r="BL172" i="1"/>
  <c r="BL169" i="1"/>
  <c r="BL182" i="1"/>
  <c r="BL186" i="1"/>
  <c r="BL166" i="1"/>
  <c r="BL174" i="1"/>
  <c r="BL177" i="1"/>
  <c r="BL179" i="1"/>
  <c r="BL183" i="1"/>
  <c r="BL187" i="1"/>
  <c r="BL165" i="1"/>
  <c r="BL173" i="1"/>
  <c r="BL180" i="1"/>
  <c r="BL184" i="1"/>
  <c r="BL181" i="1"/>
  <c r="BL185" i="1"/>
  <c r="BL176" i="1"/>
  <c r="BL178" i="1"/>
  <c r="BL170" i="1"/>
  <c r="CF164" i="1"/>
  <c r="CF168" i="1"/>
  <c r="CF172" i="1"/>
  <c r="CF165" i="1"/>
  <c r="CF169" i="1"/>
  <c r="CF173" i="1"/>
  <c r="CF166" i="1"/>
  <c r="CF174" i="1"/>
  <c r="CF179" i="1"/>
  <c r="CF183" i="1"/>
  <c r="CF187" i="1"/>
  <c r="CF171" i="1"/>
  <c r="CF176" i="1"/>
  <c r="CF178" i="1"/>
  <c r="CF180" i="1"/>
  <c r="CF184" i="1"/>
  <c r="CF170" i="1"/>
  <c r="CF181" i="1"/>
  <c r="CF185" i="1"/>
  <c r="CF167" i="1"/>
  <c r="CF177" i="1"/>
  <c r="CF182" i="1"/>
  <c r="CF175" i="1"/>
  <c r="CF186" i="1"/>
  <c r="BJ164" i="1"/>
  <c r="BJ165" i="1"/>
  <c r="BJ166" i="1"/>
  <c r="BJ167" i="1"/>
  <c r="BJ168" i="1"/>
  <c r="BJ169" i="1"/>
  <c r="BJ170" i="1"/>
  <c r="BJ171" i="1"/>
  <c r="BJ172" i="1"/>
  <c r="BJ173" i="1"/>
  <c r="BJ174" i="1"/>
  <c r="BJ175" i="1"/>
  <c r="BJ176" i="1"/>
  <c r="BJ177" i="1"/>
  <c r="BJ178" i="1"/>
  <c r="BJ179" i="1"/>
  <c r="BJ180" i="1"/>
  <c r="BJ184" i="1"/>
  <c r="BJ181" i="1"/>
  <c r="BJ185" i="1"/>
  <c r="BJ182" i="1"/>
  <c r="BJ186" i="1"/>
  <c r="BJ183" i="1"/>
  <c r="BJ187" i="1"/>
  <c r="BN164" i="1"/>
  <c r="BN165" i="1"/>
  <c r="BN166" i="1"/>
  <c r="BN167" i="1"/>
  <c r="BN168" i="1"/>
  <c r="BN169" i="1"/>
  <c r="BN170" i="1"/>
  <c r="BN171" i="1"/>
  <c r="BN172" i="1"/>
  <c r="BN173" i="1"/>
  <c r="BN174" i="1"/>
  <c r="BN175" i="1"/>
  <c r="BN176" i="1"/>
  <c r="BN177" i="1"/>
  <c r="BN178" i="1"/>
  <c r="BN181" i="1"/>
  <c r="BN185" i="1"/>
  <c r="BN182" i="1"/>
  <c r="BN186" i="1"/>
  <c r="BN179" i="1"/>
  <c r="BN183" i="1"/>
  <c r="BN187" i="1"/>
  <c r="BN184" i="1"/>
  <c r="BN180" i="1"/>
  <c r="BR164" i="1"/>
  <c r="BR165" i="1"/>
  <c r="BR166" i="1"/>
  <c r="BR167" i="1"/>
  <c r="BR168" i="1"/>
  <c r="BR169" i="1"/>
  <c r="BR170" i="1"/>
  <c r="BR171" i="1"/>
  <c r="BR172" i="1"/>
  <c r="BR173" i="1"/>
  <c r="BR174" i="1"/>
  <c r="BR175" i="1"/>
  <c r="BR176" i="1"/>
  <c r="BR177" i="1"/>
  <c r="BR178" i="1"/>
  <c r="BR182" i="1"/>
  <c r="BR186" i="1"/>
  <c r="BR179" i="1"/>
  <c r="BR183" i="1"/>
  <c r="BR187" i="1"/>
  <c r="BR180" i="1"/>
  <c r="BR184" i="1"/>
  <c r="BR181" i="1"/>
  <c r="BR185" i="1"/>
  <c r="BV164" i="1"/>
  <c r="BV165" i="1"/>
  <c r="BV166" i="1"/>
  <c r="BV167" i="1"/>
  <c r="BV168" i="1"/>
  <c r="BV169" i="1"/>
  <c r="BV170" i="1"/>
  <c r="BV171" i="1"/>
  <c r="BV172" i="1"/>
  <c r="BV173" i="1"/>
  <c r="BV174" i="1"/>
  <c r="BV175" i="1"/>
  <c r="BV176" i="1"/>
  <c r="BV177" i="1"/>
  <c r="BV178" i="1"/>
  <c r="BV179" i="1"/>
  <c r="BV183" i="1"/>
  <c r="BV187" i="1"/>
  <c r="BV180" i="1"/>
  <c r="BV184" i="1"/>
  <c r="BV181" i="1"/>
  <c r="BV185" i="1"/>
  <c r="BV186" i="1"/>
  <c r="BV182" i="1"/>
  <c r="BZ164" i="1"/>
  <c r="BZ165" i="1"/>
  <c r="BZ166" i="1"/>
  <c r="BZ167" i="1"/>
  <c r="BZ168" i="1"/>
  <c r="BZ169" i="1"/>
  <c r="BZ170" i="1"/>
  <c r="BZ171" i="1"/>
  <c r="BZ172" i="1"/>
  <c r="BZ173" i="1"/>
  <c r="BZ174" i="1"/>
  <c r="BZ175" i="1"/>
  <c r="BZ176" i="1"/>
  <c r="BZ177" i="1"/>
  <c r="BZ178" i="1"/>
  <c r="BZ180" i="1"/>
  <c r="BZ184" i="1"/>
  <c r="BZ181" i="1"/>
  <c r="BZ185" i="1"/>
  <c r="BZ182" i="1"/>
  <c r="BZ186" i="1"/>
  <c r="BZ179" i="1"/>
  <c r="BZ187" i="1"/>
  <c r="BZ183" i="1"/>
  <c r="CD164" i="1"/>
  <c r="CD165" i="1"/>
  <c r="CD166" i="1"/>
  <c r="CD167" i="1"/>
  <c r="CD168" i="1"/>
  <c r="CD169" i="1"/>
  <c r="CD170" i="1"/>
  <c r="CD171" i="1"/>
  <c r="CD172" i="1"/>
  <c r="CD173" i="1"/>
  <c r="CD174" i="1"/>
  <c r="CD175" i="1"/>
  <c r="CD176" i="1"/>
  <c r="CD177" i="1"/>
  <c r="CD178" i="1"/>
  <c r="CD181" i="1"/>
  <c r="CD185" i="1"/>
  <c r="CD182" i="1"/>
  <c r="CD186" i="1"/>
  <c r="CD179" i="1"/>
  <c r="CD183" i="1"/>
  <c r="CD187" i="1"/>
  <c r="CD180" i="1"/>
  <c r="CD184" i="1"/>
  <c r="CH164" i="1"/>
  <c r="CH165" i="1"/>
  <c r="CH166" i="1"/>
  <c r="CH167" i="1"/>
  <c r="CH168" i="1"/>
  <c r="CH169" i="1"/>
  <c r="CH170" i="1"/>
  <c r="CH171" i="1"/>
  <c r="CH172" i="1"/>
  <c r="CH173" i="1"/>
  <c r="CH174" i="1"/>
  <c r="CH175" i="1"/>
  <c r="CH176" i="1"/>
  <c r="CH177" i="1"/>
  <c r="CH178" i="1"/>
  <c r="CH182" i="1"/>
  <c r="CH186" i="1"/>
  <c r="CH179" i="1"/>
  <c r="CH183" i="1"/>
  <c r="CH187" i="1"/>
  <c r="CH180" i="1"/>
  <c r="CH184" i="1"/>
  <c r="CH181" i="1"/>
  <c r="CH185" i="1"/>
  <c r="BJ133" i="1"/>
  <c r="BJ134" i="1"/>
  <c r="BJ135" i="1"/>
  <c r="BJ136" i="1"/>
  <c r="BJ137" i="1"/>
  <c r="BJ138" i="1"/>
  <c r="BJ139" i="1"/>
  <c r="BJ140" i="1"/>
  <c r="BJ141" i="1"/>
  <c r="BJ142" i="1"/>
  <c r="BJ143" i="1"/>
  <c r="BJ144" i="1"/>
  <c r="BJ145" i="1"/>
  <c r="BJ146" i="1"/>
  <c r="BJ147" i="1"/>
  <c r="BJ148" i="1"/>
  <c r="BJ149" i="1"/>
  <c r="BJ150" i="1"/>
  <c r="BJ151" i="1"/>
  <c r="BJ152" i="1"/>
  <c r="BJ153" i="1"/>
  <c r="BJ154" i="1"/>
  <c r="BJ155" i="1"/>
  <c r="BJ156" i="1"/>
  <c r="BV133" i="1"/>
  <c r="BV134" i="1"/>
  <c r="BV135" i="1"/>
  <c r="BV136" i="1"/>
  <c r="BV137" i="1"/>
  <c r="BV138" i="1"/>
  <c r="BV139" i="1"/>
  <c r="BV140" i="1"/>
  <c r="BV141" i="1"/>
  <c r="BV142" i="1"/>
  <c r="BV143" i="1"/>
  <c r="BV144" i="1"/>
  <c r="BV145" i="1"/>
  <c r="BV146" i="1"/>
  <c r="BV147" i="1"/>
  <c r="BV148" i="1"/>
  <c r="BV149" i="1"/>
  <c r="BV150" i="1"/>
  <c r="BV151" i="1"/>
  <c r="BV152" i="1"/>
  <c r="BV153" i="1"/>
  <c r="BV154" i="1"/>
  <c r="BV155" i="1"/>
  <c r="BV156" i="1"/>
  <c r="CH133" i="1"/>
  <c r="CH134" i="1"/>
  <c r="CH135" i="1"/>
  <c r="CH136" i="1"/>
  <c r="CH137" i="1"/>
  <c r="CH138" i="1"/>
  <c r="CH139" i="1"/>
  <c r="CH140" i="1"/>
  <c r="CH141" i="1"/>
  <c r="CH142" i="1"/>
  <c r="CH143" i="1"/>
  <c r="CH144" i="1"/>
  <c r="CH145" i="1"/>
  <c r="CH146" i="1"/>
  <c r="CH147" i="1"/>
  <c r="CH148" i="1"/>
  <c r="CH149" i="1"/>
  <c r="CH150" i="1"/>
  <c r="CH151" i="1"/>
  <c r="CH152" i="1"/>
  <c r="CH153" i="1"/>
  <c r="CH154" i="1"/>
  <c r="CH155" i="1"/>
  <c r="CH156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6" i="1"/>
  <c r="BK148" i="1"/>
  <c r="BK150" i="1"/>
  <c r="BK152" i="1"/>
  <c r="BK156" i="1"/>
  <c r="BK154" i="1"/>
  <c r="BK145" i="1"/>
  <c r="BK147" i="1"/>
  <c r="BK149" i="1"/>
  <c r="BK151" i="1"/>
  <c r="BK153" i="1"/>
  <c r="BK155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7" i="1"/>
  <c r="BO149" i="1"/>
  <c r="BO151" i="1"/>
  <c r="BO153" i="1"/>
  <c r="BO154" i="1"/>
  <c r="BO155" i="1"/>
  <c r="BO146" i="1"/>
  <c r="BO148" i="1"/>
  <c r="BO150" i="1"/>
  <c r="BO152" i="1"/>
  <c r="BO156" i="1"/>
  <c r="BS133" i="1"/>
  <c r="BS134" i="1"/>
  <c r="BS135" i="1"/>
  <c r="BS136" i="1"/>
  <c r="BS137" i="1"/>
  <c r="BS138" i="1"/>
  <c r="BS139" i="1"/>
  <c r="BS140" i="1"/>
  <c r="BS141" i="1"/>
  <c r="BS142" i="1"/>
  <c r="BS143" i="1"/>
  <c r="BS146" i="1"/>
  <c r="BS148" i="1"/>
  <c r="BS150" i="1"/>
  <c r="BS152" i="1"/>
  <c r="BS155" i="1"/>
  <c r="BS144" i="1"/>
  <c r="BS154" i="1"/>
  <c r="BS156" i="1"/>
  <c r="BS145" i="1"/>
  <c r="BS147" i="1"/>
  <c r="BS149" i="1"/>
  <c r="BS151" i="1"/>
  <c r="BS153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7" i="1"/>
  <c r="BW149" i="1"/>
  <c r="BW151" i="1"/>
  <c r="BW153" i="1"/>
  <c r="BW156" i="1"/>
  <c r="BW155" i="1"/>
  <c r="BW146" i="1"/>
  <c r="BW148" i="1"/>
  <c r="BW150" i="1"/>
  <c r="BW152" i="1"/>
  <c r="BW154" i="1"/>
  <c r="CA133" i="1"/>
  <c r="CA134" i="1"/>
  <c r="CA135" i="1"/>
  <c r="CA136" i="1"/>
  <c r="CA137" i="1"/>
  <c r="CA138" i="1"/>
  <c r="CA139" i="1"/>
  <c r="CA140" i="1"/>
  <c r="CA141" i="1"/>
  <c r="CA142" i="1"/>
  <c r="CA143" i="1"/>
  <c r="CA146" i="1"/>
  <c r="CA148" i="1"/>
  <c r="CA150" i="1"/>
  <c r="CA152" i="1"/>
  <c r="CA156" i="1"/>
  <c r="CA144" i="1"/>
  <c r="CA154" i="1"/>
  <c r="CA145" i="1"/>
  <c r="CA147" i="1"/>
  <c r="CA149" i="1"/>
  <c r="CA151" i="1"/>
  <c r="CA153" i="1"/>
  <c r="CA155" i="1"/>
  <c r="CE133" i="1"/>
  <c r="CE134" i="1"/>
  <c r="CE135" i="1"/>
  <c r="CE136" i="1"/>
  <c r="CE137" i="1"/>
  <c r="CE138" i="1"/>
  <c r="CE139" i="1"/>
  <c r="CE140" i="1"/>
  <c r="CE141" i="1"/>
  <c r="CE142" i="1"/>
  <c r="CE143" i="1"/>
  <c r="CE144" i="1"/>
  <c r="CE145" i="1"/>
  <c r="CE147" i="1"/>
  <c r="CE149" i="1"/>
  <c r="CE151" i="1"/>
  <c r="CE153" i="1"/>
  <c r="CE154" i="1"/>
  <c r="CE155" i="1"/>
  <c r="CE146" i="1"/>
  <c r="CE148" i="1"/>
  <c r="CE150" i="1"/>
  <c r="CE152" i="1"/>
  <c r="CE156" i="1"/>
  <c r="CI133" i="1"/>
  <c r="CI134" i="1"/>
  <c r="CI135" i="1"/>
  <c r="CI136" i="1"/>
  <c r="CI137" i="1"/>
  <c r="CI138" i="1"/>
  <c r="CI139" i="1"/>
  <c r="CI140" i="1"/>
  <c r="CI141" i="1"/>
  <c r="CI142" i="1"/>
  <c r="CI143" i="1"/>
  <c r="CI144" i="1"/>
  <c r="CI146" i="1"/>
  <c r="CI148" i="1"/>
  <c r="CI150" i="1"/>
  <c r="CI152" i="1"/>
  <c r="CI155" i="1"/>
  <c r="CI154" i="1"/>
  <c r="CI156" i="1"/>
  <c r="CI145" i="1"/>
  <c r="CI147" i="1"/>
  <c r="CI149" i="1"/>
  <c r="CI151" i="1"/>
  <c r="CI153" i="1"/>
  <c r="G31" i="5"/>
  <c r="G87" i="5" s="1"/>
  <c r="O31" i="5"/>
  <c r="O90" i="5" s="1"/>
  <c r="M31" i="5"/>
  <c r="M85" i="5" s="1"/>
  <c r="U31" i="5"/>
  <c r="U92" i="5" s="1"/>
  <c r="C31" i="5"/>
  <c r="C75" i="5" s="1"/>
  <c r="K31" i="5"/>
  <c r="K75" i="5" s="1"/>
  <c r="S31" i="5"/>
  <c r="S83" i="5" s="1"/>
  <c r="AA31" i="5"/>
  <c r="AA92" i="5" s="1"/>
  <c r="I31" i="5"/>
  <c r="I91" i="5" s="1"/>
  <c r="Y31" i="5"/>
  <c r="Y79" i="5" s="1"/>
  <c r="V31" i="5"/>
  <c r="V74" i="5" s="1"/>
  <c r="N31" i="5"/>
  <c r="N90" i="5" s="1"/>
  <c r="F31" i="5"/>
  <c r="F85" i="5" s="1"/>
  <c r="X31" i="5"/>
  <c r="X73" i="5" s="1"/>
  <c r="P31" i="5"/>
  <c r="P88" i="5" s="1"/>
  <c r="Z31" i="5"/>
  <c r="Z92" i="5" s="1"/>
  <c r="R31" i="5"/>
  <c r="R92" i="5" s="1"/>
  <c r="J31" i="5"/>
  <c r="J79" i="5" s="1"/>
  <c r="B31" i="5"/>
  <c r="B73" i="5" s="1"/>
  <c r="L31" i="5"/>
  <c r="L79" i="5" s="1"/>
  <c r="D31" i="5"/>
  <c r="D85" i="5" s="1"/>
  <c r="BR133" i="1"/>
  <c r="BR134" i="1"/>
  <c r="BR135" i="1"/>
  <c r="BR136" i="1"/>
  <c r="BR137" i="1"/>
  <c r="BR138" i="1"/>
  <c r="BR139" i="1"/>
  <c r="BR140" i="1"/>
  <c r="BR141" i="1"/>
  <c r="BR142" i="1"/>
  <c r="BR143" i="1"/>
  <c r="BR144" i="1"/>
  <c r="BR145" i="1"/>
  <c r="BR146" i="1"/>
  <c r="BR147" i="1"/>
  <c r="BR148" i="1"/>
  <c r="BR149" i="1"/>
  <c r="BR150" i="1"/>
  <c r="BR151" i="1"/>
  <c r="BR152" i="1"/>
  <c r="BR153" i="1"/>
  <c r="BR154" i="1"/>
  <c r="BR155" i="1"/>
  <c r="BR156" i="1"/>
  <c r="BZ133" i="1"/>
  <c r="BZ134" i="1"/>
  <c r="BZ135" i="1"/>
  <c r="BZ136" i="1"/>
  <c r="BZ137" i="1"/>
  <c r="BZ138" i="1"/>
  <c r="BZ139" i="1"/>
  <c r="BZ140" i="1"/>
  <c r="BZ141" i="1"/>
  <c r="BZ142" i="1"/>
  <c r="BZ143" i="1"/>
  <c r="BZ144" i="1"/>
  <c r="BZ145" i="1"/>
  <c r="BZ146" i="1"/>
  <c r="BZ147" i="1"/>
  <c r="BZ148" i="1"/>
  <c r="BZ149" i="1"/>
  <c r="BZ150" i="1"/>
  <c r="BZ151" i="1"/>
  <c r="BZ152" i="1"/>
  <c r="BZ153" i="1"/>
  <c r="BZ154" i="1"/>
  <c r="BZ155" i="1"/>
  <c r="BZ156" i="1"/>
  <c r="BL133" i="1"/>
  <c r="BL134" i="1"/>
  <c r="BL135" i="1"/>
  <c r="BL136" i="1"/>
  <c r="BL137" i="1"/>
  <c r="BL138" i="1"/>
  <c r="BL139" i="1"/>
  <c r="BL140" i="1"/>
  <c r="BL141" i="1"/>
  <c r="BL142" i="1"/>
  <c r="BL143" i="1"/>
  <c r="BL144" i="1"/>
  <c r="BL145" i="1"/>
  <c r="BL146" i="1"/>
  <c r="BL147" i="1"/>
  <c r="BL148" i="1"/>
  <c r="BL149" i="1"/>
  <c r="BL150" i="1"/>
  <c r="BL151" i="1"/>
  <c r="BL152" i="1"/>
  <c r="BL153" i="1"/>
  <c r="BL156" i="1"/>
  <c r="BL155" i="1"/>
  <c r="BL154" i="1"/>
  <c r="BP133" i="1"/>
  <c r="BP134" i="1"/>
  <c r="BP135" i="1"/>
  <c r="BP136" i="1"/>
  <c r="BP137" i="1"/>
  <c r="BP138" i="1"/>
  <c r="BP139" i="1"/>
  <c r="BP140" i="1"/>
  <c r="BP141" i="1"/>
  <c r="BP142" i="1"/>
  <c r="BP143" i="1"/>
  <c r="BP144" i="1"/>
  <c r="BP145" i="1"/>
  <c r="BP146" i="1"/>
  <c r="BP147" i="1"/>
  <c r="BP148" i="1"/>
  <c r="BP149" i="1"/>
  <c r="BP150" i="1"/>
  <c r="BP151" i="1"/>
  <c r="BP152" i="1"/>
  <c r="BP153" i="1"/>
  <c r="BP154" i="1"/>
  <c r="BP156" i="1"/>
  <c r="BP155" i="1"/>
  <c r="BT133" i="1"/>
  <c r="BT134" i="1"/>
  <c r="BT135" i="1"/>
  <c r="BT136" i="1"/>
  <c r="BT137" i="1"/>
  <c r="BT138" i="1"/>
  <c r="BT139" i="1"/>
  <c r="BT140" i="1"/>
  <c r="BT141" i="1"/>
  <c r="BT142" i="1"/>
  <c r="BT143" i="1"/>
  <c r="BT144" i="1"/>
  <c r="BT145" i="1"/>
  <c r="BT146" i="1"/>
  <c r="BT147" i="1"/>
  <c r="BT148" i="1"/>
  <c r="BT149" i="1"/>
  <c r="BT150" i="1"/>
  <c r="BT151" i="1"/>
  <c r="BT152" i="1"/>
  <c r="BT153" i="1"/>
  <c r="BT154" i="1"/>
  <c r="BT155" i="1"/>
  <c r="BT156" i="1"/>
  <c r="BX133" i="1"/>
  <c r="BX134" i="1"/>
  <c r="BX135" i="1"/>
  <c r="BX136" i="1"/>
  <c r="BX137" i="1"/>
  <c r="BX138" i="1"/>
  <c r="BX139" i="1"/>
  <c r="BX140" i="1"/>
  <c r="BX141" i="1"/>
  <c r="BX142" i="1"/>
  <c r="BX143" i="1"/>
  <c r="BX144" i="1"/>
  <c r="BX145" i="1"/>
  <c r="BX146" i="1"/>
  <c r="BX147" i="1"/>
  <c r="BX148" i="1"/>
  <c r="BX149" i="1"/>
  <c r="BX150" i="1"/>
  <c r="BX151" i="1"/>
  <c r="BX152" i="1"/>
  <c r="BX153" i="1"/>
  <c r="BX155" i="1"/>
  <c r="BX156" i="1"/>
  <c r="BX154" i="1"/>
  <c r="CB133" i="1"/>
  <c r="CB134" i="1"/>
  <c r="CB135" i="1"/>
  <c r="CB136" i="1"/>
  <c r="CB137" i="1"/>
  <c r="CB138" i="1"/>
  <c r="CB139" i="1"/>
  <c r="CB140" i="1"/>
  <c r="CB141" i="1"/>
  <c r="CB142" i="1"/>
  <c r="CB143" i="1"/>
  <c r="CB144" i="1"/>
  <c r="CB145" i="1"/>
  <c r="CB146" i="1"/>
  <c r="CB147" i="1"/>
  <c r="CB148" i="1"/>
  <c r="CB149" i="1"/>
  <c r="CB150" i="1"/>
  <c r="CB151" i="1"/>
  <c r="CB152" i="1"/>
  <c r="CB153" i="1"/>
  <c r="CB156" i="1"/>
  <c r="CB154" i="1"/>
  <c r="CB155" i="1"/>
  <c r="CF133" i="1"/>
  <c r="CF134" i="1"/>
  <c r="CF135" i="1"/>
  <c r="CF136" i="1"/>
  <c r="CF137" i="1"/>
  <c r="CF138" i="1"/>
  <c r="CF139" i="1"/>
  <c r="CF140" i="1"/>
  <c r="CF141" i="1"/>
  <c r="CF142" i="1"/>
  <c r="CF143" i="1"/>
  <c r="CF145" i="1"/>
  <c r="CF146" i="1"/>
  <c r="CF147" i="1"/>
  <c r="CF148" i="1"/>
  <c r="CF149" i="1"/>
  <c r="CF150" i="1"/>
  <c r="CF151" i="1"/>
  <c r="CF152" i="1"/>
  <c r="CF153" i="1"/>
  <c r="CF154" i="1"/>
  <c r="CF144" i="1"/>
  <c r="CF155" i="1"/>
  <c r="CF156" i="1"/>
  <c r="BN133" i="1"/>
  <c r="BN134" i="1"/>
  <c r="BN135" i="1"/>
  <c r="BN136" i="1"/>
  <c r="BN137" i="1"/>
  <c r="BN138" i="1"/>
  <c r="BN139" i="1"/>
  <c r="BN140" i="1"/>
  <c r="BN141" i="1"/>
  <c r="BN142" i="1"/>
  <c r="BN143" i="1"/>
  <c r="BN144" i="1"/>
  <c r="BN145" i="1"/>
  <c r="BN146" i="1"/>
  <c r="BN147" i="1"/>
  <c r="BN148" i="1"/>
  <c r="BN149" i="1"/>
  <c r="BN150" i="1"/>
  <c r="BN151" i="1"/>
  <c r="BN152" i="1"/>
  <c r="BN153" i="1"/>
  <c r="BN154" i="1"/>
  <c r="BN155" i="1"/>
  <c r="BN156" i="1"/>
  <c r="CD133" i="1"/>
  <c r="CD134" i="1"/>
  <c r="CD135" i="1"/>
  <c r="CD136" i="1"/>
  <c r="CD137" i="1"/>
  <c r="CD138" i="1"/>
  <c r="CD139" i="1"/>
  <c r="CD140" i="1"/>
  <c r="CD141" i="1"/>
  <c r="CD142" i="1"/>
  <c r="CD143" i="1"/>
  <c r="CD144" i="1"/>
  <c r="CD145" i="1"/>
  <c r="CD146" i="1"/>
  <c r="CD147" i="1"/>
  <c r="CD148" i="1"/>
  <c r="CD149" i="1"/>
  <c r="CD150" i="1"/>
  <c r="CD151" i="1"/>
  <c r="CD152" i="1"/>
  <c r="CD153" i="1"/>
  <c r="CD154" i="1"/>
  <c r="CD155" i="1"/>
  <c r="CD156" i="1"/>
  <c r="BM133" i="1"/>
  <c r="BM137" i="1"/>
  <c r="BM141" i="1"/>
  <c r="BM135" i="1"/>
  <c r="BM139" i="1"/>
  <c r="BM143" i="1"/>
  <c r="BM140" i="1"/>
  <c r="BM155" i="1"/>
  <c r="BM147" i="1"/>
  <c r="BM153" i="1"/>
  <c r="BM138" i="1"/>
  <c r="BM146" i="1"/>
  <c r="BM148" i="1"/>
  <c r="BM150" i="1"/>
  <c r="BM152" i="1"/>
  <c r="BM156" i="1"/>
  <c r="BM142" i="1"/>
  <c r="BM151" i="1"/>
  <c r="BM136" i="1"/>
  <c r="BM144" i="1"/>
  <c r="BM134" i="1"/>
  <c r="BM145" i="1"/>
  <c r="BM149" i="1"/>
  <c r="BM154" i="1"/>
  <c r="BQ134" i="1"/>
  <c r="BQ138" i="1"/>
  <c r="BQ142" i="1"/>
  <c r="BQ136" i="1"/>
  <c r="BQ140" i="1"/>
  <c r="BQ144" i="1"/>
  <c r="BQ133" i="1"/>
  <c r="BQ141" i="1"/>
  <c r="BQ156" i="1"/>
  <c r="BQ135" i="1"/>
  <c r="BQ146" i="1"/>
  <c r="BQ152" i="1"/>
  <c r="BQ139" i="1"/>
  <c r="BQ145" i="1"/>
  <c r="BQ147" i="1"/>
  <c r="BQ149" i="1"/>
  <c r="BQ151" i="1"/>
  <c r="BQ153" i="1"/>
  <c r="BQ148" i="1"/>
  <c r="BQ150" i="1"/>
  <c r="BQ137" i="1"/>
  <c r="BQ154" i="1"/>
  <c r="BQ143" i="1"/>
  <c r="BQ155" i="1"/>
  <c r="BU135" i="1"/>
  <c r="BU139" i="1"/>
  <c r="BU143" i="1"/>
  <c r="BU144" i="1"/>
  <c r="BU133" i="1"/>
  <c r="BU137" i="1"/>
  <c r="BU141" i="1"/>
  <c r="BU134" i="1"/>
  <c r="BU142" i="1"/>
  <c r="BU145" i="1"/>
  <c r="BU140" i="1"/>
  <c r="BU146" i="1"/>
  <c r="BU148" i="1"/>
  <c r="BU150" i="1"/>
  <c r="BU152" i="1"/>
  <c r="BU154" i="1"/>
  <c r="BU136" i="1"/>
  <c r="BU147" i="1"/>
  <c r="BU149" i="1"/>
  <c r="BU138" i="1"/>
  <c r="BU155" i="1"/>
  <c r="BU151" i="1"/>
  <c r="BU153" i="1"/>
  <c r="BU156" i="1"/>
  <c r="BY136" i="1"/>
  <c r="BY140" i="1"/>
  <c r="BY134" i="1"/>
  <c r="BY138" i="1"/>
  <c r="BY142" i="1"/>
  <c r="BY144" i="1"/>
  <c r="BY135" i="1"/>
  <c r="BY143" i="1"/>
  <c r="BY154" i="1"/>
  <c r="BY133" i="1"/>
  <c r="BY141" i="1"/>
  <c r="BY145" i="1"/>
  <c r="BY147" i="1"/>
  <c r="BY149" i="1"/>
  <c r="BY151" i="1"/>
  <c r="BY153" i="1"/>
  <c r="BY155" i="1"/>
  <c r="BY146" i="1"/>
  <c r="BY152" i="1"/>
  <c r="BY139" i="1"/>
  <c r="BY156" i="1"/>
  <c r="BY137" i="1"/>
  <c r="BY148" i="1"/>
  <c r="BY150" i="1"/>
  <c r="CC133" i="1"/>
  <c r="CC137" i="1"/>
  <c r="CC141" i="1"/>
  <c r="CC135" i="1"/>
  <c r="CC139" i="1"/>
  <c r="CC143" i="1"/>
  <c r="CC136" i="1"/>
  <c r="CC155" i="1"/>
  <c r="CC134" i="1"/>
  <c r="CC142" i="1"/>
  <c r="CC146" i="1"/>
  <c r="CC148" i="1"/>
  <c r="CC150" i="1"/>
  <c r="CC152" i="1"/>
  <c r="CC156" i="1"/>
  <c r="CC138" i="1"/>
  <c r="CC151" i="1"/>
  <c r="CC153" i="1"/>
  <c r="CC140" i="1"/>
  <c r="CC144" i="1"/>
  <c r="CC145" i="1"/>
  <c r="CC147" i="1"/>
  <c r="CC149" i="1"/>
  <c r="CC154" i="1"/>
  <c r="CG134" i="1"/>
  <c r="CG138" i="1"/>
  <c r="CG142" i="1"/>
  <c r="CG144" i="1"/>
  <c r="CG136" i="1"/>
  <c r="CG140" i="1"/>
  <c r="CG137" i="1"/>
  <c r="CG156" i="1"/>
  <c r="CG139" i="1"/>
  <c r="CG148" i="1"/>
  <c r="CG150" i="1"/>
  <c r="CG135" i="1"/>
  <c r="CG143" i="1"/>
  <c r="CG145" i="1"/>
  <c r="CG147" i="1"/>
  <c r="CG149" i="1"/>
  <c r="CG151" i="1"/>
  <c r="CG153" i="1"/>
  <c r="CG155" i="1"/>
  <c r="CG133" i="1"/>
  <c r="CG141" i="1"/>
  <c r="CG154" i="1"/>
  <c r="CG146" i="1"/>
  <c r="CG152" i="1"/>
  <c r="BT102" i="1"/>
  <c r="BT104" i="1"/>
  <c r="BT108" i="1"/>
  <c r="BT112" i="1"/>
  <c r="BT114" i="1"/>
  <c r="BT115" i="1"/>
  <c r="BT116" i="1"/>
  <c r="BT117" i="1"/>
  <c r="BT105" i="1"/>
  <c r="BT109" i="1"/>
  <c r="BT113" i="1"/>
  <c r="BT103" i="1"/>
  <c r="BT110" i="1"/>
  <c r="BT107" i="1"/>
  <c r="BT106" i="1"/>
  <c r="BT118" i="1"/>
  <c r="BT119" i="1"/>
  <c r="BT120" i="1"/>
  <c r="BT121" i="1"/>
  <c r="BT122" i="1"/>
  <c r="BT124" i="1"/>
  <c r="BT111" i="1"/>
  <c r="BT123" i="1"/>
  <c r="BT125" i="1"/>
  <c r="CB102" i="1"/>
  <c r="CB104" i="1"/>
  <c r="CB106" i="1"/>
  <c r="CB110" i="1"/>
  <c r="CB114" i="1"/>
  <c r="CB115" i="1"/>
  <c r="CB116" i="1"/>
  <c r="CB117" i="1"/>
  <c r="CB107" i="1"/>
  <c r="CB111" i="1"/>
  <c r="CB112" i="1"/>
  <c r="CB109" i="1"/>
  <c r="CB103" i="1"/>
  <c r="CB108" i="1"/>
  <c r="CB118" i="1"/>
  <c r="CB119" i="1"/>
  <c r="CB120" i="1"/>
  <c r="CB121" i="1"/>
  <c r="CB122" i="1"/>
  <c r="CB124" i="1"/>
  <c r="CB113" i="1"/>
  <c r="CB105" i="1"/>
  <c r="CB123" i="1"/>
  <c r="CB125" i="1"/>
  <c r="BM105" i="1"/>
  <c r="BM109" i="1"/>
  <c r="BM113" i="1"/>
  <c r="BM102" i="1"/>
  <c r="BM104" i="1"/>
  <c r="BM106" i="1"/>
  <c r="BM110" i="1"/>
  <c r="BM111" i="1"/>
  <c r="BM117" i="1"/>
  <c r="BM108" i="1"/>
  <c r="BM114" i="1"/>
  <c r="BM107" i="1"/>
  <c r="BM115" i="1"/>
  <c r="BM120" i="1"/>
  <c r="BM112" i="1"/>
  <c r="BM123" i="1"/>
  <c r="BM103" i="1"/>
  <c r="BM119" i="1"/>
  <c r="BM124" i="1"/>
  <c r="BM118" i="1"/>
  <c r="BM122" i="1"/>
  <c r="BM116" i="1"/>
  <c r="BM121" i="1"/>
  <c r="BM125" i="1"/>
  <c r="BU107" i="1"/>
  <c r="BU111" i="1"/>
  <c r="BU102" i="1"/>
  <c r="BU104" i="1"/>
  <c r="BU108" i="1"/>
  <c r="BU112" i="1"/>
  <c r="BU105" i="1"/>
  <c r="BU113" i="1"/>
  <c r="BU115" i="1"/>
  <c r="BU103" i="1"/>
  <c r="BU110" i="1"/>
  <c r="BU116" i="1"/>
  <c r="BU109" i="1"/>
  <c r="BU117" i="1"/>
  <c r="BU106" i="1"/>
  <c r="BU118" i="1"/>
  <c r="BU122" i="1"/>
  <c r="BU119" i="1"/>
  <c r="BU125" i="1"/>
  <c r="BU121" i="1"/>
  <c r="BU124" i="1"/>
  <c r="BU123" i="1"/>
  <c r="BU114" i="1"/>
  <c r="BU120" i="1"/>
  <c r="CC105" i="1"/>
  <c r="CC109" i="1"/>
  <c r="CC113" i="1"/>
  <c r="CC102" i="1"/>
  <c r="CC104" i="1"/>
  <c r="CC106" i="1"/>
  <c r="CC110" i="1"/>
  <c r="CC107" i="1"/>
  <c r="CC117" i="1"/>
  <c r="CC112" i="1"/>
  <c r="CC114" i="1"/>
  <c r="CC111" i="1"/>
  <c r="CC115" i="1"/>
  <c r="CC120" i="1"/>
  <c r="CC121" i="1"/>
  <c r="CC119" i="1"/>
  <c r="CC124" i="1"/>
  <c r="CC125" i="1"/>
  <c r="CC103" i="1"/>
  <c r="CC108" i="1"/>
  <c r="CC116" i="1"/>
  <c r="CC118" i="1"/>
  <c r="CC122" i="1"/>
  <c r="CC123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8" i="1"/>
  <c r="BK119" i="1"/>
  <c r="BK120" i="1"/>
  <c r="BK121" i="1"/>
  <c r="BK122" i="1"/>
  <c r="BK123" i="1"/>
  <c r="BK124" i="1"/>
  <c r="BK125" i="1"/>
  <c r="BK116" i="1"/>
  <c r="BK117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5" i="1"/>
  <c r="BO116" i="1"/>
  <c r="BO118" i="1"/>
  <c r="BO119" i="1"/>
  <c r="BO120" i="1"/>
  <c r="BO121" i="1"/>
  <c r="BO122" i="1"/>
  <c r="BO123" i="1"/>
  <c r="BO124" i="1"/>
  <c r="BO125" i="1"/>
  <c r="BO117" i="1"/>
  <c r="BO114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6" i="1"/>
  <c r="BS117" i="1"/>
  <c r="BS118" i="1"/>
  <c r="BS119" i="1"/>
  <c r="BS120" i="1"/>
  <c r="BS121" i="1"/>
  <c r="BS122" i="1"/>
  <c r="BS123" i="1"/>
  <c r="BS124" i="1"/>
  <c r="BS125" i="1"/>
  <c r="BS114" i="1"/>
  <c r="BS115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7" i="1"/>
  <c r="BW114" i="1"/>
  <c r="BW118" i="1"/>
  <c r="BW119" i="1"/>
  <c r="BW120" i="1"/>
  <c r="BW121" i="1"/>
  <c r="BW122" i="1"/>
  <c r="BW123" i="1"/>
  <c r="BW124" i="1"/>
  <c r="BW125" i="1"/>
  <c r="BW115" i="1"/>
  <c r="BW116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8" i="1"/>
  <c r="CA119" i="1"/>
  <c r="CA120" i="1"/>
  <c r="CA121" i="1"/>
  <c r="CA122" i="1"/>
  <c r="CA123" i="1"/>
  <c r="CA124" i="1"/>
  <c r="CA125" i="1"/>
  <c r="CA116" i="1"/>
  <c r="CA117" i="1"/>
  <c r="CE102" i="1"/>
  <c r="CE103" i="1"/>
  <c r="CE104" i="1"/>
  <c r="CE105" i="1"/>
  <c r="CE106" i="1"/>
  <c r="CE107" i="1"/>
  <c r="CE108" i="1"/>
  <c r="CE109" i="1"/>
  <c r="CE110" i="1"/>
  <c r="CE111" i="1"/>
  <c r="CE112" i="1"/>
  <c r="CE113" i="1"/>
  <c r="CE115" i="1"/>
  <c r="CE116" i="1"/>
  <c r="CE118" i="1"/>
  <c r="CE119" i="1"/>
  <c r="CE120" i="1"/>
  <c r="CE121" i="1"/>
  <c r="CE122" i="1"/>
  <c r="CE123" i="1"/>
  <c r="CE124" i="1"/>
  <c r="CE125" i="1"/>
  <c r="CE117" i="1"/>
  <c r="CE114" i="1"/>
  <c r="CI102" i="1"/>
  <c r="CI103" i="1"/>
  <c r="CI104" i="1"/>
  <c r="CI105" i="1"/>
  <c r="CI106" i="1"/>
  <c r="CI107" i="1"/>
  <c r="CI108" i="1"/>
  <c r="CI109" i="1"/>
  <c r="CI110" i="1"/>
  <c r="CI111" i="1"/>
  <c r="CI112" i="1"/>
  <c r="CI113" i="1"/>
  <c r="CI116" i="1"/>
  <c r="CI117" i="1"/>
  <c r="CI118" i="1"/>
  <c r="CI119" i="1"/>
  <c r="CI120" i="1"/>
  <c r="CI121" i="1"/>
  <c r="CI122" i="1"/>
  <c r="CI123" i="1"/>
  <c r="CI124" i="1"/>
  <c r="CI125" i="1"/>
  <c r="CI114" i="1"/>
  <c r="CI115" i="1"/>
  <c r="BP103" i="1"/>
  <c r="BP107" i="1"/>
  <c r="BP111" i="1"/>
  <c r="BP114" i="1"/>
  <c r="BP115" i="1"/>
  <c r="BP116" i="1"/>
  <c r="BP117" i="1"/>
  <c r="BP108" i="1"/>
  <c r="BP112" i="1"/>
  <c r="BP102" i="1"/>
  <c r="BP109" i="1"/>
  <c r="BP106" i="1"/>
  <c r="BP104" i="1"/>
  <c r="BP105" i="1"/>
  <c r="BP113" i="1"/>
  <c r="BP118" i="1"/>
  <c r="BP119" i="1"/>
  <c r="BP120" i="1"/>
  <c r="BP121" i="1"/>
  <c r="BP122" i="1"/>
  <c r="BP123" i="1"/>
  <c r="BP125" i="1"/>
  <c r="BP110" i="1"/>
  <c r="BP124" i="1"/>
  <c r="BX103" i="1"/>
  <c r="BX105" i="1"/>
  <c r="BX109" i="1"/>
  <c r="BX113" i="1"/>
  <c r="BX114" i="1"/>
  <c r="BX115" i="1"/>
  <c r="BX116" i="1"/>
  <c r="BX117" i="1"/>
  <c r="BX106" i="1"/>
  <c r="BX110" i="1"/>
  <c r="BX104" i="1"/>
  <c r="BX111" i="1"/>
  <c r="BX108" i="1"/>
  <c r="BX102" i="1"/>
  <c r="BX107" i="1"/>
  <c r="BX118" i="1"/>
  <c r="BX119" i="1"/>
  <c r="BX120" i="1"/>
  <c r="BX121" i="1"/>
  <c r="BX122" i="1"/>
  <c r="BX112" i="1"/>
  <c r="BX123" i="1"/>
  <c r="BX125" i="1"/>
  <c r="BX124" i="1"/>
  <c r="BL102" i="1"/>
  <c r="BL104" i="1"/>
  <c r="BL106" i="1"/>
  <c r="BL110" i="1"/>
  <c r="BL114" i="1"/>
  <c r="BL115" i="1"/>
  <c r="BL116" i="1"/>
  <c r="BL117" i="1"/>
  <c r="BL107" i="1"/>
  <c r="BL111" i="1"/>
  <c r="BL108" i="1"/>
  <c r="BL105" i="1"/>
  <c r="BL113" i="1"/>
  <c r="BL103" i="1"/>
  <c r="BL112" i="1"/>
  <c r="BL118" i="1"/>
  <c r="BL119" i="1"/>
  <c r="BL120" i="1"/>
  <c r="BL121" i="1"/>
  <c r="BL122" i="1"/>
  <c r="BL124" i="1"/>
  <c r="BL109" i="1"/>
  <c r="BL123" i="1"/>
  <c r="BL125" i="1"/>
  <c r="CF103" i="1"/>
  <c r="CF107" i="1"/>
  <c r="CF111" i="1"/>
  <c r="CF114" i="1"/>
  <c r="CF115" i="1"/>
  <c r="CF116" i="1"/>
  <c r="CF117" i="1"/>
  <c r="CF108" i="1"/>
  <c r="CF112" i="1"/>
  <c r="CF102" i="1"/>
  <c r="CF105" i="1"/>
  <c r="CF113" i="1"/>
  <c r="CF110" i="1"/>
  <c r="CF104" i="1"/>
  <c r="CF109" i="1"/>
  <c r="CF118" i="1"/>
  <c r="CF119" i="1"/>
  <c r="CF120" i="1"/>
  <c r="CF121" i="1"/>
  <c r="CF122" i="1"/>
  <c r="CF123" i="1"/>
  <c r="CF125" i="1"/>
  <c r="CF106" i="1"/>
  <c r="CF124" i="1"/>
  <c r="BQ106" i="1"/>
  <c r="BQ110" i="1"/>
  <c r="BQ103" i="1"/>
  <c r="BQ107" i="1"/>
  <c r="BQ111" i="1"/>
  <c r="BQ112" i="1"/>
  <c r="BQ114" i="1"/>
  <c r="BQ102" i="1"/>
  <c r="BQ109" i="1"/>
  <c r="BQ115" i="1"/>
  <c r="BQ108" i="1"/>
  <c r="BQ116" i="1"/>
  <c r="BQ121" i="1"/>
  <c r="BQ105" i="1"/>
  <c r="BQ117" i="1"/>
  <c r="BQ120" i="1"/>
  <c r="BQ123" i="1"/>
  <c r="BQ125" i="1"/>
  <c r="BQ104" i="1"/>
  <c r="BQ122" i="1"/>
  <c r="BQ113" i="1"/>
  <c r="BQ119" i="1"/>
  <c r="BQ118" i="1"/>
  <c r="BQ124" i="1"/>
  <c r="BY108" i="1"/>
  <c r="BY112" i="1"/>
  <c r="BY103" i="1"/>
  <c r="BY105" i="1"/>
  <c r="BY109" i="1"/>
  <c r="BY113" i="1"/>
  <c r="BY106" i="1"/>
  <c r="BY116" i="1"/>
  <c r="BY104" i="1"/>
  <c r="BY111" i="1"/>
  <c r="BY117" i="1"/>
  <c r="BY110" i="1"/>
  <c r="BY114" i="1"/>
  <c r="BY102" i="1"/>
  <c r="BY115" i="1"/>
  <c r="BY119" i="1"/>
  <c r="BY124" i="1"/>
  <c r="BY118" i="1"/>
  <c r="BY122" i="1"/>
  <c r="BY123" i="1"/>
  <c r="BY125" i="1"/>
  <c r="BY120" i="1"/>
  <c r="BY121" i="1"/>
  <c r="BY107" i="1"/>
  <c r="CG106" i="1"/>
  <c r="CG110" i="1"/>
  <c r="CG103" i="1"/>
  <c r="CG107" i="1"/>
  <c r="CG111" i="1"/>
  <c r="CG108" i="1"/>
  <c r="CG114" i="1"/>
  <c r="CG102" i="1"/>
  <c r="CG105" i="1"/>
  <c r="CG113" i="1"/>
  <c r="CG115" i="1"/>
  <c r="CG112" i="1"/>
  <c r="CG116" i="1"/>
  <c r="CG104" i="1"/>
  <c r="CG117" i="1"/>
  <c r="CG121" i="1"/>
  <c r="CG109" i="1"/>
  <c r="CG120" i="1"/>
  <c r="CG123" i="1"/>
  <c r="CG125" i="1"/>
  <c r="CG118" i="1"/>
  <c r="CG124" i="1"/>
  <c r="CG119" i="1"/>
  <c r="CG122" i="1"/>
  <c r="BJ102" i="1"/>
  <c r="BJ103" i="1"/>
  <c r="BJ104" i="1"/>
  <c r="BJ107" i="1"/>
  <c r="BJ111" i="1"/>
  <c r="BJ108" i="1"/>
  <c r="BJ112" i="1"/>
  <c r="BJ105" i="1"/>
  <c r="BJ113" i="1"/>
  <c r="BJ114" i="1"/>
  <c r="BJ115" i="1"/>
  <c r="BJ118" i="1"/>
  <c r="BJ119" i="1"/>
  <c r="BJ120" i="1"/>
  <c r="BJ121" i="1"/>
  <c r="BJ122" i="1"/>
  <c r="BJ123" i="1"/>
  <c r="BJ124" i="1"/>
  <c r="BJ125" i="1"/>
  <c r="BJ110" i="1"/>
  <c r="BJ116" i="1"/>
  <c r="BJ109" i="1"/>
  <c r="BJ117" i="1"/>
  <c r="BJ106" i="1"/>
  <c r="BN102" i="1"/>
  <c r="BN103" i="1"/>
  <c r="BN104" i="1"/>
  <c r="BN108" i="1"/>
  <c r="BN112" i="1"/>
  <c r="BN105" i="1"/>
  <c r="BN109" i="1"/>
  <c r="BN113" i="1"/>
  <c r="BN106" i="1"/>
  <c r="BN116" i="1"/>
  <c r="BN118" i="1"/>
  <c r="BN119" i="1"/>
  <c r="BN120" i="1"/>
  <c r="BN121" i="1"/>
  <c r="BN122" i="1"/>
  <c r="BN123" i="1"/>
  <c r="BN124" i="1"/>
  <c r="BN125" i="1"/>
  <c r="BN111" i="1"/>
  <c r="BN117" i="1"/>
  <c r="BN110" i="1"/>
  <c r="BN114" i="1"/>
  <c r="BN107" i="1"/>
  <c r="BN115" i="1"/>
  <c r="BR102" i="1"/>
  <c r="BR103" i="1"/>
  <c r="BR104" i="1"/>
  <c r="BR105" i="1"/>
  <c r="BR109" i="1"/>
  <c r="BR113" i="1"/>
  <c r="BR106" i="1"/>
  <c r="BR110" i="1"/>
  <c r="BR107" i="1"/>
  <c r="BR117" i="1"/>
  <c r="BR118" i="1"/>
  <c r="BR119" i="1"/>
  <c r="BR120" i="1"/>
  <c r="BR121" i="1"/>
  <c r="BR122" i="1"/>
  <c r="BR123" i="1"/>
  <c r="BR124" i="1"/>
  <c r="BR125" i="1"/>
  <c r="BR112" i="1"/>
  <c r="BR114" i="1"/>
  <c r="BR111" i="1"/>
  <c r="BR115" i="1"/>
  <c r="BR116" i="1"/>
  <c r="BR108" i="1"/>
  <c r="BV102" i="1"/>
  <c r="BV103" i="1"/>
  <c r="BV104" i="1"/>
  <c r="BV106" i="1"/>
  <c r="BV110" i="1"/>
  <c r="BV107" i="1"/>
  <c r="BV111" i="1"/>
  <c r="BV108" i="1"/>
  <c r="BV114" i="1"/>
  <c r="BV118" i="1"/>
  <c r="BV119" i="1"/>
  <c r="BV120" i="1"/>
  <c r="BV121" i="1"/>
  <c r="BV122" i="1"/>
  <c r="BV123" i="1"/>
  <c r="BV124" i="1"/>
  <c r="BV125" i="1"/>
  <c r="BV105" i="1"/>
  <c r="BV113" i="1"/>
  <c r="BV115" i="1"/>
  <c r="BV112" i="1"/>
  <c r="BV116" i="1"/>
  <c r="BV109" i="1"/>
  <c r="BV117" i="1"/>
  <c r="BZ102" i="1"/>
  <c r="BZ103" i="1"/>
  <c r="BZ104" i="1"/>
  <c r="BZ107" i="1"/>
  <c r="BZ111" i="1"/>
  <c r="BZ108" i="1"/>
  <c r="BZ112" i="1"/>
  <c r="BZ109" i="1"/>
  <c r="BZ115" i="1"/>
  <c r="BZ118" i="1"/>
  <c r="BZ119" i="1"/>
  <c r="BZ120" i="1"/>
  <c r="BZ121" i="1"/>
  <c r="BZ122" i="1"/>
  <c r="BZ123" i="1"/>
  <c r="BZ124" i="1"/>
  <c r="BZ125" i="1"/>
  <c r="BZ106" i="1"/>
  <c r="BZ116" i="1"/>
  <c r="BZ105" i="1"/>
  <c r="BZ113" i="1"/>
  <c r="BZ117" i="1"/>
  <c r="BZ110" i="1"/>
  <c r="BZ114" i="1"/>
  <c r="CD102" i="1"/>
  <c r="CD103" i="1"/>
  <c r="CD104" i="1"/>
  <c r="CD108" i="1"/>
  <c r="CD112" i="1"/>
  <c r="CD105" i="1"/>
  <c r="CD109" i="1"/>
  <c r="CD113" i="1"/>
  <c r="CD110" i="1"/>
  <c r="CD116" i="1"/>
  <c r="CD118" i="1"/>
  <c r="CD119" i="1"/>
  <c r="CD120" i="1"/>
  <c r="CD121" i="1"/>
  <c r="CD122" i="1"/>
  <c r="CD123" i="1"/>
  <c r="CD124" i="1"/>
  <c r="CD125" i="1"/>
  <c r="CD107" i="1"/>
  <c r="CD117" i="1"/>
  <c r="CD106" i="1"/>
  <c r="CD114" i="1"/>
  <c r="CD115" i="1"/>
  <c r="CD111" i="1"/>
  <c r="CH102" i="1"/>
  <c r="CH103" i="1"/>
  <c r="CH104" i="1"/>
  <c r="CH105" i="1"/>
  <c r="CH109" i="1"/>
  <c r="CH113" i="1"/>
  <c r="CH106" i="1"/>
  <c r="CH110" i="1"/>
  <c r="CH111" i="1"/>
  <c r="CH117" i="1"/>
  <c r="CH118" i="1"/>
  <c r="CH119" i="1"/>
  <c r="CH120" i="1"/>
  <c r="CH121" i="1"/>
  <c r="CH122" i="1"/>
  <c r="CH123" i="1"/>
  <c r="CH124" i="1"/>
  <c r="CH125" i="1"/>
  <c r="CH108" i="1"/>
  <c r="CH114" i="1"/>
  <c r="CH107" i="1"/>
  <c r="CH115" i="1"/>
  <c r="CH116" i="1"/>
  <c r="CH112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5" i="1"/>
  <c r="BM87" i="1"/>
  <c r="BM89" i="1"/>
  <c r="BM90" i="1"/>
  <c r="BM91" i="1"/>
  <c r="BM92" i="1"/>
  <c r="BM93" i="1"/>
  <c r="BM94" i="1"/>
  <c r="BM86" i="1"/>
  <c r="BM84" i="1"/>
  <c r="BM88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5" i="1"/>
  <c r="BU87" i="1"/>
  <c r="BU89" i="1"/>
  <c r="BU90" i="1"/>
  <c r="BU91" i="1"/>
  <c r="BU92" i="1"/>
  <c r="BU93" i="1"/>
  <c r="BU94" i="1"/>
  <c r="BU84" i="1"/>
  <c r="BU88" i="1"/>
  <c r="BU86" i="1"/>
  <c r="CC71" i="1"/>
  <c r="CC72" i="1"/>
  <c r="CC73" i="1"/>
  <c r="CC74" i="1"/>
  <c r="CC75" i="1"/>
  <c r="CC76" i="1"/>
  <c r="CC77" i="1"/>
  <c r="CC78" i="1"/>
  <c r="CC79" i="1"/>
  <c r="CC80" i="1"/>
  <c r="CC81" i="1"/>
  <c r="CC82" i="1"/>
  <c r="CC83" i="1"/>
  <c r="CC85" i="1"/>
  <c r="CC87" i="1"/>
  <c r="CC88" i="1"/>
  <c r="CC89" i="1"/>
  <c r="CC90" i="1"/>
  <c r="CC91" i="1"/>
  <c r="CC92" i="1"/>
  <c r="CC93" i="1"/>
  <c r="CC86" i="1"/>
  <c r="CC84" i="1"/>
  <c r="CC94" i="1"/>
  <c r="H31" i="5"/>
  <c r="H81" i="5" s="1"/>
  <c r="BJ72" i="1"/>
  <c r="BJ74" i="1"/>
  <c r="BJ76" i="1"/>
  <c r="BJ78" i="1"/>
  <c r="BJ82" i="1"/>
  <c r="BJ84" i="1"/>
  <c r="BJ85" i="1"/>
  <c r="BJ86" i="1"/>
  <c r="BJ87" i="1"/>
  <c r="BJ88" i="1"/>
  <c r="BJ83" i="1"/>
  <c r="BJ73" i="1"/>
  <c r="BJ77" i="1"/>
  <c r="BJ81" i="1"/>
  <c r="BJ89" i="1"/>
  <c r="BJ91" i="1"/>
  <c r="BJ93" i="1"/>
  <c r="BJ75" i="1"/>
  <c r="BJ90" i="1"/>
  <c r="BJ92" i="1"/>
  <c r="BJ94" i="1"/>
  <c r="BJ71" i="1"/>
  <c r="BJ79" i="1"/>
  <c r="BJ80" i="1"/>
  <c r="BN71" i="1"/>
  <c r="BN73" i="1"/>
  <c r="BN75" i="1"/>
  <c r="BN77" i="1"/>
  <c r="BN79" i="1"/>
  <c r="BN83" i="1"/>
  <c r="BN84" i="1"/>
  <c r="BN85" i="1"/>
  <c r="BN86" i="1"/>
  <c r="BN87" i="1"/>
  <c r="BN88" i="1"/>
  <c r="BN80" i="1"/>
  <c r="BN74" i="1"/>
  <c r="BN78" i="1"/>
  <c r="BN90" i="1"/>
  <c r="BN92" i="1"/>
  <c r="BN94" i="1"/>
  <c r="BN76" i="1"/>
  <c r="BN81" i="1"/>
  <c r="BN82" i="1"/>
  <c r="BN89" i="1"/>
  <c r="BN91" i="1"/>
  <c r="BN93" i="1"/>
  <c r="BN72" i="1"/>
  <c r="BR72" i="1"/>
  <c r="BR74" i="1"/>
  <c r="BR76" i="1"/>
  <c r="BR78" i="1"/>
  <c r="BR80" i="1"/>
  <c r="BR83" i="1"/>
  <c r="BR84" i="1"/>
  <c r="BR85" i="1"/>
  <c r="BR86" i="1"/>
  <c r="BR87" i="1"/>
  <c r="BR88" i="1"/>
  <c r="BR81" i="1"/>
  <c r="BR71" i="1"/>
  <c r="BR75" i="1"/>
  <c r="BR79" i="1"/>
  <c r="BR89" i="1"/>
  <c r="BR91" i="1"/>
  <c r="BR93" i="1"/>
  <c r="BR77" i="1"/>
  <c r="BR90" i="1"/>
  <c r="BR92" i="1"/>
  <c r="BR94" i="1"/>
  <c r="BR73" i="1"/>
  <c r="BR82" i="1"/>
  <c r="BV71" i="1"/>
  <c r="BV73" i="1"/>
  <c r="BV75" i="1"/>
  <c r="BV77" i="1"/>
  <c r="BV79" i="1"/>
  <c r="BV81" i="1"/>
  <c r="BV83" i="1"/>
  <c r="BV84" i="1"/>
  <c r="BV85" i="1"/>
  <c r="BV86" i="1"/>
  <c r="BV87" i="1"/>
  <c r="BV82" i="1"/>
  <c r="BV80" i="1"/>
  <c r="BV72" i="1"/>
  <c r="BV76" i="1"/>
  <c r="BV90" i="1"/>
  <c r="BV92" i="1"/>
  <c r="BV94" i="1"/>
  <c r="BV78" i="1"/>
  <c r="BV88" i="1"/>
  <c r="BV89" i="1"/>
  <c r="BV91" i="1"/>
  <c r="BV93" i="1"/>
  <c r="BV74" i="1"/>
  <c r="BZ72" i="1"/>
  <c r="BZ74" i="1"/>
  <c r="BZ76" i="1"/>
  <c r="BZ78" i="1"/>
  <c r="BZ82" i="1"/>
  <c r="BZ83" i="1"/>
  <c r="BZ84" i="1"/>
  <c r="BZ85" i="1"/>
  <c r="BZ86" i="1"/>
  <c r="BZ87" i="1"/>
  <c r="BZ81" i="1"/>
  <c r="BZ73" i="1"/>
  <c r="BZ77" i="1"/>
  <c r="BZ80" i="1"/>
  <c r="BZ89" i="1"/>
  <c r="BZ91" i="1"/>
  <c r="BZ93" i="1"/>
  <c r="BZ94" i="1"/>
  <c r="BZ71" i="1"/>
  <c r="BZ79" i="1"/>
  <c r="BZ88" i="1"/>
  <c r="BZ90" i="1"/>
  <c r="BZ92" i="1"/>
  <c r="BZ75" i="1"/>
  <c r="CD71" i="1"/>
  <c r="CD73" i="1"/>
  <c r="CD75" i="1"/>
  <c r="CD77" i="1"/>
  <c r="CD79" i="1"/>
  <c r="CD83" i="1"/>
  <c r="CD84" i="1"/>
  <c r="CD85" i="1"/>
  <c r="CD86" i="1"/>
  <c r="CD87" i="1"/>
  <c r="CD80" i="1"/>
  <c r="CD82" i="1"/>
  <c r="CD74" i="1"/>
  <c r="CD78" i="1"/>
  <c r="CD81" i="1"/>
  <c r="CD88" i="1"/>
  <c r="CD90" i="1"/>
  <c r="CD92" i="1"/>
  <c r="CD94" i="1"/>
  <c r="CD72" i="1"/>
  <c r="CD89" i="1"/>
  <c r="CD91" i="1"/>
  <c r="CD93" i="1"/>
  <c r="CD76" i="1"/>
  <c r="CH72" i="1"/>
  <c r="CH74" i="1"/>
  <c r="CH76" i="1"/>
  <c r="CH78" i="1"/>
  <c r="CH80" i="1"/>
  <c r="CH83" i="1"/>
  <c r="CH84" i="1"/>
  <c r="CH85" i="1"/>
  <c r="CH86" i="1"/>
  <c r="CH87" i="1"/>
  <c r="CH81" i="1"/>
  <c r="CH71" i="1"/>
  <c r="CH75" i="1"/>
  <c r="CH82" i="1"/>
  <c r="CH89" i="1"/>
  <c r="CH91" i="1"/>
  <c r="CH93" i="1"/>
  <c r="CH94" i="1"/>
  <c r="CH73" i="1"/>
  <c r="CH79" i="1"/>
  <c r="CH88" i="1"/>
  <c r="CH90" i="1"/>
  <c r="CH92" i="1"/>
  <c r="CH77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4" i="1"/>
  <c r="BQ86" i="1"/>
  <c r="BQ88" i="1"/>
  <c r="BQ89" i="1"/>
  <c r="BQ90" i="1"/>
  <c r="BQ91" i="1"/>
  <c r="BQ92" i="1"/>
  <c r="BQ93" i="1"/>
  <c r="BQ94" i="1"/>
  <c r="BQ83" i="1"/>
  <c r="BQ87" i="1"/>
  <c r="BQ85" i="1"/>
  <c r="CG71" i="1"/>
  <c r="CG72" i="1"/>
  <c r="CG73" i="1"/>
  <c r="CG74" i="1"/>
  <c r="CG75" i="1"/>
  <c r="CG76" i="1"/>
  <c r="CG77" i="1"/>
  <c r="CG78" i="1"/>
  <c r="CG79" i="1"/>
  <c r="CG80" i="1"/>
  <c r="CG81" i="1"/>
  <c r="CG82" i="1"/>
  <c r="CG84" i="1"/>
  <c r="CG86" i="1"/>
  <c r="CG88" i="1"/>
  <c r="CG89" i="1"/>
  <c r="CG90" i="1"/>
  <c r="CG91" i="1"/>
  <c r="CG92" i="1"/>
  <c r="CG93" i="1"/>
  <c r="CG83" i="1"/>
  <c r="CG87" i="1"/>
  <c r="CG85" i="1"/>
  <c r="CG94" i="1"/>
  <c r="AB26" i="5"/>
  <c r="BK81" i="1"/>
  <c r="BK72" i="1"/>
  <c r="BK74" i="1"/>
  <c r="BK76" i="1"/>
  <c r="BK78" i="1"/>
  <c r="BK82" i="1"/>
  <c r="BK84" i="1"/>
  <c r="BK85" i="1"/>
  <c r="BK86" i="1"/>
  <c r="BK87" i="1"/>
  <c r="BK88" i="1"/>
  <c r="BK71" i="1"/>
  <c r="BK75" i="1"/>
  <c r="BK79" i="1"/>
  <c r="BK80" i="1"/>
  <c r="BK77" i="1"/>
  <c r="BK89" i="1"/>
  <c r="BK91" i="1"/>
  <c r="BK93" i="1"/>
  <c r="BK73" i="1"/>
  <c r="BK83" i="1"/>
  <c r="BK90" i="1"/>
  <c r="BK92" i="1"/>
  <c r="BK94" i="1"/>
  <c r="BO82" i="1"/>
  <c r="BO71" i="1"/>
  <c r="BO73" i="1"/>
  <c r="BO75" i="1"/>
  <c r="BO77" i="1"/>
  <c r="BO79" i="1"/>
  <c r="BO83" i="1"/>
  <c r="BO84" i="1"/>
  <c r="BO85" i="1"/>
  <c r="BO86" i="1"/>
  <c r="BO87" i="1"/>
  <c r="BO88" i="1"/>
  <c r="BO72" i="1"/>
  <c r="BO76" i="1"/>
  <c r="BO81" i="1"/>
  <c r="BO80" i="1"/>
  <c r="BO78" i="1"/>
  <c r="BO90" i="1"/>
  <c r="BO92" i="1"/>
  <c r="BO94" i="1"/>
  <c r="BO74" i="1"/>
  <c r="BO89" i="1"/>
  <c r="BO91" i="1"/>
  <c r="BO93" i="1"/>
  <c r="BS72" i="1"/>
  <c r="BS74" i="1"/>
  <c r="BS76" i="1"/>
  <c r="BS78" i="1"/>
  <c r="BS80" i="1"/>
  <c r="BS83" i="1"/>
  <c r="BS84" i="1"/>
  <c r="BS85" i="1"/>
  <c r="BS86" i="1"/>
  <c r="BS87" i="1"/>
  <c r="BS88" i="1"/>
  <c r="BS73" i="1"/>
  <c r="BS77" i="1"/>
  <c r="BS82" i="1"/>
  <c r="BS81" i="1"/>
  <c r="BS71" i="1"/>
  <c r="BS79" i="1"/>
  <c r="BS89" i="1"/>
  <c r="BS91" i="1"/>
  <c r="BS93" i="1"/>
  <c r="BS75" i="1"/>
  <c r="BS90" i="1"/>
  <c r="BS92" i="1"/>
  <c r="BS94" i="1"/>
  <c r="BW80" i="1"/>
  <c r="BW71" i="1"/>
  <c r="BW73" i="1"/>
  <c r="BW75" i="1"/>
  <c r="BW77" i="1"/>
  <c r="BW79" i="1"/>
  <c r="BW81" i="1"/>
  <c r="BW83" i="1"/>
  <c r="BW84" i="1"/>
  <c r="BW85" i="1"/>
  <c r="BW86" i="1"/>
  <c r="BW87" i="1"/>
  <c r="BW88" i="1"/>
  <c r="BW74" i="1"/>
  <c r="BW78" i="1"/>
  <c r="BW82" i="1"/>
  <c r="BW72" i="1"/>
  <c r="BW90" i="1"/>
  <c r="BW92" i="1"/>
  <c r="BW94" i="1"/>
  <c r="BW76" i="1"/>
  <c r="BW89" i="1"/>
  <c r="BW91" i="1"/>
  <c r="BW93" i="1"/>
  <c r="CA81" i="1"/>
  <c r="CA72" i="1"/>
  <c r="CA74" i="1"/>
  <c r="CA76" i="1"/>
  <c r="CA78" i="1"/>
  <c r="CA82" i="1"/>
  <c r="CA83" i="1"/>
  <c r="CA84" i="1"/>
  <c r="CA85" i="1"/>
  <c r="CA86" i="1"/>
  <c r="CA87" i="1"/>
  <c r="CA71" i="1"/>
  <c r="CA75" i="1"/>
  <c r="CA79" i="1"/>
  <c r="CA73" i="1"/>
  <c r="CA89" i="1"/>
  <c r="CA91" i="1"/>
  <c r="CA93" i="1"/>
  <c r="CA94" i="1"/>
  <c r="CA77" i="1"/>
  <c r="CA80" i="1"/>
  <c r="CA88" i="1"/>
  <c r="CA90" i="1"/>
  <c r="CA92" i="1"/>
  <c r="CE82" i="1"/>
  <c r="CE71" i="1"/>
  <c r="CE73" i="1"/>
  <c r="CE75" i="1"/>
  <c r="CE77" i="1"/>
  <c r="CE79" i="1"/>
  <c r="CE83" i="1"/>
  <c r="CE84" i="1"/>
  <c r="CE85" i="1"/>
  <c r="CE86" i="1"/>
  <c r="CE87" i="1"/>
  <c r="CE72" i="1"/>
  <c r="CE76" i="1"/>
  <c r="CE74" i="1"/>
  <c r="CE81" i="1"/>
  <c r="CE88" i="1"/>
  <c r="CE90" i="1"/>
  <c r="CE92" i="1"/>
  <c r="CE94" i="1"/>
  <c r="CE78" i="1"/>
  <c r="CE80" i="1"/>
  <c r="CE89" i="1"/>
  <c r="CE91" i="1"/>
  <c r="CE93" i="1"/>
  <c r="CI79" i="1"/>
  <c r="CI72" i="1"/>
  <c r="CI74" i="1"/>
  <c r="CI76" i="1"/>
  <c r="CI78" i="1"/>
  <c r="CI80" i="1"/>
  <c r="CI83" i="1"/>
  <c r="CI84" i="1"/>
  <c r="CI85" i="1"/>
  <c r="CI86" i="1"/>
  <c r="CI87" i="1"/>
  <c r="CI73" i="1"/>
  <c r="CI77" i="1"/>
  <c r="CI75" i="1"/>
  <c r="CI81" i="1"/>
  <c r="CI89" i="1"/>
  <c r="CI91" i="1"/>
  <c r="CI93" i="1"/>
  <c r="CI94" i="1"/>
  <c r="CI71" i="1"/>
  <c r="CI82" i="1"/>
  <c r="CI88" i="1"/>
  <c r="CI90" i="1"/>
  <c r="CI92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4" i="1"/>
  <c r="BY86" i="1"/>
  <c r="BY88" i="1"/>
  <c r="BY89" i="1"/>
  <c r="BY90" i="1"/>
  <c r="BY91" i="1"/>
  <c r="BY92" i="1"/>
  <c r="BY93" i="1"/>
  <c r="BY85" i="1"/>
  <c r="BY83" i="1"/>
  <c r="BY87" i="1"/>
  <c r="BY94" i="1"/>
  <c r="BL71" i="1"/>
  <c r="BL72" i="1"/>
  <c r="BL73" i="1"/>
  <c r="BL74" i="1"/>
  <c r="BL75" i="1"/>
  <c r="BL76" i="1"/>
  <c r="BL77" i="1"/>
  <c r="BL78" i="1"/>
  <c r="BL79" i="1"/>
  <c r="BL80" i="1"/>
  <c r="BL81" i="1"/>
  <c r="BL83" i="1"/>
  <c r="BL89" i="1"/>
  <c r="BL90" i="1"/>
  <c r="BL91" i="1"/>
  <c r="BL92" i="1"/>
  <c r="BL93" i="1"/>
  <c r="BL94" i="1"/>
  <c r="BL82" i="1"/>
  <c r="BL84" i="1"/>
  <c r="BL86" i="1"/>
  <c r="BL88" i="1"/>
  <c r="BL85" i="1"/>
  <c r="BL87" i="1"/>
  <c r="BP71" i="1"/>
  <c r="BP72" i="1"/>
  <c r="BP73" i="1"/>
  <c r="BP74" i="1"/>
  <c r="BP75" i="1"/>
  <c r="BP76" i="1"/>
  <c r="BP77" i="1"/>
  <c r="BP78" i="1"/>
  <c r="BP79" i="1"/>
  <c r="BP81" i="1"/>
  <c r="BP82" i="1"/>
  <c r="BP89" i="1"/>
  <c r="BP90" i="1"/>
  <c r="BP91" i="1"/>
  <c r="BP92" i="1"/>
  <c r="BP93" i="1"/>
  <c r="BP94" i="1"/>
  <c r="BP83" i="1"/>
  <c r="BP85" i="1"/>
  <c r="BP87" i="1"/>
  <c r="BP80" i="1"/>
  <c r="BP86" i="1"/>
  <c r="BP84" i="1"/>
  <c r="BP88" i="1"/>
  <c r="BT71" i="1"/>
  <c r="BT72" i="1"/>
  <c r="BT73" i="1"/>
  <c r="BT74" i="1"/>
  <c r="BT75" i="1"/>
  <c r="BT76" i="1"/>
  <c r="BT77" i="1"/>
  <c r="BT78" i="1"/>
  <c r="BT79" i="1"/>
  <c r="BT82" i="1"/>
  <c r="BT89" i="1"/>
  <c r="BT90" i="1"/>
  <c r="BT91" i="1"/>
  <c r="BT92" i="1"/>
  <c r="BT93" i="1"/>
  <c r="BT94" i="1"/>
  <c r="BT84" i="1"/>
  <c r="BT86" i="1"/>
  <c r="BT88" i="1"/>
  <c r="BT80" i="1"/>
  <c r="BT83" i="1"/>
  <c r="BT87" i="1"/>
  <c r="BT81" i="1"/>
  <c r="BT85" i="1"/>
  <c r="BX71" i="1"/>
  <c r="BX72" i="1"/>
  <c r="BX73" i="1"/>
  <c r="BX74" i="1"/>
  <c r="BX75" i="1"/>
  <c r="BX76" i="1"/>
  <c r="BX77" i="1"/>
  <c r="BX78" i="1"/>
  <c r="BX79" i="1"/>
  <c r="BX80" i="1"/>
  <c r="BX88" i="1"/>
  <c r="BX89" i="1"/>
  <c r="BX90" i="1"/>
  <c r="BX91" i="1"/>
  <c r="BX92" i="1"/>
  <c r="BX93" i="1"/>
  <c r="BX83" i="1"/>
  <c r="BX85" i="1"/>
  <c r="BX87" i="1"/>
  <c r="BX82" i="1"/>
  <c r="BX84" i="1"/>
  <c r="BX94" i="1"/>
  <c r="BX81" i="1"/>
  <c r="BX86" i="1"/>
  <c r="CB71" i="1"/>
  <c r="CB72" i="1"/>
  <c r="CB73" i="1"/>
  <c r="CB74" i="1"/>
  <c r="CB75" i="1"/>
  <c r="CB76" i="1"/>
  <c r="CB77" i="1"/>
  <c r="CB78" i="1"/>
  <c r="CB79" i="1"/>
  <c r="CB80" i="1"/>
  <c r="CB81" i="1"/>
  <c r="CB88" i="1"/>
  <c r="CB89" i="1"/>
  <c r="CB90" i="1"/>
  <c r="CB91" i="1"/>
  <c r="CB92" i="1"/>
  <c r="CB93" i="1"/>
  <c r="CB84" i="1"/>
  <c r="CB86" i="1"/>
  <c r="CB82" i="1"/>
  <c r="CB85" i="1"/>
  <c r="CB94" i="1"/>
  <c r="CB83" i="1"/>
  <c r="CB87" i="1"/>
  <c r="CF71" i="1"/>
  <c r="CF72" i="1"/>
  <c r="CF73" i="1"/>
  <c r="CF74" i="1"/>
  <c r="CF75" i="1"/>
  <c r="CF76" i="1"/>
  <c r="CF77" i="1"/>
  <c r="CF78" i="1"/>
  <c r="CF81" i="1"/>
  <c r="CF82" i="1"/>
  <c r="CF80" i="1"/>
  <c r="CF88" i="1"/>
  <c r="CF89" i="1"/>
  <c r="CF90" i="1"/>
  <c r="CF91" i="1"/>
  <c r="CF92" i="1"/>
  <c r="CF93" i="1"/>
  <c r="CF79" i="1"/>
  <c r="CF83" i="1"/>
  <c r="CF85" i="1"/>
  <c r="CF87" i="1"/>
  <c r="CF86" i="1"/>
  <c r="CF94" i="1"/>
  <c r="CF84" i="1"/>
  <c r="T91" i="8"/>
  <c r="AB29" i="9"/>
  <c r="V61" i="10"/>
  <c r="N61" i="10"/>
  <c r="F61" i="10"/>
  <c r="U62" i="10"/>
  <c r="C23" i="11"/>
  <c r="C8" i="11"/>
  <c r="C36" i="11" s="1"/>
  <c r="C16" i="11"/>
  <c r="C14" i="11"/>
  <c r="AC28" i="5"/>
  <c r="AC30" i="5"/>
  <c r="T86" i="8"/>
  <c r="I62" i="10"/>
  <c r="AB15" i="8"/>
  <c r="C24" i="11"/>
  <c r="C19" i="11"/>
  <c r="C17" i="11"/>
  <c r="C13" i="11"/>
  <c r="C11" i="11"/>
  <c r="C28" i="11"/>
  <c r="C10" i="11"/>
  <c r="Z61" i="10"/>
  <c r="R61" i="10"/>
  <c r="J61" i="10"/>
  <c r="B61" i="10"/>
  <c r="Q62" i="10"/>
  <c r="E62" i="10"/>
  <c r="C25" i="11"/>
  <c r="C20" i="11"/>
  <c r="C35" i="11"/>
  <c r="C34" i="11"/>
  <c r="C31" i="11"/>
  <c r="C15" i="11"/>
  <c r="AB9" i="9"/>
  <c r="B31" i="9"/>
  <c r="B73" i="9" s="1"/>
  <c r="AC26" i="9"/>
  <c r="AC22" i="9"/>
  <c r="AC20" i="9"/>
  <c r="AB19" i="9"/>
  <c r="AC18" i="9"/>
  <c r="AC14" i="9"/>
  <c r="AC12" i="9"/>
  <c r="X31" i="9"/>
  <c r="X87" i="9" s="1"/>
  <c r="P31" i="9"/>
  <c r="H31" i="9"/>
  <c r="H75" i="9" s="1"/>
  <c r="U31" i="9"/>
  <c r="U82" i="9" s="1"/>
  <c r="I31" i="9"/>
  <c r="I86" i="9" s="1"/>
  <c r="V31" i="9"/>
  <c r="V85" i="9" s="1"/>
  <c r="N31" i="9"/>
  <c r="N85" i="9" s="1"/>
  <c r="AA31" i="9"/>
  <c r="AA88" i="9" s="1"/>
  <c r="O31" i="9"/>
  <c r="O76" i="9" s="1"/>
  <c r="G31" i="9"/>
  <c r="G72" i="9" s="1"/>
  <c r="W31" i="5"/>
  <c r="W72" i="5" s="1"/>
  <c r="AB25" i="9"/>
  <c r="AB27" i="9"/>
  <c r="AC24" i="9"/>
  <c r="AC16" i="9"/>
  <c r="L31" i="9"/>
  <c r="L91" i="9" s="1"/>
  <c r="Y31" i="9"/>
  <c r="Y86" i="9" s="1"/>
  <c r="Z31" i="9"/>
  <c r="Z89" i="9" s="1"/>
  <c r="J31" i="9"/>
  <c r="J73" i="9" s="1"/>
  <c r="S31" i="9"/>
  <c r="S80" i="9" s="1"/>
  <c r="AC8" i="9"/>
  <c r="C31" i="9"/>
  <c r="C88" i="9" s="1"/>
  <c r="Q31" i="5"/>
  <c r="Q78" i="5" s="1"/>
  <c r="AB23" i="9"/>
  <c r="AB15" i="9"/>
  <c r="T31" i="9"/>
  <c r="T83" i="9" s="1"/>
  <c r="D31" i="9"/>
  <c r="D75" i="9" s="1"/>
  <c r="Q31" i="9"/>
  <c r="Q78" i="9" s="1"/>
  <c r="E31" i="9"/>
  <c r="E78" i="9" s="1"/>
  <c r="AC10" i="9"/>
  <c r="R31" i="9"/>
  <c r="R77" i="9" s="1"/>
  <c r="F31" i="9"/>
  <c r="F73" i="9" s="1"/>
  <c r="W31" i="9"/>
  <c r="W80" i="9" s="1"/>
  <c r="K31" i="9"/>
  <c r="E31" i="5"/>
  <c r="E73" i="5" s="1"/>
  <c r="M31" i="9"/>
  <c r="M82" i="9" s="1"/>
  <c r="AB10" i="5"/>
  <c r="AB18" i="5"/>
  <c r="AC27" i="5"/>
  <c r="AB11" i="9"/>
  <c r="AC11" i="5"/>
  <c r="AC13" i="5"/>
  <c r="AB19" i="8"/>
  <c r="U31" i="8"/>
  <c r="AB21" i="8"/>
  <c r="AC20" i="8"/>
  <c r="AC18" i="8"/>
  <c r="AC14" i="8"/>
  <c r="AC12" i="8"/>
  <c r="F31" i="8"/>
  <c r="AA31" i="8"/>
  <c r="AC10" i="8"/>
  <c r="C31" i="8"/>
  <c r="C78" i="8" s="1"/>
  <c r="H31" i="8"/>
  <c r="D31" i="8"/>
  <c r="D73" i="8" s="1"/>
  <c r="Y31" i="8"/>
  <c r="E31" i="8"/>
  <c r="E72" i="8" s="1"/>
  <c r="AB33" i="1"/>
  <c r="AC8" i="8"/>
  <c r="AB9" i="8"/>
  <c r="AC21" i="5"/>
  <c r="AB14" i="5"/>
  <c r="AC33" i="1"/>
  <c r="AC9" i="5"/>
  <c r="AC19" i="5"/>
  <c r="AC23" i="5"/>
  <c r="AC25" i="5"/>
  <c r="AB61" i="8"/>
  <c r="E20" i="11"/>
  <c r="AB60" i="8"/>
  <c r="AC61" i="8"/>
  <c r="M61" i="10"/>
  <c r="T62" i="10"/>
  <c r="L62" i="10"/>
  <c r="D62" i="10"/>
  <c r="O62" i="10"/>
  <c r="Y61" i="9"/>
  <c r="I61" i="9"/>
  <c r="AB13" i="9"/>
  <c r="AB11" i="8"/>
  <c r="AB157" i="1"/>
  <c r="AC62" i="8"/>
  <c r="AB932" i="1"/>
  <c r="CJ912" i="1" s="1"/>
  <c r="AB12" i="5"/>
  <c r="AB808" i="1"/>
  <c r="B80" i="8"/>
  <c r="AC15" i="5"/>
  <c r="AC17" i="5"/>
  <c r="E19" i="11"/>
  <c r="AB343" i="1"/>
  <c r="AB24" i="5"/>
  <c r="E33" i="11"/>
  <c r="AB560" i="1"/>
  <c r="AB8" i="5"/>
  <c r="AB20" i="5"/>
  <c r="AB22" i="5"/>
  <c r="AB16" i="5"/>
  <c r="AB28" i="5"/>
  <c r="AB30" i="5"/>
  <c r="CK887" i="1"/>
  <c r="AB498" i="1"/>
  <c r="AB126" i="1"/>
  <c r="AB715" i="1"/>
  <c r="AB95" i="1"/>
  <c r="AC7" i="5"/>
  <c r="AC8" i="5"/>
  <c r="AC10" i="5"/>
  <c r="AC12" i="5"/>
  <c r="AC14" i="5"/>
  <c r="AC16" i="5"/>
  <c r="AC18" i="5"/>
  <c r="AC20" i="5"/>
  <c r="AC22" i="5"/>
  <c r="AC24" i="5"/>
  <c r="AC26" i="5"/>
  <c r="AB13" i="5"/>
  <c r="AB21" i="5"/>
  <c r="AB29" i="5"/>
  <c r="AB8" i="8"/>
  <c r="T80" i="8"/>
  <c r="T72" i="8"/>
  <c r="T84" i="8"/>
  <c r="T90" i="8"/>
  <c r="T94" i="8"/>
  <c r="T75" i="8"/>
  <c r="T77" i="8"/>
  <c r="T93" i="8"/>
  <c r="T78" i="8"/>
  <c r="T89" i="8"/>
  <c r="T85" i="8"/>
  <c r="T81" i="8"/>
  <c r="T83" i="8"/>
  <c r="T87" i="8"/>
  <c r="T71" i="8"/>
  <c r="T82" i="8"/>
  <c r="T74" i="8"/>
  <c r="T73" i="8"/>
  <c r="T88" i="8"/>
  <c r="V62" i="10"/>
  <c r="F62" i="10"/>
  <c r="Y62" i="10"/>
  <c r="AB62" i="8"/>
  <c r="E8" i="11"/>
  <c r="CK697" i="1"/>
  <c r="AB436" i="1"/>
  <c r="AB64" i="1"/>
  <c r="D8" i="11" s="1"/>
  <c r="AB684" i="1"/>
  <c r="CK680" i="1"/>
  <c r="AB467" i="1"/>
  <c r="AB405" i="1"/>
  <c r="D19" i="11" s="1"/>
  <c r="G19" i="11" s="1"/>
  <c r="AB250" i="1"/>
  <c r="D14" i="11" s="1"/>
  <c r="E27" i="11"/>
  <c r="AB963" i="1"/>
  <c r="AB622" i="1"/>
  <c r="AB374" i="1"/>
  <c r="D18" i="11" s="1"/>
  <c r="G18" i="11" s="1"/>
  <c r="AB870" i="1"/>
  <c r="AB11" i="5"/>
  <c r="AB19" i="5"/>
  <c r="AB27" i="5"/>
  <c r="AB839" i="1"/>
  <c r="D33" i="11" s="1"/>
  <c r="AB188" i="1"/>
  <c r="AB9" i="5"/>
  <c r="AB17" i="5"/>
  <c r="AB25" i="5"/>
  <c r="AB653" i="1"/>
  <c r="D27" i="11" s="1"/>
  <c r="AB7" i="5"/>
  <c r="AB15" i="5"/>
  <c r="AB23" i="5"/>
  <c r="AB777" i="1"/>
  <c r="C22" i="11"/>
  <c r="C33" i="11"/>
  <c r="C29" i="11"/>
  <c r="CK238" i="1" l="1"/>
  <c r="CJ855" i="1"/>
  <c r="G33" i="11"/>
  <c r="CJ817" i="1"/>
  <c r="CK512" i="1"/>
  <c r="CK506" i="1"/>
  <c r="G27" i="11"/>
  <c r="CK527" i="1"/>
  <c r="CK517" i="1"/>
  <c r="CK507" i="1"/>
  <c r="CK522" i="1"/>
  <c r="CK523" i="1"/>
  <c r="G8" i="11"/>
  <c r="CK172" i="1"/>
  <c r="CK175" i="1"/>
  <c r="CK186" i="1"/>
  <c r="CK170" i="1"/>
  <c r="CK183" i="1"/>
  <c r="CK180" i="1"/>
  <c r="CK164" i="1"/>
  <c r="CK178" i="1"/>
  <c r="CK179" i="1"/>
  <c r="CK185" i="1"/>
  <c r="CK169" i="1"/>
  <c r="CK184" i="1"/>
  <c r="E12" i="11"/>
  <c r="CK182" i="1"/>
  <c r="CK174" i="1"/>
  <c r="CK167" i="1"/>
  <c r="CK177" i="1"/>
  <c r="CK173" i="1"/>
  <c r="CK165" i="1"/>
  <c r="CK176" i="1"/>
  <c r="CK171" i="1"/>
  <c r="CK168" i="1"/>
  <c r="CK187" i="1"/>
  <c r="CK166" i="1"/>
  <c r="CK758" i="1"/>
  <c r="CK239" i="1"/>
  <c r="CK229" i="1"/>
  <c r="CK478" i="1"/>
  <c r="I78" i="9"/>
  <c r="CK554" i="1"/>
  <c r="CK491" i="1"/>
  <c r="CK480" i="1"/>
  <c r="CK477" i="1"/>
  <c r="CK245" i="1"/>
  <c r="CK231" i="1"/>
  <c r="CK242" i="1"/>
  <c r="CK236" i="1"/>
  <c r="CK618" i="1"/>
  <c r="L79" i="8"/>
  <c r="CK542" i="1"/>
  <c r="CJ290" i="1"/>
  <c r="B88" i="8"/>
  <c r="CK484" i="1"/>
  <c r="CK481" i="1"/>
  <c r="CK482" i="1"/>
  <c r="CK497" i="1"/>
  <c r="CK488" i="1"/>
  <c r="CK485" i="1"/>
  <c r="CK486" i="1"/>
  <c r="CK496" i="1"/>
  <c r="CK492" i="1"/>
  <c r="CK489" i="1"/>
  <c r="CK490" i="1"/>
  <c r="CK495" i="1"/>
  <c r="CK475" i="1"/>
  <c r="CK493" i="1"/>
  <c r="CK494" i="1"/>
  <c r="CK474" i="1"/>
  <c r="CK476" i="1"/>
  <c r="CK487" i="1"/>
  <c r="CK483" i="1"/>
  <c r="CK479" i="1"/>
  <c r="CK602" i="1"/>
  <c r="CK616" i="1"/>
  <c r="CK607" i="1"/>
  <c r="CK609" i="1"/>
  <c r="M83" i="9"/>
  <c r="CK511" i="1"/>
  <c r="CK514" i="1"/>
  <c r="CK505" i="1"/>
  <c r="CK516" i="1"/>
  <c r="CK518" i="1"/>
  <c r="CK521" i="1"/>
  <c r="CK515" i="1"/>
  <c r="CK528" i="1"/>
  <c r="E23" i="11"/>
  <c r="CK520" i="1"/>
  <c r="CK509" i="1"/>
  <c r="CK525" i="1"/>
  <c r="CK519" i="1"/>
  <c r="CK526" i="1"/>
  <c r="CK508" i="1"/>
  <c r="CK524" i="1"/>
  <c r="CK513" i="1"/>
  <c r="CK585" i="1"/>
  <c r="CK765" i="1"/>
  <c r="CK771" i="1"/>
  <c r="CK776" i="1"/>
  <c r="CK768" i="1"/>
  <c r="CK755" i="1"/>
  <c r="CK240" i="1"/>
  <c r="CK233" i="1"/>
  <c r="CK243" i="1"/>
  <c r="CK230" i="1"/>
  <c r="CK246" i="1"/>
  <c r="CK228" i="1"/>
  <c r="CK244" i="1"/>
  <c r="CK237" i="1"/>
  <c r="CK234" i="1"/>
  <c r="CK232" i="1"/>
  <c r="CK235" i="1"/>
  <c r="CK241" i="1"/>
  <c r="V85" i="8"/>
  <c r="V79" i="8"/>
  <c r="K82" i="8"/>
  <c r="I87" i="8"/>
  <c r="M94" i="9"/>
  <c r="M77" i="9"/>
  <c r="CK619" i="1"/>
  <c r="CK575" i="1"/>
  <c r="CK581" i="1"/>
  <c r="CK587" i="1"/>
  <c r="CK569" i="1"/>
  <c r="CK573" i="1"/>
  <c r="CK579" i="1"/>
  <c r="BQ963" i="1"/>
  <c r="CK912" i="1"/>
  <c r="BR870" i="1"/>
  <c r="BJ870" i="1"/>
  <c r="W83" i="8"/>
  <c r="G73" i="8"/>
  <c r="G91" i="8"/>
  <c r="R78" i="8"/>
  <c r="N79" i="8"/>
  <c r="CK756" i="1"/>
  <c r="CK772" i="1"/>
  <c r="CK769" i="1"/>
  <c r="CK762" i="1"/>
  <c r="CK774" i="1"/>
  <c r="CK759" i="1"/>
  <c r="CK760" i="1"/>
  <c r="CK757" i="1"/>
  <c r="CK773" i="1"/>
  <c r="CK766" i="1"/>
  <c r="CK775" i="1"/>
  <c r="CK763" i="1"/>
  <c r="CK764" i="1"/>
  <c r="CK761" i="1"/>
  <c r="CK754" i="1"/>
  <c r="CK770" i="1"/>
  <c r="CK753" i="1"/>
  <c r="CK767" i="1"/>
  <c r="CK606" i="1"/>
  <c r="CK611" i="1"/>
  <c r="CK601" i="1"/>
  <c r="CK615" i="1"/>
  <c r="CK598" i="1"/>
  <c r="E26" i="11"/>
  <c r="O85" i="8"/>
  <c r="CK605" i="1"/>
  <c r="CK610" i="1"/>
  <c r="CK600" i="1"/>
  <c r="CK613" i="1"/>
  <c r="CK599" i="1"/>
  <c r="CK604" i="1"/>
  <c r="CK621" i="1"/>
  <c r="V89" i="8"/>
  <c r="M93" i="8"/>
  <c r="X80" i="8"/>
  <c r="V88" i="8"/>
  <c r="V76" i="8"/>
  <c r="CK617" i="1"/>
  <c r="CK614" i="1"/>
  <c r="CK608" i="1"/>
  <c r="CK603" i="1"/>
  <c r="CK612" i="1"/>
  <c r="I82" i="9"/>
  <c r="L78" i="8"/>
  <c r="K74" i="8"/>
  <c r="J76" i="8"/>
  <c r="L84" i="8"/>
  <c r="M89" i="9"/>
  <c r="M92" i="9"/>
  <c r="M76" i="9"/>
  <c r="I74" i="9"/>
  <c r="M80" i="9"/>
  <c r="M78" i="9"/>
  <c r="M87" i="9"/>
  <c r="M91" i="9"/>
  <c r="M73" i="9"/>
  <c r="M71" i="9"/>
  <c r="N90" i="8"/>
  <c r="Q94" i="8"/>
  <c r="S85" i="8"/>
  <c r="BM932" i="1"/>
  <c r="CD901" i="1"/>
  <c r="CE870" i="1"/>
  <c r="BW870" i="1"/>
  <c r="K90" i="8"/>
  <c r="L93" i="8"/>
  <c r="L94" i="8"/>
  <c r="BP839" i="1"/>
  <c r="P73" i="8"/>
  <c r="K77" i="8"/>
  <c r="K81" i="8"/>
  <c r="L91" i="8"/>
  <c r="CI839" i="1"/>
  <c r="BP808" i="1"/>
  <c r="BL808" i="1"/>
  <c r="BQ808" i="1"/>
  <c r="BJ746" i="1"/>
  <c r="BO684" i="1"/>
  <c r="BV653" i="1"/>
  <c r="BK653" i="1"/>
  <c r="BT653" i="1"/>
  <c r="BV622" i="1"/>
  <c r="BK622" i="1"/>
  <c r="R74" i="8"/>
  <c r="BS529" i="1"/>
  <c r="CK799" i="1"/>
  <c r="CJ181" i="1"/>
  <c r="CJ617" i="1"/>
  <c r="CJ42" i="1"/>
  <c r="CK146" i="1"/>
  <c r="CK215" i="1"/>
  <c r="CJ542" i="1"/>
  <c r="CJ321" i="1"/>
  <c r="CJ795" i="1"/>
  <c r="CJ15" i="1"/>
  <c r="D7" i="11"/>
  <c r="G7" i="11" s="1"/>
  <c r="CJ580" i="1"/>
  <c r="CJ605" i="1"/>
  <c r="CJ738" i="1"/>
  <c r="CJ894" i="1"/>
  <c r="CK926" i="1"/>
  <c r="CJ271" i="1"/>
  <c r="CK60" i="1"/>
  <c r="CK294" i="1"/>
  <c r="CK88" i="1"/>
  <c r="CJ209" i="1"/>
  <c r="CJ301" i="1"/>
  <c r="CJ574" i="1"/>
  <c r="CJ865" i="1"/>
  <c r="CK852" i="1"/>
  <c r="CJ646" i="1"/>
  <c r="CK263" i="1"/>
  <c r="CK361" i="1"/>
  <c r="CJ706" i="1"/>
  <c r="CJ479" i="1"/>
  <c r="CJ927" i="1"/>
  <c r="CJ153" i="1"/>
  <c r="CK15" i="1"/>
  <c r="CK546" i="1"/>
  <c r="CK580" i="1"/>
  <c r="CJ599" i="1"/>
  <c r="CJ883" i="1"/>
  <c r="CJ949" i="1"/>
  <c r="CJ825" i="1"/>
  <c r="CJ861" i="1"/>
  <c r="CK678" i="1"/>
  <c r="CK692" i="1"/>
  <c r="CJ524" i="1"/>
  <c r="CJ351" i="1"/>
  <c r="CJ675" i="1"/>
  <c r="CK109" i="1"/>
  <c r="CK946" i="1"/>
  <c r="CK885" i="1"/>
  <c r="CK227" i="1"/>
  <c r="CJ523" i="1"/>
  <c r="CJ516" i="1"/>
  <c r="CJ576" i="1"/>
  <c r="CJ585" i="1"/>
  <c r="CK790" i="1"/>
  <c r="CJ880" i="1"/>
  <c r="CK890" i="1"/>
  <c r="CJ83" i="1"/>
  <c r="CJ107" i="1"/>
  <c r="CK298" i="1"/>
  <c r="CJ293" i="1"/>
  <c r="BY250" i="1"/>
  <c r="CF250" i="1"/>
  <c r="BP250" i="1"/>
  <c r="CC219" i="1"/>
  <c r="CG219" i="1"/>
  <c r="CJ197" i="1"/>
  <c r="CJ201" i="1"/>
  <c r="BN219" i="1"/>
  <c r="CJ200" i="1"/>
  <c r="CJ213" i="1"/>
  <c r="CJ196" i="1"/>
  <c r="BY188" i="1"/>
  <c r="CE188" i="1"/>
  <c r="CK152" i="1"/>
  <c r="CK142" i="1"/>
  <c r="BX126" i="1"/>
  <c r="BP126" i="1"/>
  <c r="CK103" i="1"/>
  <c r="CJ118" i="1"/>
  <c r="CJ109" i="1"/>
  <c r="CJ77" i="1"/>
  <c r="CK73" i="1"/>
  <c r="BZ95" i="1"/>
  <c r="CH64" i="1"/>
  <c r="CD64" i="1"/>
  <c r="BZ64" i="1"/>
  <c r="BV64" i="1"/>
  <c r="BR64" i="1"/>
  <c r="BN64" i="1"/>
  <c r="BJ64" i="1"/>
  <c r="CB64" i="1"/>
  <c r="BL64" i="1"/>
  <c r="CG64" i="1"/>
  <c r="CC64" i="1"/>
  <c r="BY64" i="1"/>
  <c r="BU64" i="1"/>
  <c r="BQ64" i="1"/>
  <c r="BM64" i="1"/>
  <c r="CI64" i="1"/>
  <c r="CE64" i="1"/>
  <c r="CA64" i="1"/>
  <c r="BW64" i="1"/>
  <c r="BS64" i="1"/>
  <c r="BO64" i="1"/>
  <c r="BK64" i="1"/>
  <c r="CF64" i="1"/>
  <c r="BP64" i="1"/>
  <c r="BT64" i="1"/>
  <c r="BX64" i="1"/>
  <c r="CF33" i="1"/>
  <c r="CK13" i="1"/>
  <c r="CK26" i="1"/>
  <c r="CH33" i="1"/>
  <c r="BV33" i="1"/>
  <c r="BN33" i="1"/>
  <c r="BT33" i="1"/>
  <c r="BP33" i="1"/>
  <c r="CK29" i="1"/>
  <c r="CI33" i="1"/>
  <c r="CE33" i="1"/>
  <c r="CA33" i="1"/>
  <c r="BW33" i="1"/>
  <c r="BS33" i="1"/>
  <c r="BO33" i="1"/>
  <c r="BK33" i="1"/>
  <c r="CK11" i="1"/>
  <c r="CK20" i="1"/>
  <c r="CB33" i="1"/>
  <c r="BX33" i="1"/>
  <c r="BL33" i="1"/>
  <c r="CD33" i="1"/>
  <c r="BZ33" i="1"/>
  <c r="BR33" i="1"/>
  <c r="BJ33" i="1"/>
  <c r="CK27" i="1"/>
  <c r="CG33" i="1"/>
  <c r="CC33" i="1"/>
  <c r="BY33" i="1"/>
  <c r="BU33" i="1"/>
  <c r="BQ33" i="1"/>
  <c r="BM33" i="1"/>
  <c r="CJ955" i="1"/>
  <c r="CJ944" i="1"/>
  <c r="CK958" i="1"/>
  <c r="CK940" i="1"/>
  <c r="CJ942" i="1"/>
  <c r="CK959" i="1"/>
  <c r="CK944" i="1"/>
  <c r="CK949" i="1"/>
  <c r="CK942" i="1"/>
  <c r="CK955" i="1"/>
  <c r="CK956" i="1"/>
  <c r="CK953" i="1"/>
  <c r="CK954" i="1"/>
  <c r="CJ921" i="1"/>
  <c r="CK916" i="1"/>
  <c r="CK915" i="1"/>
  <c r="CJ928" i="1"/>
  <c r="CK922" i="1"/>
  <c r="CK920" i="1"/>
  <c r="CK927" i="1"/>
  <c r="CJ918" i="1"/>
  <c r="CK917" i="1"/>
  <c r="CJ919" i="1"/>
  <c r="CK924" i="1"/>
  <c r="CJ910" i="1"/>
  <c r="CK909" i="1"/>
  <c r="CK921" i="1"/>
  <c r="BG911" i="1"/>
  <c r="CJ884" i="1"/>
  <c r="CJ891" i="1"/>
  <c r="CJ878" i="1"/>
  <c r="CJ896" i="1"/>
  <c r="CJ889" i="1"/>
  <c r="CK884" i="1"/>
  <c r="CK893" i="1"/>
  <c r="CJ862" i="1"/>
  <c r="CJ852" i="1"/>
  <c r="S72" i="9"/>
  <c r="CK858" i="1"/>
  <c r="CK848" i="1"/>
  <c r="CK849" i="1"/>
  <c r="CK859" i="1"/>
  <c r="CK864" i="1"/>
  <c r="X84" i="8"/>
  <c r="M83" i="8"/>
  <c r="X82" i="8"/>
  <c r="M82" i="8"/>
  <c r="CK819" i="1"/>
  <c r="X72" i="8"/>
  <c r="O89" i="8"/>
  <c r="J74" i="8"/>
  <c r="J80" i="8"/>
  <c r="CJ824" i="1"/>
  <c r="M73" i="8"/>
  <c r="X91" i="8"/>
  <c r="O78" i="8"/>
  <c r="O73" i="8"/>
  <c r="J94" i="8"/>
  <c r="CJ831" i="1"/>
  <c r="CJ833" i="1"/>
  <c r="M80" i="8"/>
  <c r="M71" i="8"/>
  <c r="X79" i="8"/>
  <c r="O92" i="8"/>
  <c r="O84" i="8"/>
  <c r="J79" i="8"/>
  <c r="CJ830" i="1"/>
  <c r="CK796" i="1"/>
  <c r="E32" i="11"/>
  <c r="CK792" i="1"/>
  <c r="CK797" i="1"/>
  <c r="CJ730" i="1"/>
  <c r="CK695" i="1"/>
  <c r="CK696" i="1"/>
  <c r="CK711" i="1"/>
  <c r="CK698" i="1"/>
  <c r="CK675" i="1"/>
  <c r="CK673" i="1"/>
  <c r="CK664" i="1"/>
  <c r="L81" i="8"/>
  <c r="L76" i="8"/>
  <c r="K87" i="8"/>
  <c r="K88" i="8"/>
  <c r="K79" i="8"/>
  <c r="K83" i="8"/>
  <c r="K72" i="8"/>
  <c r="K78" i="8"/>
  <c r="V90" i="8"/>
  <c r="V73" i="8"/>
  <c r="V80" i="8"/>
  <c r="K75" i="8"/>
  <c r="V71" i="8"/>
  <c r="L72" i="8"/>
  <c r="L74" i="8"/>
  <c r="L75" i="8"/>
  <c r="L83" i="8"/>
  <c r="K86" i="8"/>
  <c r="CJ616" i="1"/>
  <c r="CJ601" i="1"/>
  <c r="CJ615" i="1"/>
  <c r="CJ600" i="1"/>
  <c r="L73" i="8"/>
  <c r="K85" i="8"/>
  <c r="K73" i="8"/>
  <c r="K84" i="8"/>
  <c r="K89" i="8"/>
  <c r="K94" i="8"/>
  <c r="V83" i="8"/>
  <c r="V77" i="8"/>
  <c r="V75" i="8"/>
  <c r="V92" i="8"/>
  <c r="V94" i="8"/>
  <c r="V93" i="8"/>
  <c r="L71" i="8"/>
  <c r="L80" i="8"/>
  <c r="L89" i="8"/>
  <c r="L87" i="8"/>
  <c r="K93" i="8"/>
  <c r="CJ606" i="1"/>
  <c r="V91" i="8"/>
  <c r="L77" i="8"/>
  <c r="K92" i="8"/>
  <c r="K71" i="8"/>
  <c r="K76" i="8"/>
  <c r="K80" i="8"/>
  <c r="V74" i="8"/>
  <c r="V72" i="8"/>
  <c r="V78" i="8"/>
  <c r="V87" i="8"/>
  <c r="V86" i="8"/>
  <c r="V84" i="8"/>
  <c r="V82" i="8"/>
  <c r="L85" i="8"/>
  <c r="L88" i="8"/>
  <c r="L92" i="8"/>
  <c r="CJ609" i="1"/>
  <c r="CK570" i="1"/>
  <c r="CK571" i="1"/>
  <c r="CJ569" i="1"/>
  <c r="CK582" i="1"/>
  <c r="CJ583" i="1"/>
  <c r="CJ572" i="1"/>
  <c r="CJ570" i="1"/>
  <c r="CJ587" i="1"/>
  <c r="CJ573" i="1"/>
  <c r="CK586" i="1"/>
  <c r="CK572" i="1"/>
  <c r="CK550" i="1"/>
  <c r="CJ509" i="1"/>
  <c r="CJ510" i="1"/>
  <c r="CJ507" i="1"/>
  <c r="CJ488" i="1"/>
  <c r="CJ477" i="1"/>
  <c r="CJ475" i="1"/>
  <c r="CJ486" i="1"/>
  <c r="CJ485" i="1"/>
  <c r="CJ491" i="1"/>
  <c r="CJ494" i="1"/>
  <c r="CJ493" i="1"/>
  <c r="CJ480" i="1"/>
  <c r="CJ478" i="1"/>
  <c r="H83" i="9"/>
  <c r="X83" i="8"/>
  <c r="M78" i="8"/>
  <c r="M92" i="8"/>
  <c r="M75" i="8"/>
  <c r="M81" i="8"/>
  <c r="M84" i="8"/>
  <c r="X87" i="8"/>
  <c r="X92" i="8"/>
  <c r="X94" i="8"/>
  <c r="X78" i="8"/>
  <c r="J88" i="8"/>
  <c r="O74" i="8"/>
  <c r="O83" i="8"/>
  <c r="O71" i="8"/>
  <c r="O82" i="8"/>
  <c r="O90" i="8"/>
  <c r="J87" i="8"/>
  <c r="J75" i="8"/>
  <c r="J82" i="8"/>
  <c r="J85" i="8"/>
  <c r="J89" i="8"/>
  <c r="X88" i="8"/>
  <c r="M79" i="8"/>
  <c r="M90" i="8"/>
  <c r="M88" i="8"/>
  <c r="M87" i="8"/>
  <c r="M86" i="8"/>
  <c r="M77" i="8"/>
  <c r="X74" i="8"/>
  <c r="X86" i="8"/>
  <c r="X90" i="8"/>
  <c r="X76" i="8"/>
  <c r="X89" i="8"/>
  <c r="O81" i="8"/>
  <c r="O72" i="8"/>
  <c r="O93" i="8"/>
  <c r="O88" i="8"/>
  <c r="O77" i="8"/>
  <c r="J71" i="8"/>
  <c r="J81" i="8"/>
  <c r="J86" i="8"/>
  <c r="J93" i="8"/>
  <c r="J83" i="8"/>
  <c r="X71" i="8"/>
  <c r="X85" i="8"/>
  <c r="M91" i="8"/>
  <c r="M89" i="8"/>
  <c r="M94" i="8"/>
  <c r="M74" i="8"/>
  <c r="M76" i="8"/>
  <c r="X73" i="8"/>
  <c r="X81" i="8"/>
  <c r="X75" i="8"/>
  <c r="X77" i="8"/>
  <c r="J72" i="8"/>
  <c r="O75" i="8"/>
  <c r="O76" i="8"/>
  <c r="O91" i="8"/>
  <c r="O80" i="8"/>
  <c r="O94" i="8"/>
  <c r="O86" i="8"/>
  <c r="J91" i="8"/>
  <c r="J78" i="8"/>
  <c r="J77" i="8"/>
  <c r="J90" i="8"/>
  <c r="J73" i="8"/>
  <c r="CJ353" i="1"/>
  <c r="CJ362" i="1"/>
  <c r="CJ352" i="1"/>
  <c r="CJ369" i="1"/>
  <c r="CK356" i="1"/>
  <c r="CJ368" i="1"/>
  <c r="CK363" i="1"/>
  <c r="CJ363" i="1"/>
  <c r="CK366" i="1"/>
  <c r="CK357" i="1"/>
  <c r="CK297" i="1"/>
  <c r="CJ296" i="1"/>
  <c r="CJ292" i="1"/>
  <c r="CJ306" i="1"/>
  <c r="CJ297" i="1"/>
  <c r="CJ299" i="1"/>
  <c r="CJ304" i="1"/>
  <c r="CJ289" i="1"/>
  <c r="CK295" i="1"/>
  <c r="CK265" i="1"/>
  <c r="CK272" i="1"/>
  <c r="CK270" i="1"/>
  <c r="N89" i="9"/>
  <c r="CK196" i="1"/>
  <c r="CJ199" i="1"/>
  <c r="E82" i="9"/>
  <c r="CJ205" i="1"/>
  <c r="CJ206" i="1"/>
  <c r="CJ215" i="1"/>
  <c r="CK201" i="1"/>
  <c r="CK202" i="1"/>
  <c r="CK211" i="1"/>
  <c r="I92" i="8"/>
  <c r="W94" i="8"/>
  <c r="R87" i="8"/>
  <c r="G76" i="8"/>
  <c r="I93" i="8"/>
  <c r="G88" i="8"/>
  <c r="G85" i="8"/>
  <c r="W77" i="8"/>
  <c r="I74" i="8"/>
  <c r="I94" i="8"/>
  <c r="W75" i="8"/>
  <c r="R80" i="8"/>
  <c r="I78" i="8"/>
  <c r="I71" i="8"/>
  <c r="W80" i="8"/>
  <c r="W79" i="8"/>
  <c r="R86" i="8"/>
  <c r="R91" i="8"/>
  <c r="G87" i="8"/>
  <c r="CK154" i="1"/>
  <c r="CK137" i="1"/>
  <c r="CK153" i="1"/>
  <c r="CK136" i="1"/>
  <c r="CJ112" i="1"/>
  <c r="CK117" i="1"/>
  <c r="CK118" i="1"/>
  <c r="CK108" i="1"/>
  <c r="CJ84" i="1"/>
  <c r="CJ72" i="1"/>
  <c r="CJ82" i="1"/>
  <c r="CK80" i="1"/>
  <c r="CK82" i="1"/>
  <c r="CK87" i="1"/>
  <c r="CJ87" i="1"/>
  <c r="CK85" i="1"/>
  <c r="CK53" i="1"/>
  <c r="CJ45" i="1"/>
  <c r="CJ61" i="1"/>
  <c r="CJ62" i="1"/>
  <c r="CJ63" i="1"/>
  <c r="CJ40" i="1"/>
  <c r="CJ43" i="1"/>
  <c r="CK43" i="1"/>
  <c r="CK46" i="1"/>
  <c r="CJ58" i="1"/>
  <c r="CJ47" i="1"/>
  <c r="CK41" i="1"/>
  <c r="CK57" i="1"/>
  <c r="CK59" i="1"/>
  <c r="CJ56" i="1"/>
  <c r="CK50" i="1"/>
  <c r="CJ53" i="1"/>
  <c r="CJ46" i="1"/>
  <c r="CK44" i="1"/>
  <c r="CK40" i="1"/>
  <c r="CK61" i="1"/>
  <c r="CK62" i="1"/>
  <c r="CK63" i="1"/>
  <c r="CJ59" i="1"/>
  <c r="CJ52" i="1"/>
  <c r="CK56" i="1"/>
  <c r="CJ51" i="1"/>
  <c r="CK45" i="1"/>
  <c r="CJ49" i="1"/>
  <c r="CJ44" i="1"/>
  <c r="CJ60" i="1"/>
  <c r="CK54" i="1"/>
  <c r="CK47" i="1"/>
  <c r="CJ50" i="1"/>
  <c r="CK48" i="1"/>
  <c r="CJ41" i="1"/>
  <c r="CJ55" i="1"/>
  <c r="CK49" i="1"/>
  <c r="CJ57" i="1"/>
  <c r="CJ48" i="1"/>
  <c r="CK42" i="1"/>
  <c r="CK58" i="1"/>
  <c r="CK55" i="1"/>
  <c r="CJ54" i="1"/>
  <c r="CK52" i="1"/>
  <c r="CK51" i="1"/>
  <c r="CJ25" i="1"/>
  <c r="CJ23" i="1"/>
  <c r="AB8" i="10"/>
  <c r="CJ13" i="1"/>
  <c r="CJ29" i="1"/>
  <c r="CK24" i="1"/>
  <c r="CK18" i="1"/>
  <c r="CJ18" i="1"/>
  <c r="CK17" i="1"/>
  <c r="CJ19" i="1"/>
  <c r="CJ20" i="1"/>
  <c r="CJ30" i="1"/>
  <c r="CJ31" i="1"/>
  <c r="CJ32" i="1"/>
  <c r="CJ9" i="1"/>
  <c r="CJ14" i="1"/>
  <c r="CK9" i="1"/>
  <c r="CK30" i="1"/>
  <c r="CK31" i="1"/>
  <c r="CK32" i="1"/>
  <c r="CJ17" i="1"/>
  <c r="CK12" i="1"/>
  <c r="CK28" i="1"/>
  <c r="CK22" i="1"/>
  <c r="CJ22" i="1"/>
  <c r="CK21" i="1"/>
  <c r="CK14" i="1"/>
  <c r="CJ24" i="1"/>
  <c r="CK19" i="1"/>
  <c r="CJ27" i="1"/>
  <c r="CJ16" i="1"/>
  <c r="CJ21" i="1"/>
  <c r="CK16" i="1"/>
  <c r="CJ11" i="1"/>
  <c r="CJ10" i="1"/>
  <c r="CJ26" i="1"/>
  <c r="CK25" i="1"/>
  <c r="CJ12" i="1"/>
  <c r="CJ28" i="1"/>
  <c r="CK23" i="1"/>
  <c r="CK10" i="1"/>
  <c r="CJ939" i="1"/>
  <c r="CJ960" i="1"/>
  <c r="CJ961" i="1"/>
  <c r="CJ962" i="1"/>
  <c r="CJ959" i="1"/>
  <c r="CB963" i="1"/>
  <c r="BX963" i="1"/>
  <c r="BT963" i="1"/>
  <c r="BP963" i="1"/>
  <c r="BL963" i="1"/>
  <c r="CJ953" i="1"/>
  <c r="CJ946" i="1"/>
  <c r="CK948" i="1"/>
  <c r="CJ947" i="1"/>
  <c r="CK943" i="1"/>
  <c r="CG963" i="1"/>
  <c r="BU963" i="1"/>
  <c r="CK941" i="1"/>
  <c r="CK957" i="1"/>
  <c r="CJ952" i="1"/>
  <c r="CJ941" i="1"/>
  <c r="CJ957" i="1"/>
  <c r="CH963" i="1"/>
  <c r="CD963" i="1"/>
  <c r="BZ963" i="1"/>
  <c r="BV963" i="1"/>
  <c r="BR963" i="1"/>
  <c r="BN963" i="1"/>
  <c r="BJ963" i="1"/>
  <c r="CJ950" i="1"/>
  <c r="CC963" i="1"/>
  <c r="CJ943" i="1"/>
  <c r="CF963" i="1"/>
  <c r="CJ954" i="1"/>
  <c r="BM963" i="1"/>
  <c r="CJ948" i="1"/>
  <c r="BY963" i="1"/>
  <c r="U91" i="5"/>
  <c r="L89" i="5"/>
  <c r="CK939" i="1"/>
  <c r="CK960" i="1"/>
  <c r="CK961" i="1"/>
  <c r="CK962" i="1"/>
  <c r="CK952" i="1"/>
  <c r="CJ951" i="1"/>
  <c r="CK951" i="1"/>
  <c r="CK945" i="1"/>
  <c r="CJ940" i="1"/>
  <c r="CJ956" i="1"/>
  <c r="CI963" i="1"/>
  <c r="CE963" i="1"/>
  <c r="CA963" i="1"/>
  <c r="BW963" i="1"/>
  <c r="BS963" i="1"/>
  <c r="BO963" i="1"/>
  <c r="BK963" i="1"/>
  <c r="CK950" i="1"/>
  <c r="CJ945" i="1"/>
  <c r="CK947" i="1"/>
  <c r="CJ958" i="1"/>
  <c r="CC932" i="1"/>
  <c r="CJ925" i="1"/>
  <c r="CJ920" i="1"/>
  <c r="CJ922" i="1"/>
  <c r="CK913" i="1"/>
  <c r="CK925" i="1"/>
  <c r="CK919" i="1"/>
  <c r="CH932" i="1"/>
  <c r="BV932" i="1"/>
  <c r="CJ923" i="1"/>
  <c r="CA932" i="1"/>
  <c r="BW932" i="1"/>
  <c r="BK932" i="1"/>
  <c r="CJ924" i="1"/>
  <c r="BY932" i="1"/>
  <c r="BQ932" i="1"/>
  <c r="CJ913" i="1"/>
  <c r="BG942" i="1"/>
  <c r="CJ914" i="1"/>
  <c r="CJ926" i="1"/>
  <c r="E36" i="11"/>
  <c r="CK908" i="1"/>
  <c r="CK929" i="1"/>
  <c r="CK930" i="1"/>
  <c r="CK931" i="1"/>
  <c r="CF932" i="1"/>
  <c r="CB932" i="1"/>
  <c r="BX932" i="1"/>
  <c r="BT932" i="1"/>
  <c r="BP932" i="1"/>
  <c r="BL932" i="1"/>
  <c r="CJ911" i="1"/>
  <c r="CK914" i="1"/>
  <c r="CE932" i="1"/>
  <c r="BS932" i="1"/>
  <c r="BO932" i="1"/>
  <c r="BF911" i="1"/>
  <c r="CK911" i="1"/>
  <c r="CG932" i="1"/>
  <c r="BU932" i="1"/>
  <c r="CJ908" i="1"/>
  <c r="CJ929" i="1"/>
  <c r="CJ930" i="1"/>
  <c r="CJ931" i="1"/>
  <c r="CJ909" i="1"/>
  <c r="CJ917" i="1"/>
  <c r="BZ932" i="1"/>
  <c r="BN932" i="1"/>
  <c r="CJ916" i="1"/>
  <c r="CJ915" i="1"/>
  <c r="CK910" i="1"/>
  <c r="CK918" i="1"/>
  <c r="CI932" i="1"/>
  <c r="BF942" i="1"/>
  <c r="CK923" i="1"/>
  <c r="CD932" i="1"/>
  <c r="BR932" i="1"/>
  <c r="BJ932" i="1"/>
  <c r="L87" i="9"/>
  <c r="AB30" i="10"/>
  <c r="N77" i="9"/>
  <c r="B86" i="9"/>
  <c r="B94" i="9"/>
  <c r="B71" i="9"/>
  <c r="AC30" i="10"/>
  <c r="S75" i="8"/>
  <c r="S90" i="8"/>
  <c r="N83" i="8"/>
  <c r="Q74" i="8"/>
  <c r="S77" i="8"/>
  <c r="N81" i="8"/>
  <c r="Q90" i="8"/>
  <c r="Q73" i="8"/>
  <c r="S71" i="8"/>
  <c r="N85" i="8"/>
  <c r="Q75" i="8"/>
  <c r="S94" i="8"/>
  <c r="P87" i="8"/>
  <c r="S76" i="8"/>
  <c r="S93" i="8"/>
  <c r="Q76" i="8"/>
  <c r="AA73" i="5"/>
  <c r="S83" i="8"/>
  <c r="S73" i="8"/>
  <c r="N82" i="8"/>
  <c r="N86" i="8"/>
  <c r="N93" i="8"/>
  <c r="N74" i="8"/>
  <c r="N77" i="8"/>
  <c r="Q84" i="8"/>
  <c r="Q82" i="8"/>
  <c r="Q83" i="8"/>
  <c r="Q78" i="8"/>
  <c r="S72" i="8"/>
  <c r="S89" i="8"/>
  <c r="D35" i="11"/>
  <c r="G35" i="11" s="1"/>
  <c r="CJ877" i="1"/>
  <c r="CJ900" i="1"/>
  <c r="CJ899" i="1"/>
  <c r="CJ898" i="1"/>
  <c r="CK891" i="1"/>
  <c r="CK886" i="1"/>
  <c r="BJ901" i="1"/>
  <c r="CJ893" i="1"/>
  <c r="CK888" i="1"/>
  <c r="CB901" i="1"/>
  <c r="CJ895" i="1"/>
  <c r="CJ882" i="1"/>
  <c r="CK881" i="1"/>
  <c r="CK897" i="1"/>
  <c r="CI901" i="1"/>
  <c r="CE901" i="1"/>
  <c r="CA901" i="1"/>
  <c r="BW901" i="1"/>
  <c r="BS901" i="1"/>
  <c r="BO901" i="1"/>
  <c r="BK901" i="1"/>
  <c r="S79" i="8"/>
  <c r="BZ901" i="1"/>
  <c r="BN901" i="1"/>
  <c r="P91" i="8"/>
  <c r="P89" i="8"/>
  <c r="S88" i="8"/>
  <c r="Q89" i="8"/>
  <c r="Q87" i="8"/>
  <c r="AA87" i="5"/>
  <c r="S82" i="8"/>
  <c r="S74" i="8"/>
  <c r="P72" i="8"/>
  <c r="N78" i="8"/>
  <c r="N91" i="8"/>
  <c r="N87" i="8"/>
  <c r="N75" i="8"/>
  <c r="Q72" i="8"/>
  <c r="Q91" i="8"/>
  <c r="Q86" i="8"/>
  <c r="Q92" i="8"/>
  <c r="Q81" i="8"/>
  <c r="S81" i="8"/>
  <c r="S92" i="8"/>
  <c r="CJ888" i="1"/>
  <c r="CK879" i="1"/>
  <c r="CK895" i="1"/>
  <c r="CG901" i="1"/>
  <c r="CC901" i="1"/>
  <c r="BY901" i="1"/>
  <c r="BU901" i="1"/>
  <c r="BQ901" i="1"/>
  <c r="BM901" i="1"/>
  <c r="CJ881" i="1"/>
  <c r="CJ897" i="1"/>
  <c r="CK892" i="1"/>
  <c r="CK878" i="1"/>
  <c r="CJ886" i="1"/>
  <c r="CJ887" i="1"/>
  <c r="P81" i="8"/>
  <c r="S84" i="8"/>
  <c r="Q71" i="8"/>
  <c r="Q79" i="8"/>
  <c r="Z80" i="5"/>
  <c r="CK877" i="1"/>
  <c r="CK898" i="1"/>
  <c r="CK899" i="1"/>
  <c r="CK900" i="1"/>
  <c r="S80" i="8"/>
  <c r="S87" i="8"/>
  <c r="P75" i="8"/>
  <c r="N71" i="8"/>
  <c r="N89" i="8"/>
  <c r="N72" i="8"/>
  <c r="N94" i="8"/>
  <c r="N73" i="8"/>
  <c r="Q80" i="8"/>
  <c r="Q85" i="8"/>
  <c r="Q88" i="8"/>
  <c r="Q93" i="8"/>
  <c r="S78" i="8"/>
  <c r="S86" i="8"/>
  <c r="CJ892" i="1"/>
  <c r="CK883" i="1"/>
  <c r="CJ879" i="1"/>
  <c r="BR901" i="1"/>
  <c r="CJ885" i="1"/>
  <c r="CK880" i="1"/>
  <c r="CK896" i="1"/>
  <c r="CF901" i="1"/>
  <c r="BX901" i="1"/>
  <c r="BT901" i="1"/>
  <c r="BP901" i="1"/>
  <c r="BL901" i="1"/>
  <c r="CK894" i="1"/>
  <c r="CH901" i="1"/>
  <c r="BV901" i="1"/>
  <c r="CJ890" i="1"/>
  <c r="CK889" i="1"/>
  <c r="CK882" i="1"/>
  <c r="CB870" i="1"/>
  <c r="BN870" i="1"/>
  <c r="B76" i="9"/>
  <c r="B90" i="9"/>
  <c r="B85" i="9"/>
  <c r="B83" i="9"/>
  <c r="G84" i="9"/>
  <c r="G76" i="9"/>
  <c r="X83" i="9"/>
  <c r="CJ850" i="1"/>
  <c r="CJ866" i="1"/>
  <c r="CK862" i="1"/>
  <c r="CF870" i="1"/>
  <c r="CK865" i="1"/>
  <c r="BY870" i="1"/>
  <c r="BQ870" i="1"/>
  <c r="CJ859" i="1"/>
  <c r="CK847" i="1"/>
  <c r="CK863" i="1"/>
  <c r="CI870" i="1"/>
  <c r="BS870" i="1"/>
  <c r="CK857" i="1"/>
  <c r="CJ856" i="1"/>
  <c r="CH870" i="1"/>
  <c r="BZ870" i="1"/>
  <c r="BV870" i="1"/>
  <c r="CK846" i="1"/>
  <c r="CK869" i="1"/>
  <c r="CK868" i="1"/>
  <c r="CK867" i="1"/>
  <c r="B80" i="9"/>
  <c r="B72" i="9"/>
  <c r="B75" i="9"/>
  <c r="CJ854" i="1"/>
  <c r="CK850" i="1"/>
  <c r="CK866" i="1"/>
  <c r="BX870" i="1"/>
  <c r="CJ847" i="1"/>
  <c r="CJ863" i="1"/>
  <c r="CK851" i="1"/>
  <c r="CA870" i="1"/>
  <c r="BO870" i="1"/>
  <c r="CJ849" i="1"/>
  <c r="CK861" i="1"/>
  <c r="CC870" i="1"/>
  <c r="BM870" i="1"/>
  <c r="CJ860" i="1"/>
  <c r="CK856" i="1"/>
  <c r="BK870" i="1"/>
  <c r="CD870" i="1"/>
  <c r="CJ846" i="1"/>
  <c r="CJ867" i="1"/>
  <c r="CJ868" i="1"/>
  <c r="CJ869" i="1"/>
  <c r="B78" i="9"/>
  <c r="B91" i="9"/>
  <c r="B79" i="9"/>
  <c r="B81" i="9"/>
  <c r="CJ858" i="1"/>
  <c r="CK854" i="1"/>
  <c r="BT870" i="1"/>
  <c r="BP870" i="1"/>
  <c r="BL870" i="1"/>
  <c r="CJ853" i="1"/>
  <c r="CJ851" i="1"/>
  <c r="CK855" i="1"/>
  <c r="CJ857" i="1"/>
  <c r="CJ848" i="1"/>
  <c r="CJ864" i="1"/>
  <c r="CK860" i="1"/>
  <c r="CK853" i="1"/>
  <c r="CG870" i="1"/>
  <c r="BU870" i="1"/>
  <c r="CK829" i="1"/>
  <c r="CF839" i="1"/>
  <c r="BS839" i="1"/>
  <c r="Y77" i="5"/>
  <c r="CK820" i="1"/>
  <c r="CJ819" i="1"/>
  <c r="CJ835" i="1"/>
  <c r="CG839" i="1"/>
  <c r="CC839" i="1"/>
  <c r="BY839" i="1"/>
  <c r="BU839" i="1"/>
  <c r="BQ839" i="1"/>
  <c r="BM839" i="1"/>
  <c r="CK817" i="1"/>
  <c r="CK833" i="1"/>
  <c r="CJ828" i="1"/>
  <c r="CJ822" i="1"/>
  <c r="BV839" i="1"/>
  <c r="CK826" i="1"/>
  <c r="CJ821" i="1"/>
  <c r="CE839" i="1"/>
  <c r="BO839" i="1"/>
  <c r="CK815" i="1"/>
  <c r="CK837" i="1"/>
  <c r="CK836" i="1"/>
  <c r="CK838" i="1"/>
  <c r="CK816" i="1"/>
  <c r="CD839" i="1"/>
  <c r="CK831" i="1"/>
  <c r="CK824" i="1"/>
  <c r="CJ823" i="1"/>
  <c r="CK823" i="1"/>
  <c r="CK821" i="1"/>
  <c r="CJ816" i="1"/>
  <c r="CJ832" i="1"/>
  <c r="BX839" i="1"/>
  <c r="BL839" i="1"/>
  <c r="CJ834" i="1"/>
  <c r="CK830" i="1"/>
  <c r="CA839" i="1"/>
  <c r="BW839" i="1"/>
  <c r="BK839" i="1"/>
  <c r="CK835" i="1"/>
  <c r="CK832" i="1"/>
  <c r="CK822" i="1"/>
  <c r="CJ815" i="1"/>
  <c r="CJ836" i="1"/>
  <c r="CJ837" i="1"/>
  <c r="CJ838" i="1"/>
  <c r="CK828" i="1"/>
  <c r="CJ827" i="1"/>
  <c r="CJ818" i="1"/>
  <c r="BR839" i="1"/>
  <c r="CK825" i="1"/>
  <c r="CJ820" i="1"/>
  <c r="CB839" i="1"/>
  <c r="BT839" i="1"/>
  <c r="CK827" i="1"/>
  <c r="BZ839" i="1"/>
  <c r="BJ839" i="1"/>
  <c r="CK818" i="1"/>
  <c r="CK834" i="1"/>
  <c r="CJ829" i="1"/>
  <c r="CJ826" i="1"/>
  <c r="CH839" i="1"/>
  <c r="BN839" i="1"/>
  <c r="CJ801" i="1"/>
  <c r="CH808" i="1"/>
  <c r="BJ808" i="1"/>
  <c r="CJ794" i="1"/>
  <c r="CJ787" i="1"/>
  <c r="CB808" i="1"/>
  <c r="BX808" i="1"/>
  <c r="CK785" i="1"/>
  <c r="CK801" i="1"/>
  <c r="CJ800" i="1"/>
  <c r="CK794" i="1"/>
  <c r="CJ789" i="1"/>
  <c r="CK787" i="1"/>
  <c r="CK803" i="1"/>
  <c r="CJ798" i="1"/>
  <c r="CJ791" i="1"/>
  <c r="CF808" i="1"/>
  <c r="CJ785" i="1"/>
  <c r="BZ808" i="1"/>
  <c r="BR808" i="1"/>
  <c r="CK784" i="1"/>
  <c r="CK805" i="1"/>
  <c r="CK806" i="1"/>
  <c r="CK807" i="1"/>
  <c r="CK789" i="1"/>
  <c r="CJ788" i="1"/>
  <c r="CJ804" i="1"/>
  <c r="CI808" i="1"/>
  <c r="CE808" i="1"/>
  <c r="CA808" i="1"/>
  <c r="BW808" i="1"/>
  <c r="BS808" i="1"/>
  <c r="BO808" i="1"/>
  <c r="BK808" i="1"/>
  <c r="CG808" i="1"/>
  <c r="BU808" i="1"/>
  <c r="BM808" i="1"/>
  <c r="CK798" i="1"/>
  <c r="CJ793" i="1"/>
  <c r="CK791" i="1"/>
  <c r="CJ786" i="1"/>
  <c r="CJ802" i="1"/>
  <c r="BY808" i="1"/>
  <c r="CK800" i="1"/>
  <c r="CJ806" i="1"/>
  <c r="CJ807" i="1"/>
  <c r="CJ784" i="1"/>
  <c r="CJ805" i="1"/>
  <c r="CJ796" i="1"/>
  <c r="CD808" i="1"/>
  <c r="BV808" i="1"/>
  <c r="BN808" i="1"/>
  <c r="CJ803" i="1"/>
  <c r="CC808" i="1"/>
  <c r="CK793" i="1"/>
  <c r="CJ792" i="1"/>
  <c r="CK786" i="1"/>
  <c r="CK802" i="1"/>
  <c r="CJ797" i="1"/>
  <c r="CK795" i="1"/>
  <c r="CJ790" i="1"/>
  <c r="CK788" i="1"/>
  <c r="CK804" i="1"/>
  <c r="CJ799" i="1"/>
  <c r="BT808" i="1"/>
  <c r="CJ753" i="1"/>
  <c r="CJ775" i="1"/>
  <c r="CJ774" i="1"/>
  <c r="CJ776" i="1"/>
  <c r="CJ768" i="1"/>
  <c r="CJ761" i="1"/>
  <c r="CJ766" i="1"/>
  <c r="CE777" i="1"/>
  <c r="CA777" i="1"/>
  <c r="BW777" i="1"/>
  <c r="CJ759" i="1"/>
  <c r="U83" i="5"/>
  <c r="CJ756" i="1"/>
  <c r="CJ772" i="1"/>
  <c r="CG777" i="1"/>
  <c r="CC777" i="1"/>
  <c r="BY777" i="1"/>
  <c r="BU777" i="1"/>
  <c r="BQ777" i="1"/>
  <c r="BM777" i="1"/>
  <c r="CJ765" i="1"/>
  <c r="CJ754" i="1"/>
  <c r="CJ770" i="1"/>
  <c r="BO777" i="1"/>
  <c r="BK777" i="1"/>
  <c r="CJ763" i="1"/>
  <c r="CD777" i="1"/>
  <c r="BN777" i="1"/>
  <c r="CJ760" i="1"/>
  <c r="CJ769" i="1"/>
  <c r="CJ758" i="1"/>
  <c r="CJ767" i="1"/>
  <c r="BV777" i="1"/>
  <c r="CJ764" i="1"/>
  <c r="CJ757" i="1"/>
  <c r="CJ773" i="1"/>
  <c r="CF777" i="1"/>
  <c r="CB777" i="1"/>
  <c r="BX777" i="1"/>
  <c r="BT777" i="1"/>
  <c r="BP777" i="1"/>
  <c r="BL777" i="1"/>
  <c r="CJ762" i="1"/>
  <c r="CI777" i="1"/>
  <c r="BS777" i="1"/>
  <c r="CJ755" i="1"/>
  <c r="CJ771" i="1"/>
  <c r="CH777" i="1"/>
  <c r="BZ777" i="1"/>
  <c r="BR777" i="1"/>
  <c r="BJ777" i="1"/>
  <c r="CK746" i="1"/>
  <c r="CJ737" i="1"/>
  <c r="CD746" i="1"/>
  <c r="CJ726" i="1"/>
  <c r="CJ724" i="1"/>
  <c r="L88" i="5"/>
  <c r="AA72" i="5"/>
  <c r="Z83" i="5"/>
  <c r="CI746" i="1"/>
  <c r="CE746" i="1"/>
  <c r="CA746" i="1"/>
  <c r="BW746" i="1"/>
  <c r="BS746" i="1"/>
  <c r="BO746" i="1"/>
  <c r="BK746" i="1"/>
  <c r="CJ728" i="1"/>
  <c r="BL746" i="1"/>
  <c r="CJ735" i="1"/>
  <c r="CJ727" i="1"/>
  <c r="CJ740" i="1"/>
  <c r="CJ729" i="1"/>
  <c r="CH746" i="1"/>
  <c r="BV746" i="1"/>
  <c r="BN746" i="1"/>
  <c r="CB746" i="1"/>
  <c r="L73" i="5"/>
  <c r="AA78" i="5"/>
  <c r="Z77" i="5"/>
  <c r="Z82" i="5"/>
  <c r="U88" i="5"/>
  <c r="N84" i="5"/>
  <c r="N80" i="5"/>
  <c r="CJ742" i="1"/>
  <c r="BT746" i="1"/>
  <c r="CJ741" i="1"/>
  <c r="CJ733" i="1"/>
  <c r="CJ725" i="1"/>
  <c r="BP746" i="1"/>
  <c r="CG746" i="1"/>
  <c r="CC746" i="1"/>
  <c r="BY746" i="1"/>
  <c r="BU746" i="1"/>
  <c r="BQ746" i="1"/>
  <c r="BM746" i="1"/>
  <c r="D30" i="11"/>
  <c r="G30" i="11" s="1"/>
  <c r="CJ743" i="1"/>
  <c r="CJ744" i="1"/>
  <c r="CJ745" i="1"/>
  <c r="CJ722" i="1"/>
  <c r="BZ746" i="1"/>
  <c r="BR746" i="1"/>
  <c r="BX746" i="1"/>
  <c r="L92" i="5"/>
  <c r="AA82" i="5"/>
  <c r="Z79" i="5"/>
  <c r="Z88" i="5"/>
  <c r="U80" i="5"/>
  <c r="N78" i="5"/>
  <c r="CJ736" i="1"/>
  <c r="CF746" i="1"/>
  <c r="CJ739" i="1"/>
  <c r="CJ731" i="1"/>
  <c r="CJ723" i="1"/>
  <c r="CJ732" i="1"/>
  <c r="CJ734" i="1"/>
  <c r="CJ694" i="1"/>
  <c r="CJ697" i="1"/>
  <c r="Y91" i="5"/>
  <c r="CJ707" i="1"/>
  <c r="CK701" i="1"/>
  <c r="CJ702" i="1"/>
  <c r="CK704" i="1"/>
  <c r="BW715" i="1"/>
  <c r="BK715" i="1"/>
  <c r="CJ704" i="1"/>
  <c r="CK702" i="1"/>
  <c r="CJ698" i="1"/>
  <c r="CJ701" i="1"/>
  <c r="CK699" i="1"/>
  <c r="CB715" i="1"/>
  <c r="BL715" i="1"/>
  <c r="CJ691" i="1"/>
  <c r="CJ712" i="1"/>
  <c r="CJ713" i="1"/>
  <c r="CJ714" i="1"/>
  <c r="J84" i="5"/>
  <c r="CJ703" i="1"/>
  <c r="BX715" i="1"/>
  <c r="CJ695" i="1"/>
  <c r="CJ711" i="1"/>
  <c r="CK705" i="1"/>
  <c r="CJ710" i="1"/>
  <c r="CJ692" i="1"/>
  <c r="CJ708" i="1"/>
  <c r="CK706" i="1"/>
  <c r="CF715" i="1"/>
  <c r="BP715" i="1"/>
  <c r="CK700" i="1"/>
  <c r="CI715" i="1"/>
  <c r="CE715" i="1"/>
  <c r="BS715" i="1"/>
  <c r="CJ705" i="1"/>
  <c r="CK703" i="1"/>
  <c r="CJ700" i="1"/>
  <c r="CK691" i="1"/>
  <c r="CK712" i="1"/>
  <c r="CK714" i="1"/>
  <c r="CK713" i="1"/>
  <c r="AA76" i="9"/>
  <c r="CJ699" i="1"/>
  <c r="CK693" i="1"/>
  <c r="CK709" i="1"/>
  <c r="CH715" i="1"/>
  <c r="CD715" i="1"/>
  <c r="BZ715" i="1"/>
  <c r="BV715" i="1"/>
  <c r="BR715" i="1"/>
  <c r="BN715" i="1"/>
  <c r="BJ715" i="1"/>
  <c r="CJ696" i="1"/>
  <c r="CK694" i="1"/>
  <c r="CK710" i="1"/>
  <c r="CG715" i="1"/>
  <c r="CC715" i="1"/>
  <c r="BY715" i="1"/>
  <c r="BU715" i="1"/>
  <c r="BQ715" i="1"/>
  <c r="BM715" i="1"/>
  <c r="CJ693" i="1"/>
  <c r="CJ709" i="1"/>
  <c r="CK707" i="1"/>
  <c r="BT715" i="1"/>
  <c r="CK708" i="1"/>
  <c r="CA715" i="1"/>
  <c r="BO715" i="1"/>
  <c r="CJ666" i="1"/>
  <c r="CF684" i="1"/>
  <c r="BP684" i="1"/>
  <c r="CJ679" i="1"/>
  <c r="BR684" i="1"/>
  <c r="CK660" i="1"/>
  <c r="CK681" i="1"/>
  <c r="CK682" i="1"/>
  <c r="CK683" i="1"/>
  <c r="W91" i="8"/>
  <c r="W71" i="8"/>
  <c r="W78" i="8"/>
  <c r="W85" i="8"/>
  <c r="W84" i="8"/>
  <c r="R85" i="8"/>
  <c r="R82" i="8"/>
  <c r="R89" i="8"/>
  <c r="R83" i="8"/>
  <c r="R77" i="8"/>
  <c r="X86" i="5"/>
  <c r="G84" i="8"/>
  <c r="G92" i="8"/>
  <c r="G77" i="8"/>
  <c r="G80" i="8"/>
  <c r="G82" i="8"/>
  <c r="G81" i="8"/>
  <c r="G78" i="8"/>
  <c r="R73" i="8"/>
  <c r="W76" i="8"/>
  <c r="CJ673" i="1"/>
  <c r="CK671" i="1"/>
  <c r="CJ676" i="1"/>
  <c r="CJ662" i="1"/>
  <c r="CJ678" i="1"/>
  <c r="CK676" i="1"/>
  <c r="CB684" i="1"/>
  <c r="BL684" i="1"/>
  <c r="CE684" i="1"/>
  <c r="CK669" i="1"/>
  <c r="BW684" i="1"/>
  <c r="CK666" i="1"/>
  <c r="CJ681" i="1"/>
  <c r="CJ682" i="1"/>
  <c r="CJ683" i="1"/>
  <c r="CJ660" i="1"/>
  <c r="CJ677" i="1"/>
  <c r="CJ680" i="1"/>
  <c r="O91" i="5"/>
  <c r="W82" i="8"/>
  <c r="W81" i="8"/>
  <c r="W89" i="8"/>
  <c r="W87" i="8"/>
  <c r="W72" i="8"/>
  <c r="R88" i="8"/>
  <c r="R94" i="8"/>
  <c r="R90" i="8"/>
  <c r="R72" i="8"/>
  <c r="R75" i="8"/>
  <c r="G72" i="8"/>
  <c r="G79" i="8"/>
  <c r="O82" i="5"/>
  <c r="G83" i="8"/>
  <c r="G71" i="8"/>
  <c r="G86" i="8"/>
  <c r="G94" i="8"/>
  <c r="R84" i="8"/>
  <c r="W86" i="8"/>
  <c r="CJ665" i="1"/>
  <c r="CK663" i="1"/>
  <c r="CK679" i="1"/>
  <c r="CG684" i="1"/>
  <c r="CC684" i="1"/>
  <c r="BY684" i="1"/>
  <c r="BU684" i="1"/>
  <c r="BQ684" i="1"/>
  <c r="BM684" i="1"/>
  <c r="CK662" i="1"/>
  <c r="CJ670" i="1"/>
  <c r="CK668" i="1"/>
  <c r="CJ668" i="1"/>
  <c r="CJ667" i="1"/>
  <c r="CK661" i="1"/>
  <c r="CK677" i="1"/>
  <c r="CI684" i="1"/>
  <c r="CA684" i="1"/>
  <c r="BS684" i="1"/>
  <c r="BK684" i="1"/>
  <c r="CJ661" i="1"/>
  <c r="BX684" i="1"/>
  <c r="CJ663" i="1"/>
  <c r="W93" i="8"/>
  <c r="W74" i="8"/>
  <c r="W88" i="8"/>
  <c r="W90" i="8"/>
  <c r="W73" i="8"/>
  <c r="R71" i="8"/>
  <c r="R92" i="8"/>
  <c r="R76" i="8"/>
  <c r="R79" i="8"/>
  <c r="R81" i="8"/>
  <c r="G75" i="8"/>
  <c r="G74" i="8"/>
  <c r="G93" i="8"/>
  <c r="G90" i="8"/>
  <c r="CJ669" i="1"/>
  <c r="CK667" i="1"/>
  <c r="CJ664" i="1"/>
  <c r="CK674" i="1"/>
  <c r="BV684" i="1"/>
  <c r="CJ674" i="1"/>
  <c r="CK672" i="1"/>
  <c r="BT684" i="1"/>
  <c r="CK670" i="1"/>
  <c r="CH684" i="1"/>
  <c r="CD684" i="1"/>
  <c r="BZ684" i="1"/>
  <c r="BN684" i="1"/>
  <c r="BJ684" i="1"/>
  <c r="CJ671" i="1"/>
  <c r="CK665" i="1"/>
  <c r="CJ672" i="1"/>
  <c r="CK629" i="1"/>
  <c r="CK650" i="1"/>
  <c r="CK651" i="1"/>
  <c r="CK652" i="1"/>
  <c r="CJ645" i="1"/>
  <c r="CJ642" i="1"/>
  <c r="CJ635" i="1"/>
  <c r="CJ636" i="1"/>
  <c r="CK633" i="1"/>
  <c r="CK649" i="1"/>
  <c r="CJ633" i="1"/>
  <c r="CJ649" i="1"/>
  <c r="BN653" i="1"/>
  <c r="CD653" i="1"/>
  <c r="CK642" i="1"/>
  <c r="CK639" i="1"/>
  <c r="CJ639" i="1"/>
  <c r="BL653" i="1"/>
  <c r="BP653" i="1"/>
  <c r="CB653" i="1"/>
  <c r="CK636" i="1"/>
  <c r="CJ630" i="1"/>
  <c r="CJ648" i="1"/>
  <c r="BQ653" i="1"/>
  <c r="BY653" i="1"/>
  <c r="CC653" i="1"/>
  <c r="CG653" i="1"/>
  <c r="CK647" i="1"/>
  <c r="CK632" i="1"/>
  <c r="CA653" i="1"/>
  <c r="CJ640" i="1"/>
  <c r="CK637" i="1"/>
  <c r="CJ638" i="1"/>
  <c r="BS653" i="1"/>
  <c r="CJ637" i="1"/>
  <c r="BZ653" i="1"/>
  <c r="CK630" i="1"/>
  <c r="CK646" i="1"/>
  <c r="BW653" i="1"/>
  <c r="CK643" i="1"/>
  <c r="CJ643" i="1"/>
  <c r="CK640" i="1"/>
  <c r="CJ629" i="1"/>
  <c r="CJ652" i="1"/>
  <c r="CJ650" i="1"/>
  <c r="CJ651" i="1"/>
  <c r="CJ632" i="1"/>
  <c r="BM653" i="1"/>
  <c r="BU653" i="1"/>
  <c r="CK645" i="1"/>
  <c r="CK638" i="1"/>
  <c r="CI653" i="1"/>
  <c r="CK648" i="1"/>
  <c r="CJ644" i="1"/>
  <c r="CK641" i="1"/>
  <c r="CE653" i="1"/>
  <c r="CK631" i="1"/>
  <c r="CJ641" i="1"/>
  <c r="BJ653" i="1"/>
  <c r="BR653" i="1"/>
  <c r="CH653" i="1"/>
  <c r="CK634" i="1"/>
  <c r="CJ634" i="1"/>
  <c r="CJ631" i="1"/>
  <c r="CJ647" i="1"/>
  <c r="BX653" i="1"/>
  <c r="CF653" i="1"/>
  <c r="CK644" i="1"/>
  <c r="BO653" i="1"/>
  <c r="CK635" i="1"/>
  <c r="CC622" i="1"/>
  <c r="CD622" i="1"/>
  <c r="CJ610" i="1"/>
  <c r="BY622" i="1"/>
  <c r="BU622" i="1"/>
  <c r="CE622" i="1"/>
  <c r="CJ613" i="1"/>
  <c r="CJ603" i="1"/>
  <c r="CJ612" i="1"/>
  <c r="CA622" i="1"/>
  <c r="CI622" i="1"/>
  <c r="CJ598" i="1"/>
  <c r="CJ619" i="1"/>
  <c r="CJ620" i="1"/>
  <c r="CJ621" i="1"/>
  <c r="BR622" i="1"/>
  <c r="CJ614" i="1"/>
  <c r="CJ604" i="1"/>
  <c r="BO622" i="1"/>
  <c r="CJ607" i="1"/>
  <c r="CH622" i="1"/>
  <c r="BM622" i="1"/>
  <c r="BJ622" i="1"/>
  <c r="BS622" i="1"/>
  <c r="CJ602" i="1"/>
  <c r="CJ618" i="1"/>
  <c r="CG622" i="1"/>
  <c r="BQ622" i="1"/>
  <c r="CJ608" i="1"/>
  <c r="BW622" i="1"/>
  <c r="CJ611" i="1"/>
  <c r="CF622" i="1"/>
  <c r="CB622" i="1"/>
  <c r="BX622" i="1"/>
  <c r="BT622" i="1"/>
  <c r="BP622" i="1"/>
  <c r="BL622" i="1"/>
  <c r="BZ622" i="1"/>
  <c r="BN622" i="1"/>
  <c r="CI591" i="1"/>
  <c r="J85" i="5"/>
  <c r="J81" i="5"/>
  <c r="BY591" i="1"/>
  <c r="BQ591" i="1"/>
  <c r="CH591" i="1"/>
  <c r="CD591" i="1"/>
  <c r="BZ591" i="1"/>
  <c r="BR591" i="1"/>
  <c r="K76" i="5"/>
  <c r="X79" i="5"/>
  <c r="Y72" i="5"/>
  <c r="K92" i="5"/>
  <c r="O92" i="5"/>
  <c r="CJ568" i="1"/>
  <c r="CJ584" i="1"/>
  <c r="CK577" i="1"/>
  <c r="CE591" i="1"/>
  <c r="BO591" i="1"/>
  <c r="CJ578" i="1"/>
  <c r="CJ571" i="1"/>
  <c r="CK576" i="1"/>
  <c r="CJ577" i="1"/>
  <c r="CK574" i="1"/>
  <c r="CK583" i="1"/>
  <c r="CG591" i="1"/>
  <c r="CC591" i="1"/>
  <c r="BU591" i="1"/>
  <c r="BM591" i="1"/>
  <c r="BW591" i="1"/>
  <c r="BS591" i="1"/>
  <c r="Y89" i="5"/>
  <c r="K84" i="5"/>
  <c r="BV591" i="1"/>
  <c r="BN591" i="1"/>
  <c r="BJ591" i="1"/>
  <c r="K90" i="5"/>
  <c r="X81" i="5"/>
  <c r="X80" i="5"/>
  <c r="Y73" i="5"/>
  <c r="K89" i="5"/>
  <c r="O88" i="5"/>
  <c r="D25" i="11"/>
  <c r="G25" i="11" s="1"/>
  <c r="CJ567" i="1"/>
  <c r="CJ588" i="1"/>
  <c r="CJ589" i="1"/>
  <c r="CJ590" i="1"/>
  <c r="CA591" i="1"/>
  <c r="BK591" i="1"/>
  <c r="CJ579" i="1"/>
  <c r="E25" i="11"/>
  <c r="CK567" i="1"/>
  <c r="CK588" i="1"/>
  <c r="CK590" i="1"/>
  <c r="CK589" i="1"/>
  <c r="CB591" i="1"/>
  <c r="BX591" i="1"/>
  <c r="BP591" i="1"/>
  <c r="CJ581" i="1"/>
  <c r="CK578" i="1"/>
  <c r="CJ582" i="1"/>
  <c r="CJ575" i="1"/>
  <c r="CK584" i="1"/>
  <c r="CF591" i="1"/>
  <c r="BT591" i="1"/>
  <c r="BL591" i="1"/>
  <c r="CJ543" i="1"/>
  <c r="CI560" i="1"/>
  <c r="BW560" i="1"/>
  <c r="BS560" i="1"/>
  <c r="CK536" i="1"/>
  <c r="CK557" i="1"/>
  <c r="CK558" i="1"/>
  <c r="CK559" i="1"/>
  <c r="E24" i="11"/>
  <c r="BT560" i="1"/>
  <c r="CJ552" i="1"/>
  <c r="CK547" i="1"/>
  <c r="CK541" i="1"/>
  <c r="CJ545" i="1"/>
  <c r="CK544" i="1"/>
  <c r="CJ536" i="1"/>
  <c r="CJ557" i="1"/>
  <c r="CJ558" i="1"/>
  <c r="CJ559" i="1"/>
  <c r="CJ547" i="1"/>
  <c r="CA560" i="1"/>
  <c r="BO560" i="1"/>
  <c r="BK560" i="1"/>
  <c r="CJ538" i="1"/>
  <c r="CJ540" i="1"/>
  <c r="CJ556" i="1"/>
  <c r="CK551" i="1"/>
  <c r="CK553" i="1"/>
  <c r="BL560" i="1"/>
  <c r="CJ549" i="1"/>
  <c r="CK548" i="1"/>
  <c r="CJ550" i="1"/>
  <c r="CJ551" i="1"/>
  <c r="CE560" i="1"/>
  <c r="CJ546" i="1"/>
  <c r="CJ544" i="1"/>
  <c r="CK539" i="1"/>
  <c r="CK555" i="1"/>
  <c r="CH560" i="1"/>
  <c r="CD560" i="1"/>
  <c r="BZ560" i="1"/>
  <c r="BV560" i="1"/>
  <c r="BR560" i="1"/>
  <c r="BN560" i="1"/>
  <c r="BJ560" i="1"/>
  <c r="CJ537" i="1"/>
  <c r="CJ553" i="1"/>
  <c r="CK552" i="1"/>
  <c r="CK537" i="1"/>
  <c r="CF560" i="1"/>
  <c r="BX560" i="1"/>
  <c r="CJ539" i="1"/>
  <c r="CJ555" i="1"/>
  <c r="CK545" i="1"/>
  <c r="CJ548" i="1"/>
  <c r="CK543" i="1"/>
  <c r="CJ554" i="1"/>
  <c r="CJ541" i="1"/>
  <c r="CK540" i="1"/>
  <c r="CK556" i="1"/>
  <c r="CG560" i="1"/>
  <c r="CC560" i="1"/>
  <c r="BY560" i="1"/>
  <c r="BU560" i="1"/>
  <c r="BQ560" i="1"/>
  <c r="BM560" i="1"/>
  <c r="CK549" i="1"/>
  <c r="CB560" i="1"/>
  <c r="BP560" i="1"/>
  <c r="CI529" i="1"/>
  <c r="BK529" i="1"/>
  <c r="B84" i="5"/>
  <c r="CJ514" i="1"/>
  <c r="CJ513" i="1"/>
  <c r="CJ511" i="1"/>
  <c r="CH529" i="1"/>
  <c r="CD529" i="1"/>
  <c r="BZ529" i="1"/>
  <c r="BV529" i="1"/>
  <c r="BR529" i="1"/>
  <c r="BN529" i="1"/>
  <c r="BJ529" i="1"/>
  <c r="CF529" i="1"/>
  <c r="BT529" i="1"/>
  <c r="CJ520" i="1"/>
  <c r="CJ525" i="1"/>
  <c r="M89" i="5"/>
  <c r="S75" i="5"/>
  <c r="CJ518" i="1"/>
  <c r="CJ515" i="1"/>
  <c r="CJ517" i="1"/>
  <c r="CJ508" i="1"/>
  <c r="CE529" i="1"/>
  <c r="CA529" i="1"/>
  <c r="BW529" i="1"/>
  <c r="BO529" i="1"/>
  <c r="CJ505" i="1"/>
  <c r="CJ526" i="1"/>
  <c r="CJ527" i="1"/>
  <c r="CJ528" i="1"/>
  <c r="CJ506" i="1"/>
  <c r="CJ522" i="1"/>
  <c r="BL529" i="1"/>
  <c r="CJ519" i="1"/>
  <c r="CJ521" i="1"/>
  <c r="CJ512" i="1"/>
  <c r="CG529" i="1"/>
  <c r="CC529" i="1"/>
  <c r="BY529" i="1"/>
  <c r="BU529" i="1"/>
  <c r="BQ529" i="1"/>
  <c r="BM529" i="1"/>
  <c r="CB529" i="1"/>
  <c r="BX529" i="1"/>
  <c r="BP529" i="1"/>
  <c r="CI498" i="1"/>
  <c r="BS498" i="1"/>
  <c r="V73" i="5"/>
  <c r="CJ474" i="1"/>
  <c r="CJ495" i="1"/>
  <c r="CJ496" i="1"/>
  <c r="CJ497" i="1"/>
  <c r="V81" i="5"/>
  <c r="V92" i="5"/>
  <c r="M84" i="5"/>
  <c r="CJ484" i="1"/>
  <c r="CE498" i="1"/>
  <c r="CJ487" i="1"/>
  <c r="CJ481" i="1"/>
  <c r="CH498" i="1"/>
  <c r="CD498" i="1"/>
  <c r="BZ498" i="1"/>
  <c r="BV498" i="1"/>
  <c r="BR498" i="1"/>
  <c r="BN498" i="1"/>
  <c r="BJ498" i="1"/>
  <c r="CF498" i="1"/>
  <c r="BT498" i="1"/>
  <c r="BP498" i="1"/>
  <c r="CJ490" i="1"/>
  <c r="CA498" i="1"/>
  <c r="BK498" i="1"/>
  <c r="CB498" i="1"/>
  <c r="BL498" i="1"/>
  <c r="P85" i="5"/>
  <c r="CJ476" i="1"/>
  <c r="CJ492" i="1"/>
  <c r="BW498" i="1"/>
  <c r="BO498" i="1"/>
  <c r="BX498" i="1"/>
  <c r="CJ489" i="1"/>
  <c r="CJ483" i="1"/>
  <c r="CJ482" i="1"/>
  <c r="CG498" i="1"/>
  <c r="CC498" i="1"/>
  <c r="BY498" i="1"/>
  <c r="BU498" i="1"/>
  <c r="BQ498" i="1"/>
  <c r="BM498" i="1"/>
  <c r="U72" i="5"/>
  <c r="U74" i="5"/>
  <c r="L82" i="5"/>
  <c r="L76" i="5"/>
  <c r="L86" i="5"/>
  <c r="L80" i="5"/>
  <c r="AA91" i="5"/>
  <c r="AA86" i="5"/>
  <c r="AA74" i="5"/>
  <c r="AA75" i="5"/>
  <c r="AA81" i="5"/>
  <c r="Z76" i="5"/>
  <c r="Z84" i="5"/>
  <c r="Z81" i="5"/>
  <c r="Z86" i="5"/>
  <c r="U90" i="5"/>
  <c r="U77" i="5"/>
  <c r="AA80" i="5"/>
  <c r="N85" i="5"/>
  <c r="L83" i="5"/>
  <c r="N73" i="5"/>
  <c r="U82" i="5"/>
  <c r="L74" i="5"/>
  <c r="L81" i="5"/>
  <c r="L72" i="5"/>
  <c r="L87" i="5"/>
  <c r="L75" i="5"/>
  <c r="AA88" i="5"/>
  <c r="AA90" i="5"/>
  <c r="AA79" i="5"/>
  <c r="AA83" i="5"/>
  <c r="Z72" i="5"/>
  <c r="Z90" i="5"/>
  <c r="Z75" i="5"/>
  <c r="Z91" i="5"/>
  <c r="U86" i="5"/>
  <c r="U73" i="5"/>
  <c r="U75" i="5"/>
  <c r="N81" i="5"/>
  <c r="N76" i="5"/>
  <c r="Z85" i="5"/>
  <c r="U81" i="5"/>
  <c r="L78" i="5"/>
  <c r="L91" i="5"/>
  <c r="L84" i="5"/>
  <c r="L85" i="5"/>
  <c r="Q86" i="5"/>
  <c r="AA89" i="5"/>
  <c r="AA77" i="5"/>
  <c r="AA76" i="5"/>
  <c r="AA85" i="5"/>
  <c r="Z78" i="5"/>
  <c r="Z89" i="5"/>
  <c r="Z73" i="5"/>
  <c r="Z87" i="5"/>
  <c r="Z74" i="5"/>
  <c r="U89" i="5"/>
  <c r="U87" i="5"/>
  <c r="U84" i="5"/>
  <c r="N75" i="5"/>
  <c r="N74" i="5"/>
  <c r="N77" i="5"/>
  <c r="M73" i="5"/>
  <c r="P91" i="5"/>
  <c r="B77" i="5"/>
  <c r="S80" i="5"/>
  <c r="P73" i="5"/>
  <c r="AB61" i="10"/>
  <c r="B72" i="5"/>
  <c r="M77" i="5"/>
  <c r="P76" i="5"/>
  <c r="B87" i="5"/>
  <c r="S82" i="5"/>
  <c r="S77" i="5"/>
  <c r="S87" i="5"/>
  <c r="B89" i="5"/>
  <c r="V86" i="5"/>
  <c r="M76" i="5"/>
  <c r="P92" i="5"/>
  <c r="V75" i="5"/>
  <c r="S81" i="5"/>
  <c r="S72" i="5"/>
  <c r="BY436" i="1"/>
  <c r="H72" i="5"/>
  <c r="BM436" i="1"/>
  <c r="H90" i="5"/>
  <c r="CG436" i="1"/>
  <c r="CC436" i="1"/>
  <c r="CJ412" i="1"/>
  <c r="CJ413" i="1"/>
  <c r="CJ414" i="1"/>
  <c r="CJ415" i="1"/>
  <c r="CJ416" i="1"/>
  <c r="CJ417" i="1"/>
  <c r="CJ418" i="1"/>
  <c r="CJ419" i="1"/>
  <c r="CJ420" i="1"/>
  <c r="CJ421" i="1"/>
  <c r="CJ422" i="1"/>
  <c r="CJ423" i="1"/>
  <c r="CJ424" i="1"/>
  <c r="CJ425" i="1"/>
  <c r="CJ426" i="1"/>
  <c r="CJ427" i="1"/>
  <c r="CJ428" i="1"/>
  <c r="CJ429" i="1"/>
  <c r="CJ430" i="1"/>
  <c r="CJ431" i="1"/>
  <c r="CJ432" i="1"/>
  <c r="CJ433" i="1"/>
  <c r="CJ434" i="1"/>
  <c r="CJ435" i="1"/>
  <c r="BU436" i="1"/>
  <c r="BQ436" i="1"/>
  <c r="CI436" i="1"/>
  <c r="BS436" i="1"/>
  <c r="CK436" i="1"/>
  <c r="CF436" i="1"/>
  <c r="CB436" i="1"/>
  <c r="BX436" i="1"/>
  <c r="BT436" i="1"/>
  <c r="BP436" i="1"/>
  <c r="BL436" i="1"/>
  <c r="CA436" i="1"/>
  <c r="BK436" i="1"/>
  <c r="BO436" i="1"/>
  <c r="CH436" i="1"/>
  <c r="CD436" i="1"/>
  <c r="BZ436" i="1"/>
  <c r="BV436" i="1"/>
  <c r="BR436" i="1"/>
  <c r="BN436" i="1"/>
  <c r="BJ436" i="1"/>
  <c r="CE436" i="1"/>
  <c r="BW436" i="1"/>
  <c r="H87" i="5"/>
  <c r="H76" i="5"/>
  <c r="H79" i="5"/>
  <c r="H75" i="5"/>
  <c r="H86" i="5"/>
  <c r="H77" i="5"/>
  <c r="AA84" i="5"/>
  <c r="U79" i="5"/>
  <c r="U76" i="5"/>
  <c r="N82" i="5"/>
  <c r="N79" i="5"/>
  <c r="N91" i="5"/>
  <c r="N87" i="5"/>
  <c r="N89" i="5"/>
  <c r="U78" i="5"/>
  <c r="U85" i="5"/>
  <c r="N72" i="5"/>
  <c r="N88" i="5"/>
  <c r="L77" i="5"/>
  <c r="N83" i="5"/>
  <c r="N86" i="5"/>
  <c r="L90" i="5"/>
  <c r="N92" i="5"/>
  <c r="CJ445" i="1"/>
  <c r="CJ449" i="1"/>
  <c r="CJ453" i="1"/>
  <c r="CJ444" i="1"/>
  <c r="CJ448" i="1"/>
  <c r="CJ452" i="1"/>
  <c r="CJ447" i="1"/>
  <c r="CJ456" i="1"/>
  <c r="CJ458" i="1"/>
  <c r="CJ460" i="1"/>
  <c r="CJ462" i="1"/>
  <c r="CJ450" i="1"/>
  <c r="CJ465" i="1"/>
  <c r="CJ466" i="1"/>
  <c r="CJ446" i="1"/>
  <c r="CJ454" i="1"/>
  <c r="CJ464" i="1"/>
  <c r="CJ443" i="1"/>
  <c r="CJ451" i="1"/>
  <c r="CJ455" i="1"/>
  <c r="CJ457" i="1"/>
  <c r="CJ459" i="1"/>
  <c r="CJ461" i="1"/>
  <c r="CJ463" i="1"/>
  <c r="BT467" i="1"/>
  <c r="BX467" i="1"/>
  <c r="CK443" i="1"/>
  <c r="CK444" i="1"/>
  <c r="CK445" i="1"/>
  <c r="CK446" i="1"/>
  <c r="CK447" i="1"/>
  <c r="CK448" i="1"/>
  <c r="CK449" i="1"/>
  <c r="CK450" i="1"/>
  <c r="CK451" i="1"/>
  <c r="CK452" i="1"/>
  <c r="CK453" i="1"/>
  <c r="CK454" i="1"/>
  <c r="CK464" i="1"/>
  <c r="CK465" i="1"/>
  <c r="CK466" i="1"/>
  <c r="CK457" i="1"/>
  <c r="CK463" i="1"/>
  <c r="CK456" i="1"/>
  <c r="CK458" i="1"/>
  <c r="CK460" i="1"/>
  <c r="CK462" i="1"/>
  <c r="CK455" i="1"/>
  <c r="CK459" i="1"/>
  <c r="CK461" i="1"/>
  <c r="BP467" i="1"/>
  <c r="CF467" i="1"/>
  <c r="CG467" i="1"/>
  <c r="CC467" i="1"/>
  <c r="BY467" i="1"/>
  <c r="BU467" i="1"/>
  <c r="BQ467" i="1"/>
  <c r="BM467" i="1"/>
  <c r="CB467" i="1"/>
  <c r="CD467" i="1"/>
  <c r="BV467" i="1"/>
  <c r="BJ467" i="1"/>
  <c r="BL467" i="1"/>
  <c r="BZ467" i="1"/>
  <c r="BN467" i="1"/>
  <c r="CI467" i="1"/>
  <c r="CE467" i="1"/>
  <c r="CA467" i="1"/>
  <c r="BW467" i="1"/>
  <c r="BS467" i="1"/>
  <c r="BO467" i="1"/>
  <c r="BK467" i="1"/>
  <c r="CH467" i="1"/>
  <c r="BR467" i="1"/>
  <c r="CJ382" i="1"/>
  <c r="CJ386" i="1"/>
  <c r="CJ390" i="1"/>
  <c r="CJ383" i="1"/>
  <c r="CJ387" i="1"/>
  <c r="CJ384" i="1"/>
  <c r="CJ388" i="1"/>
  <c r="CJ392" i="1"/>
  <c r="CJ381" i="1"/>
  <c r="CJ398" i="1"/>
  <c r="CJ402" i="1"/>
  <c r="CJ385" i="1"/>
  <c r="CJ394" i="1"/>
  <c r="CJ399" i="1"/>
  <c r="CJ403" i="1"/>
  <c r="CJ389" i="1"/>
  <c r="CJ396" i="1"/>
  <c r="CJ400" i="1"/>
  <c r="CJ404" i="1"/>
  <c r="CJ397" i="1"/>
  <c r="CJ391" i="1"/>
  <c r="CJ401" i="1"/>
  <c r="CJ393" i="1"/>
  <c r="CJ395" i="1"/>
  <c r="CG405" i="1"/>
  <c r="BQ405" i="1"/>
  <c r="BL405" i="1"/>
  <c r="BW405" i="1"/>
  <c r="BT405" i="1"/>
  <c r="CC405" i="1"/>
  <c r="BY405" i="1"/>
  <c r="BM405" i="1"/>
  <c r="BX405" i="1"/>
  <c r="CI405" i="1"/>
  <c r="CE405" i="1"/>
  <c r="BS405" i="1"/>
  <c r="CB405" i="1"/>
  <c r="CK381" i="1"/>
  <c r="CK385" i="1"/>
  <c r="CK389" i="1"/>
  <c r="CK382" i="1"/>
  <c r="CK386" i="1"/>
  <c r="CK383" i="1"/>
  <c r="CK387" i="1"/>
  <c r="CK391" i="1"/>
  <c r="CK393" i="1"/>
  <c r="CK394" i="1"/>
  <c r="CK395" i="1"/>
  <c r="CK384" i="1"/>
  <c r="CK397" i="1"/>
  <c r="CK401" i="1"/>
  <c r="CK388" i="1"/>
  <c r="CK390" i="1"/>
  <c r="CK398" i="1"/>
  <c r="CK402" i="1"/>
  <c r="CK392" i="1"/>
  <c r="CK399" i="1"/>
  <c r="CK403" i="1"/>
  <c r="CK400" i="1"/>
  <c r="CK404" i="1"/>
  <c r="CK396" i="1"/>
  <c r="BU405" i="1"/>
  <c r="CD405" i="1"/>
  <c r="BV405" i="1"/>
  <c r="BJ405" i="1"/>
  <c r="CF405" i="1"/>
  <c r="BP405" i="1"/>
  <c r="BZ405" i="1"/>
  <c r="BN405" i="1"/>
  <c r="CA405" i="1"/>
  <c r="BO405" i="1"/>
  <c r="BK405" i="1"/>
  <c r="CH405" i="1"/>
  <c r="BR405" i="1"/>
  <c r="BY374" i="1"/>
  <c r="V91" i="5"/>
  <c r="B75" i="5"/>
  <c r="M91" i="5"/>
  <c r="M82" i="5"/>
  <c r="M90" i="5"/>
  <c r="M80" i="5"/>
  <c r="P82" i="5"/>
  <c r="P89" i="5"/>
  <c r="P87" i="5"/>
  <c r="P79" i="5"/>
  <c r="B88" i="5"/>
  <c r="B91" i="5"/>
  <c r="B85" i="5"/>
  <c r="V82" i="5"/>
  <c r="S85" i="5"/>
  <c r="S73" i="5"/>
  <c r="S86" i="5"/>
  <c r="M74" i="5"/>
  <c r="S79" i="5"/>
  <c r="S78" i="5"/>
  <c r="V79" i="5"/>
  <c r="V78" i="5"/>
  <c r="CJ356" i="1"/>
  <c r="CK354" i="1"/>
  <c r="CK370" i="1"/>
  <c r="CF374" i="1"/>
  <c r="CB374" i="1"/>
  <c r="BX374" i="1"/>
  <c r="BT374" i="1"/>
  <c r="BP374" i="1"/>
  <c r="BL374" i="1"/>
  <c r="CG374" i="1"/>
  <c r="CJ357" i="1"/>
  <c r="CK351" i="1"/>
  <c r="CK367" i="1"/>
  <c r="CI374" i="1"/>
  <c r="CE374" i="1"/>
  <c r="CA374" i="1"/>
  <c r="BW374" i="1"/>
  <c r="BS374" i="1"/>
  <c r="BO374" i="1"/>
  <c r="BK374" i="1"/>
  <c r="CK369" i="1"/>
  <c r="CC374" i="1"/>
  <c r="CJ366" i="1"/>
  <c r="CK360" i="1"/>
  <c r="CK350" i="1"/>
  <c r="CK371" i="1"/>
  <c r="CK372" i="1"/>
  <c r="CK373" i="1"/>
  <c r="V83" i="5"/>
  <c r="V89" i="5"/>
  <c r="B83" i="5"/>
  <c r="M79" i="5"/>
  <c r="M92" i="5"/>
  <c r="M78" i="5"/>
  <c r="P86" i="5"/>
  <c r="P75" i="5"/>
  <c r="P84" i="5"/>
  <c r="P80" i="5"/>
  <c r="P78" i="5"/>
  <c r="B79" i="5"/>
  <c r="B86" i="5"/>
  <c r="B74" i="5"/>
  <c r="V90" i="5"/>
  <c r="V76" i="5"/>
  <c r="V80" i="5"/>
  <c r="S76" i="5"/>
  <c r="S89" i="5"/>
  <c r="V77" i="5"/>
  <c r="S84" i="5"/>
  <c r="M75" i="5"/>
  <c r="M81" i="5"/>
  <c r="M87" i="5"/>
  <c r="S74" i="5"/>
  <c r="B90" i="5"/>
  <c r="P83" i="5"/>
  <c r="CJ360" i="1"/>
  <c r="CK358" i="1"/>
  <c r="CJ355" i="1"/>
  <c r="CJ361" i="1"/>
  <c r="CK355" i="1"/>
  <c r="CJ359" i="1"/>
  <c r="CJ354" i="1"/>
  <c r="CJ370" i="1"/>
  <c r="CK364" i="1"/>
  <c r="CJ350" i="1"/>
  <c r="CJ371" i="1"/>
  <c r="CJ372" i="1"/>
  <c r="CJ373" i="1"/>
  <c r="V87" i="5"/>
  <c r="B78" i="5"/>
  <c r="B81" i="5"/>
  <c r="M86" i="5"/>
  <c r="M83" i="5"/>
  <c r="M72" i="5"/>
  <c r="M88" i="5"/>
  <c r="P74" i="5"/>
  <c r="P72" i="5"/>
  <c r="P81" i="5"/>
  <c r="P77" i="5"/>
  <c r="B92" i="5"/>
  <c r="B80" i="5"/>
  <c r="B82" i="5"/>
  <c r="B76" i="5"/>
  <c r="V85" i="5"/>
  <c r="V88" i="5"/>
  <c r="V72" i="5"/>
  <c r="S92" i="5"/>
  <c r="V84" i="5"/>
  <c r="S90" i="5"/>
  <c r="S91" i="5"/>
  <c r="S88" i="5"/>
  <c r="P90" i="5"/>
  <c r="CJ364" i="1"/>
  <c r="CK362" i="1"/>
  <c r="CK353" i="1"/>
  <c r="BM374" i="1"/>
  <c r="CJ365" i="1"/>
  <c r="CK359" i="1"/>
  <c r="CJ367" i="1"/>
  <c r="BQ374" i="1"/>
  <c r="CJ358" i="1"/>
  <c r="CK352" i="1"/>
  <c r="CK368" i="1"/>
  <c r="CH374" i="1"/>
  <c r="CD374" i="1"/>
  <c r="BZ374" i="1"/>
  <c r="BV374" i="1"/>
  <c r="BR374" i="1"/>
  <c r="BN374" i="1"/>
  <c r="BJ374" i="1"/>
  <c r="BU374" i="1"/>
  <c r="CK365" i="1"/>
  <c r="CK319" i="1"/>
  <c r="CK340" i="1"/>
  <c r="CK342" i="1"/>
  <c r="CK341" i="1"/>
  <c r="CK329" i="1"/>
  <c r="CK336" i="1"/>
  <c r="CF343" i="1"/>
  <c r="CK334" i="1"/>
  <c r="CK335" i="1"/>
  <c r="BJ343" i="1"/>
  <c r="CK333" i="1"/>
  <c r="CK322" i="1"/>
  <c r="CK338" i="1"/>
  <c r="CK323" i="1"/>
  <c r="CK339" i="1"/>
  <c r="CK321" i="1"/>
  <c r="CK337" i="1"/>
  <c r="CI343" i="1"/>
  <c r="CE343" i="1"/>
  <c r="CA343" i="1"/>
  <c r="BW343" i="1"/>
  <c r="BS343" i="1"/>
  <c r="BO343" i="1"/>
  <c r="BK343" i="1"/>
  <c r="CK326" i="1"/>
  <c r="CH343" i="1"/>
  <c r="BZ343" i="1"/>
  <c r="BR343" i="1"/>
  <c r="CK328" i="1"/>
  <c r="CB343" i="1"/>
  <c r="BP343" i="1"/>
  <c r="CK327" i="1"/>
  <c r="CK320" i="1"/>
  <c r="BX343" i="1"/>
  <c r="CK325" i="1"/>
  <c r="CK324" i="1"/>
  <c r="CK330" i="1"/>
  <c r="CD343" i="1"/>
  <c r="BV343" i="1"/>
  <c r="BN343" i="1"/>
  <c r="CK331" i="1"/>
  <c r="CG343" i="1"/>
  <c r="CC343" i="1"/>
  <c r="BY343" i="1"/>
  <c r="BU343" i="1"/>
  <c r="BQ343" i="1"/>
  <c r="BM343" i="1"/>
  <c r="CK332" i="1"/>
  <c r="BT343" i="1"/>
  <c r="BL343" i="1"/>
  <c r="Z92" i="8"/>
  <c r="Z84" i="8"/>
  <c r="N84" i="8"/>
  <c r="L86" i="8"/>
  <c r="B83" i="8"/>
  <c r="H87" i="9"/>
  <c r="N76" i="8"/>
  <c r="O79" i="8"/>
  <c r="L82" i="8"/>
  <c r="J92" i="8"/>
  <c r="B77" i="8"/>
  <c r="B73" i="8"/>
  <c r="M85" i="8"/>
  <c r="N88" i="8"/>
  <c r="N92" i="8"/>
  <c r="B90" i="8"/>
  <c r="CJ319" i="1"/>
  <c r="CJ322" i="1"/>
  <c r="CJ323" i="1"/>
  <c r="CJ324" i="1"/>
  <c r="CJ325" i="1"/>
  <c r="CJ326" i="1"/>
  <c r="CJ327" i="1"/>
  <c r="CJ328" i="1"/>
  <c r="CJ329" i="1"/>
  <c r="CJ330" i="1"/>
  <c r="CJ331" i="1"/>
  <c r="CJ332" i="1"/>
  <c r="CJ333" i="1"/>
  <c r="CJ334" i="1"/>
  <c r="CJ335" i="1"/>
  <c r="CJ336" i="1"/>
  <c r="CJ337" i="1"/>
  <c r="CJ338" i="1"/>
  <c r="CJ339" i="1"/>
  <c r="CJ340" i="1"/>
  <c r="CJ341" i="1"/>
  <c r="CJ342" i="1"/>
  <c r="AC7" i="10"/>
  <c r="X91" i="5"/>
  <c r="J86" i="5"/>
  <c r="CJ320" i="1"/>
  <c r="BM312" i="1"/>
  <c r="CK308" i="1"/>
  <c r="BK312" i="1"/>
  <c r="BS312" i="1"/>
  <c r="CA312" i="1"/>
  <c r="CI312" i="1"/>
  <c r="CK292" i="1"/>
  <c r="G16" i="11"/>
  <c r="CJ288" i="1"/>
  <c r="CJ309" i="1"/>
  <c r="CJ311" i="1"/>
  <c r="CJ310" i="1"/>
  <c r="CJ305" i="1"/>
  <c r="CK301" i="1"/>
  <c r="CJ308" i="1"/>
  <c r="CJ303" i="1"/>
  <c r="CK299" i="1"/>
  <c r="CJ300" i="1"/>
  <c r="CJ294" i="1"/>
  <c r="BU312" i="1"/>
  <c r="CK304" i="1"/>
  <c r="BO312" i="1"/>
  <c r="BW312" i="1"/>
  <c r="CE312" i="1"/>
  <c r="CK290" i="1"/>
  <c r="BQ312" i="1"/>
  <c r="CK289" i="1"/>
  <c r="CK305" i="1"/>
  <c r="BL312" i="1"/>
  <c r="BP312" i="1"/>
  <c r="BT312" i="1"/>
  <c r="BX312" i="1"/>
  <c r="CB312" i="1"/>
  <c r="CF312" i="1"/>
  <c r="BY312" i="1"/>
  <c r="CJ291" i="1"/>
  <c r="CJ307" i="1"/>
  <c r="CK303" i="1"/>
  <c r="CK296" i="1"/>
  <c r="CK288" i="1"/>
  <c r="CK309" i="1"/>
  <c r="CK310" i="1"/>
  <c r="CK311" i="1"/>
  <c r="T73" i="5"/>
  <c r="CK306" i="1"/>
  <c r="BJ312" i="1"/>
  <c r="CK293" i="1"/>
  <c r="CJ298" i="1"/>
  <c r="CG312" i="1"/>
  <c r="CJ295" i="1"/>
  <c r="CK291" i="1"/>
  <c r="CK307" i="1"/>
  <c r="BN312" i="1"/>
  <c r="BR312" i="1"/>
  <c r="BV312" i="1"/>
  <c r="BZ312" i="1"/>
  <c r="CD312" i="1"/>
  <c r="CH312" i="1"/>
  <c r="CK300" i="1"/>
  <c r="CK302" i="1"/>
  <c r="CC312" i="1"/>
  <c r="CJ276" i="1"/>
  <c r="CJ269" i="1"/>
  <c r="CG281" i="1"/>
  <c r="CJ258" i="1"/>
  <c r="CJ274" i="1"/>
  <c r="CJ267" i="1"/>
  <c r="CK257" i="1"/>
  <c r="CK278" i="1"/>
  <c r="CK279" i="1"/>
  <c r="CK280" i="1"/>
  <c r="K73" i="5"/>
  <c r="O80" i="5"/>
  <c r="J72" i="5"/>
  <c r="J75" i="5"/>
  <c r="Y84" i="5"/>
  <c r="X72" i="5"/>
  <c r="X76" i="5"/>
  <c r="X82" i="5"/>
  <c r="X88" i="5"/>
  <c r="Y76" i="5"/>
  <c r="J85" i="9"/>
  <c r="L75" i="9"/>
  <c r="X77" i="5"/>
  <c r="Y88" i="5"/>
  <c r="J81" i="9"/>
  <c r="Y74" i="5"/>
  <c r="AA80" i="9"/>
  <c r="O81" i="5"/>
  <c r="K81" i="5"/>
  <c r="K77" i="5"/>
  <c r="K88" i="5"/>
  <c r="O89" i="5"/>
  <c r="O83" i="5"/>
  <c r="O78" i="5"/>
  <c r="K91" i="5"/>
  <c r="J73" i="5"/>
  <c r="J88" i="5"/>
  <c r="Y82" i="5"/>
  <c r="X85" i="5"/>
  <c r="J77" i="5"/>
  <c r="X87" i="5"/>
  <c r="CJ264" i="1"/>
  <c r="CK258" i="1"/>
  <c r="CK274" i="1"/>
  <c r="CH281" i="1"/>
  <c r="CD281" i="1"/>
  <c r="BZ281" i="1"/>
  <c r="BV281" i="1"/>
  <c r="BR281" i="1"/>
  <c r="BN281" i="1"/>
  <c r="BJ281" i="1"/>
  <c r="CJ273" i="1"/>
  <c r="CK267" i="1"/>
  <c r="BY281" i="1"/>
  <c r="CJ262" i="1"/>
  <c r="CK260" i="1"/>
  <c r="CK276" i="1"/>
  <c r="CB281" i="1"/>
  <c r="BT281" i="1"/>
  <c r="BL281" i="1"/>
  <c r="CK269" i="1"/>
  <c r="CJ257" i="1"/>
  <c r="CJ278" i="1"/>
  <c r="CJ279" i="1"/>
  <c r="CJ280" i="1"/>
  <c r="CJ260" i="1"/>
  <c r="K74" i="5"/>
  <c r="O84" i="5"/>
  <c r="J80" i="5"/>
  <c r="Y92" i="5"/>
  <c r="X74" i="5"/>
  <c r="X84" i="5"/>
  <c r="AA72" i="9"/>
  <c r="Y78" i="5"/>
  <c r="C80" i="9"/>
  <c r="X92" i="5"/>
  <c r="Y90" i="5"/>
  <c r="O73" i="5"/>
  <c r="K79" i="5"/>
  <c r="K86" i="5"/>
  <c r="K85" i="5"/>
  <c r="O74" i="5"/>
  <c r="O85" i="5"/>
  <c r="O87" i="5"/>
  <c r="O86" i="5"/>
  <c r="J83" i="5"/>
  <c r="J90" i="5"/>
  <c r="J82" i="5"/>
  <c r="Y87" i="5"/>
  <c r="Y81" i="5"/>
  <c r="J74" i="5"/>
  <c r="J78" i="5"/>
  <c r="J92" i="5"/>
  <c r="J87" i="5"/>
  <c r="X75" i="5"/>
  <c r="CJ268" i="1"/>
  <c r="CK262" i="1"/>
  <c r="CJ261" i="1"/>
  <c r="CJ277" i="1"/>
  <c r="CK271" i="1"/>
  <c r="BQ281" i="1"/>
  <c r="CJ266" i="1"/>
  <c r="CK264" i="1"/>
  <c r="CJ259" i="1"/>
  <c r="CJ275" i="1"/>
  <c r="CK273" i="1"/>
  <c r="K83" i="5"/>
  <c r="K80" i="5"/>
  <c r="O72" i="5"/>
  <c r="J91" i="5"/>
  <c r="Y80" i="5"/>
  <c r="Y85" i="5"/>
  <c r="X78" i="5"/>
  <c r="X89" i="5"/>
  <c r="Z81" i="9"/>
  <c r="X90" i="5"/>
  <c r="Y86" i="5"/>
  <c r="Z85" i="9"/>
  <c r="AA84" i="9"/>
  <c r="Y75" i="5"/>
  <c r="H79" i="9"/>
  <c r="Y83" i="5"/>
  <c r="K87" i="5"/>
  <c r="K72" i="5"/>
  <c r="K82" i="5"/>
  <c r="O79" i="5"/>
  <c r="K78" i="5"/>
  <c r="O75" i="5"/>
  <c r="O76" i="5"/>
  <c r="O77" i="5"/>
  <c r="J89" i="5"/>
  <c r="X83" i="5"/>
  <c r="J76" i="5"/>
  <c r="CJ272" i="1"/>
  <c r="CK266" i="1"/>
  <c r="CJ265" i="1"/>
  <c r="CK259" i="1"/>
  <c r="CK275" i="1"/>
  <c r="CC281" i="1"/>
  <c r="BU281" i="1"/>
  <c r="BM281" i="1"/>
  <c r="CJ270" i="1"/>
  <c r="CK268" i="1"/>
  <c r="CF281" i="1"/>
  <c r="BX281" i="1"/>
  <c r="BP281" i="1"/>
  <c r="CJ263" i="1"/>
  <c r="CK261" i="1"/>
  <c r="CK277" i="1"/>
  <c r="CI281" i="1"/>
  <c r="CE281" i="1"/>
  <c r="CA281" i="1"/>
  <c r="BW281" i="1"/>
  <c r="BS281" i="1"/>
  <c r="BO281" i="1"/>
  <c r="BK281" i="1"/>
  <c r="CJ226" i="1"/>
  <c r="CJ247" i="1"/>
  <c r="CJ249" i="1"/>
  <c r="CJ248" i="1"/>
  <c r="CJ243" i="1"/>
  <c r="CJ238" i="1"/>
  <c r="CB250" i="1"/>
  <c r="Q88" i="5"/>
  <c r="AC31" i="8"/>
  <c r="AC81" i="8" s="1"/>
  <c r="T89" i="5"/>
  <c r="CJ228" i="1"/>
  <c r="CJ244" i="1"/>
  <c r="CJ241" i="1"/>
  <c r="CC250" i="1"/>
  <c r="BU250" i="1"/>
  <c r="BM250" i="1"/>
  <c r="CE250" i="1"/>
  <c r="BO250" i="1"/>
  <c r="CJ242" i="1"/>
  <c r="BX250" i="1"/>
  <c r="P82" i="8"/>
  <c r="CK226" i="1"/>
  <c r="CK247" i="1"/>
  <c r="CK248" i="1"/>
  <c r="CK249" i="1"/>
  <c r="CA250" i="1"/>
  <c r="BS250" i="1"/>
  <c r="CJ237" i="1"/>
  <c r="Q89" i="5"/>
  <c r="T74" i="5"/>
  <c r="CJ232" i="1"/>
  <c r="CH250" i="1"/>
  <c r="CD250" i="1"/>
  <c r="BZ250" i="1"/>
  <c r="BV250" i="1"/>
  <c r="BR250" i="1"/>
  <c r="BN250" i="1"/>
  <c r="BJ250" i="1"/>
  <c r="CJ231" i="1"/>
  <c r="CI250" i="1"/>
  <c r="BW250" i="1"/>
  <c r="BK250" i="1"/>
  <c r="CJ229" i="1"/>
  <c r="CJ245" i="1"/>
  <c r="BQ250" i="1"/>
  <c r="P88" i="8"/>
  <c r="P79" i="8"/>
  <c r="P76" i="8"/>
  <c r="P80" i="8"/>
  <c r="P71" i="8"/>
  <c r="P94" i="8"/>
  <c r="P77" i="8"/>
  <c r="P92" i="8"/>
  <c r="P83" i="8"/>
  <c r="P93" i="8"/>
  <c r="P84" i="8"/>
  <c r="P85" i="8"/>
  <c r="CJ227" i="1"/>
  <c r="CJ230" i="1"/>
  <c r="CJ246" i="1"/>
  <c r="P86" i="8"/>
  <c r="CJ240" i="1"/>
  <c r="BT250" i="1"/>
  <c r="BL250" i="1"/>
  <c r="Q73" i="5"/>
  <c r="AB31" i="8"/>
  <c r="AB91" i="8" s="1"/>
  <c r="C87" i="5"/>
  <c r="T75" i="5"/>
  <c r="CJ236" i="1"/>
  <c r="Z83" i="8"/>
  <c r="Z82" i="8"/>
  <c r="Z81" i="8"/>
  <c r="Z77" i="8"/>
  <c r="Z75" i="8"/>
  <c r="Z71" i="8"/>
  <c r="Z85" i="8"/>
  <c r="Z79" i="8"/>
  <c r="Z93" i="8"/>
  <c r="Z91" i="8"/>
  <c r="Z76" i="8"/>
  <c r="Z78" i="8"/>
  <c r="Z73" i="8"/>
  <c r="Z89" i="8"/>
  <c r="Z80" i="8"/>
  <c r="Z94" i="8"/>
  <c r="Z90" i="8"/>
  <c r="Z74" i="8"/>
  <c r="Z87" i="8"/>
  <c r="Z86" i="8"/>
  <c r="Z72" i="8"/>
  <c r="CJ235" i="1"/>
  <c r="CJ233" i="1"/>
  <c r="CG250" i="1"/>
  <c r="I76" i="8"/>
  <c r="I80" i="8"/>
  <c r="I75" i="8"/>
  <c r="I90" i="8"/>
  <c r="I79" i="8"/>
  <c r="I89" i="8"/>
  <c r="I83" i="8"/>
  <c r="I88" i="8"/>
  <c r="I72" i="8"/>
  <c r="I84" i="8"/>
  <c r="I86" i="8"/>
  <c r="I77" i="8"/>
  <c r="I82" i="8"/>
  <c r="I81" i="8"/>
  <c r="I91" i="8"/>
  <c r="CJ239" i="1"/>
  <c r="CJ234" i="1"/>
  <c r="I73" i="8"/>
  <c r="P78" i="8"/>
  <c r="P90" i="8"/>
  <c r="T91" i="5"/>
  <c r="T84" i="5"/>
  <c r="T85" i="5"/>
  <c r="T86" i="5"/>
  <c r="R77" i="5"/>
  <c r="D13" i="11"/>
  <c r="G13" i="11" s="1"/>
  <c r="CJ195" i="1"/>
  <c r="CJ218" i="1"/>
  <c r="CJ217" i="1"/>
  <c r="CK205" i="1"/>
  <c r="CH219" i="1"/>
  <c r="CJ208" i="1"/>
  <c r="CK212" i="1"/>
  <c r="CJ210" i="1"/>
  <c r="CK206" i="1"/>
  <c r="CJ212" i="1"/>
  <c r="BM219" i="1"/>
  <c r="CJ203" i="1"/>
  <c r="CK199" i="1"/>
  <c r="BP219" i="1"/>
  <c r="BT219" i="1"/>
  <c r="CF219" i="1"/>
  <c r="E83" i="5"/>
  <c r="CK195" i="1"/>
  <c r="CK217" i="1"/>
  <c r="CK218" i="1"/>
  <c r="D91" i="5"/>
  <c r="D79" i="5"/>
  <c r="T79" i="5"/>
  <c r="T80" i="5"/>
  <c r="T87" i="5"/>
  <c r="T78" i="5"/>
  <c r="T92" i="5"/>
  <c r="CK209" i="1"/>
  <c r="CD219" i="1"/>
  <c r="CJ216" i="1"/>
  <c r="BQ219" i="1"/>
  <c r="CJ198" i="1"/>
  <c r="CJ214" i="1"/>
  <c r="CK210" i="1"/>
  <c r="CK200" i="1"/>
  <c r="CJ207" i="1"/>
  <c r="CK203" i="1"/>
  <c r="BL219" i="1"/>
  <c r="CB219" i="1"/>
  <c r="CJ204" i="1"/>
  <c r="BV219" i="1"/>
  <c r="G88" i="5"/>
  <c r="I88" i="5"/>
  <c r="F80" i="5"/>
  <c r="T77" i="5"/>
  <c r="T76" i="5"/>
  <c r="T83" i="5"/>
  <c r="F72" i="5"/>
  <c r="T82" i="5"/>
  <c r="T72" i="5"/>
  <c r="T81" i="5"/>
  <c r="T90" i="5"/>
  <c r="CK197" i="1"/>
  <c r="CK213" i="1"/>
  <c r="BJ219" i="1"/>
  <c r="BR219" i="1"/>
  <c r="BZ219" i="1"/>
  <c r="CK216" i="1"/>
  <c r="BY219" i="1"/>
  <c r="CJ202" i="1"/>
  <c r="CK198" i="1"/>
  <c r="CK214" i="1"/>
  <c r="BK219" i="1"/>
  <c r="BO219" i="1"/>
  <c r="BS219" i="1"/>
  <c r="BW219" i="1"/>
  <c r="CA219" i="1"/>
  <c r="CE219" i="1"/>
  <c r="CI219" i="1"/>
  <c r="CK208" i="1"/>
  <c r="CJ211" i="1"/>
  <c r="CK207" i="1"/>
  <c r="BX219" i="1"/>
  <c r="CK204" i="1"/>
  <c r="BU219" i="1"/>
  <c r="BU188" i="1"/>
  <c r="CJ174" i="1"/>
  <c r="G83" i="5"/>
  <c r="I81" i="5"/>
  <c r="F81" i="5"/>
  <c r="D90" i="5"/>
  <c r="C85" i="5"/>
  <c r="D89" i="5"/>
  <c r="AB24" i="10"/>
  <c r="C84" i="5"/>
  <c r="CJ179" i="1"/>
  <c r="CJ176" i="1"/>
  <c r="CG188" i="1"/>
  <c r="BQ188" i="1"/>
  <c r="CJ165" i="1"/>
  <c r="CJ178" i="1"/>
  <c r="BS188" i="1"/>
  <c r="CJ164" i="1"/>
  <c r="CJ185" i="1"/>
  <c r="CJ186" i="1"/>
  <c r="CJ187" i="1"/>
  <c r="CB188" i="1"/>
  <c r="R83" i="5"/>
  <c r="G84" i="5"/>
  <c r="I76" i="5"/>
  <c r="F74" i="5"/>
  <c r="C77" i="5"/>
  <c r="D88" i="5"/>
  <c r="R82" i="5"/>
  <c r="CJ167" i="1"/>
  <c r="CJ183" i="1"/>
  <c r="CF188" i="1"/>
  <c r="CJ180" i="1"/>
  <c r="BM188" i="1"/>
  <c r="CJ177" i="1"/>
  <c r="BX188" i="1"/>
  <c r="CJ166" i="1"/>
  <c r="CJ182" i="1"/>
  <c r="CI188" i="1"/>
  <c r="CJ175" i="1"/>
  <c r="CJ173" i="1"/>
  <c r="CJ172" i="1"/>
  <c r="BW188" i="1"/>
  <c r="CJ169" i="1"/>
  <c r="G77" i="5"/>
  <c r="G92" i="5"/>
  <c r="I73" i="5"/>
  <c r="F86" i="5"/>
  <c r="C89" i="5"/>
  <c r="C83" i="5"/>
  <c r="R91" i="5"/>
  <c r="CJ171" i="1"/>
  <c r="CH188" i="1"/>
  <c r="CD188" i="1"/>
  <c r="BZ188" i="1"/>
  <c r="BV188" i="1"/>
  <c r="BR188" i="1"/>
  <c r="BN188" i="1"/>
  <c r="BJ188" i="1"/>
  <c r="BL188" i="1"/>
  <c r="CJ168" i="1"/>
  <c r="CJ184" i="1"/>
  <c r="CC188" i="1"/>
  <c r="BT188" i="1"/>
  <c r="CJ170" i="1"/>
  <c r="CA188" i="1"/>
  <c r="BO188" i="1"/>
  <c r="BK188" i="1"/>
  <c r="BP188" i="1"/>
  <c r="BU157" i="1"/>
  <c r="BM157" i="1"/>
  <c r="CB157" i="1"/>
  <c r="D72" i="5"/>
  <c r="W75" i="5"/>
  <c r="R80" i="5"/>
  <c r="G82" i="5"/>
  <c r="G91" i="5"/>
  <c r="G75" i="5"/>
  <c r="G89" i="5"/>
  <c r="G81" i="5"/>
  <c r="I72" i="5"/>
  <c r="I87" i="5"/>
  <c r="I85" i="5"/>
  <c r="I77" i="5"/>
  <c r="F77" i="5"/>
  <c r="F84" i="5"/>
  <c r="F87" i="5"/>
  <c r="F78" i="5"/>
  <c r="D73" i="5"/>
  <c r="C80" i="5"/>
  <c r="C78" i="5"/>
  <c r="C73" i="5"/>
  <c r="D87" i="5"/>
  <c r="C79" i="5"/>
  <c r="D80" i="5"/>
  <c r="G78" i="5"/>
  <c r="D86" i="5"/>
  <c r="R88" i="5"/>
  <c r="R79" i="5"/>
  <c r="R76" i="5"/>
  <c r="CJ142" i="1"/>
  <c r="CK140" i="1"/>
  <c r="CG157" i="1"/>
  <c r="CJ141" i="1"/>
  <c r="CJ143" i="1"/>
  <c r="CK141" i="1"/>
  <c r="CJ145" i="1"/>
  <c r="CJ136" i="1"/>
  <c r="CJ152" i="1"/>
  <c r="CJ133" i="1"/>
  <c r="CJ154" i="1"/>
  <c r="CJ155" i="1"/>
  <c r="CJ156" i="1"/>
  <c r="CJ138" i="1"/>
  <c r="CJ139" i="1"/>
  <c r="BX157" i="1"/>
  <c r="CJ149" i="1"/>
  <c r="D78" i="5"/>
  <c r="R89" i="5"/>
  <c r="R72" i="5"/>
  <c r="G72" i="5"/>
  <c r="G74" i="5"/>
  <c r="G73" i="5"/>
  <c r="G76" i="5"/>
  <c r="F91" i="5"/>
  <c r="I74" i="5"/>
  <c r="I82" i="5"/>
  <c r="I89" i="5"/>
  <c r="I83" i="5"/>
  <c r="I75" i="5"/>
  <c r="F76" i="5"/>
  <c r="F83" i="5"/>
  <c r="F82" i="5"/>
  <c r="F90" i="5"/>
  <c r="CK133" i="1"/>
  <c r="CK156" i="1"/>
  <c r="CK155" i="1"/>
  <c r="D81" i="5"/>
  <c r="D92" i="5"/>
  <c r="C90" i="5"/>
  <c r="C91" i="5"/>
  <c r="C81" i="5"/>
  <c r="C82" i="5"/>
  <c r="I78" i="5"/>
  <c r="D77" i="5"/>
  <c r="C76" i="5"/>
  <c r="G86" i="5"/>
  <c r="F88" i="5"/>
  <c r="D75" i="5"/>
  <c r="R73" i="5"/>
  <c r="R85" i="5"/>
  <c r="R87" i="5"/>
  <c r="R78" i="5"/>
  <c r="CJ146" i="1"/>
  <c r="CK144" i="1"/>
  <c r="BQ157" i="1"/>
  <c r="CK143" i="1"/>
  <c r="CD157" i="1"/>
  <c r="BN157" i="1"/>
  <c r="CJ147" i="1"/>
  <c r="CK145" i="1"/>
  <c r="CK135" i="1"/>
  <c r="CJ140" i="1"/>
  <c r="CK134" i="1"/>
  <c r="CK150" i="1"/>
  <c r="CI157" i="1"/>
  <c r="CE157" i="1"/>
  <c r="CA157" i="1"/>
  <c r="BW157" i="1"/>
  <c r="BS157" i="1"/>
  <c r="BO157" i="1"/>
  <c r="BK157" i="1"/>
  <c r="CK139" i="1"/>
  <c r="CC157" i="1"/>
  <c r="CF157" i="1"/>
  <c r="BT157" i="1"/>
  <c r="BP157" i="1"/>
  <c r="BL157" i="1"/>
  <c r="CJ148" i="1"/>
  <c r="D84" i="5"/>
  <c r="E87" i="5"/>
  <c r="R81" i="5"/>
  <c r="R84" i="5"/>
  <c r="G79" i="5"/>
  <c r="G80" i="5"/>
  <c r="G90" i="5"/>
  <c r="G85" i="5"/>
  <c r="I86" i="5"/>
  <c r="I80" i="5"/>
  <c r="I79" i="5"/>
  <c r="I90" i="5"/>
  <c r="I84" i="5"/>
  <c r="F79" i="5"/>
  <c r="F75" i="5"/>
  <c r="F92" i="5"/>
  <c r="F89" i="5"/>
  <c r="F73" i="5"/>
  <c r="D83" i="5"/>
  <c r="D82" i="5"/>
  <c r="C88" i="5"/>
  <c r="C92" i="5"/>
  <c r="C86" i="5"/>
  <c r="C72" i="5"/>
  <c r="I92" i="5"/>
  <c r="D76" i="5"/>
  <c r="D74" i="5"/>
  <c r="C74" i="5"/>
  <c r="R74" i="5"/>
  <c r="R86" i="5"/>
  <c r="R90" i="5"/>
  <c r="R75" i="5"/>
  <c r="CJ134" i="1"/>
  <c r="CJ150" i="1"/>
  <c r="CK148" i="1"/>
  <c r="BY157" i="1"/>
  <c r="CJ135" i="1"/>
  <c r="CJ151" i="1"/>
  <c r="CK149" i="1"/>
  <c r="CK151" i="1"/>
  <c r="BZ157" i="1"/>
  <c r="BR157" i="1"/>
  <c r="CJ144" i="1"/>
  <c r="CK138" i="1"/>
  <c r="CJ137" i="1"/>
  <c r="CK147" i="1"/>
  <c r="CH157" i="1"/>
  <c r="BV157" i="1"/>
  <c r="BJ157" i="1"/>
  <c r="CC126" i="1"/>
  <c r="Q91" i="5"/>
  <c r="Q77" i="5"/>
  <c r="Q81" i="5"/>
  <c r="Q80" i="5"/>
  <c r="Q83" i="5"/>
  <c r="CJ102" i="1"/>
  <c r="CJ124" i="1"/>
  <c r="CJ123" i="1"/>
  <c r="CJ125" i="1"/>
  <c r="AC28" i="10"/>
  <c r="CJ106" i="1"/>
  <c r="CJ122" i="1"/>
  <c r="CK106" i="1"/>
  <c r="CK122" i="1"/>
  <c r="CH126" i="1"/>
  <c r="CD126" i="1"/>
  <c r="BZ126" i="1"/>
  <c r="BV126" i="1"/>
  <c r="BR126" i="1"/>
  <c r="BN126" i="1"/>
  <c r="BJ126" i="1"/>
  <c r="CK111" i="1"/>
  <c r="CJ116" i="1"/>
  <c r="CJ119" i="1"/>
  <c r="CK120" i="1"/>
  <c r="CJ113" i="1"/>
  <c r="CK105" i="1"/>
  <c r="CK121" i="1"/>
  <c r="CI126" i="1"/>
  <c r="CE126" i="1"/>
  <c r="CA126" i="1"/>
  <c r="BW126" i="1"/>
  <c r="BS126" i="1"/>
  <c r="BO126" i="1"/>
  <c r="BK126" i="1"/>
  <c r="BU126" i="1"/>
  <c r="CJ108" i="1"/>
  <c r="CG126" i="1"/>
  <c r="BM126" i="1"/>
  <c r="Q90" i="5"/>
  <c r="Q76" i="5"/>
  <c r="Q84" i="5"/>
  <c r="Q79" i="5"/>
  <c r="AA31" i="10"/>
  <c r="AA73" i="10" s="1"/>
  <c r="AB18" i="10"/>
  <c r="CJ110" i="1"/>
  <c r="CK123" i="1"/>
  <c r="CK110" i="1"/>
  <c r="CJ103" i="1"/>
  <c r="CK115" i="1"/>
  <c r="BY126" i="1"/>
  <c r="CK104" i="1"/>
  <c r="CF126" i="1"/>
  <c r="CJ117" i="1"/>
  <c r="CJ111" i="1"/>
  <c r="CJ120" i="1"/>
  <c r="BQ126" i="1"/>
  <c r="CK102" i="1"/>
  <c r="CK124" i="1"/>
  <c r="CK125" i="1"/>
  <c r="Q82" i="5"/>
  <c r="Q74" i="5"/>
  <c r="Q75" i="5"/>
  <c r="H85" i="5"/>
  <c r="CJ114" i="1"/>
  <c r="CK114" i="1"/>
  <c r="CJ115" i="1"/>
  <c r="CK119" i="1"/>
  <c r="CJ104" i="1"/>
  <c r="CK116" i="1"/>
  <c r="BL126" i="1"/>
  <c r="CJ105" i="1"/>
  <c r="CJ121" i="1"/>
  <c r="CK113" i="1"/>
  <c r="CK107" i="1"/>
  <c r="CK112" i="1"/>
  <c r="CB126" i="1"/>
  <c r="BT126" i="1"/>
  <c r="BO95" i="1"/>
  <c r="BU95" i="1"/>
  <c r="E92" i="5"/>
  <c r="W80" i="5"/>
  <c r="W83" i="5"/>
  <c r="CJ88" i="1"/>
  <c r="CK86" i="1"/>
  <c r="CJ91" i="1"/>
  <c r="CJ81" i="1"/>
  <c r="CK75" i="1"/>
  <c r="CK91" i="1"/>
  <c r="CK81" i="1"/>
  <c r="CG95" i="1"/>
  <c r="BQ95" i="1"/>
  <c r="CJ86" i="1"/>
  <c r="CK84" i="1"/>
  <c r="BJ95" i="1"/>
  <c r="H89" i="5"/>
  <c r="CE95" i="1"/>
  <c r="BW95" i="1"/>
  <c r="CC95" i="1"/>
  <c r="BM95" i="1"/>
  <c r="E88" i="5"/>
  <c r="W79" i="5"/>
  <c r="W74" i="5"/>
  <c r="CJ76" i="1"/>
  <c r="CK74" i="1"/>
  <c r="CK90" i="1"/>
  <c r="CF95" i="1"/>
  <c r="CB95" i="1"/>
  <c r="BX95" i="1"/>
  <c r="BT95" i="1"/>
  <c r="BP95" i="1"/>
  <c r="BL95" i="1"/>
  <c r="CK89" i="1"/>
  <c r="BY95" i="1"/>
  <c r="CJ85" i="1"/>
  <c r="CK79" i="1"/>
  <c r="CI95" i="1"/>
  <c r="CA95" i="1"/>
  <c r="BS95" i="1"/>
  <c r="BK95" i="1"/>
  <c r="CJ74" i="1"/>
  <c r="CJ90" i="1"/>
  <c r="CK72" i="1"/>
  <c r="CD95" i="1"/>
  <c r="BV95" i="1"/>
  <c r="BR95" i="1"/>
  <c r="BN95" i="1"/>
  <c r="E75" i="5"/>
  <c r="E78" i="5"/>
  <c r="W78" i="5"/>
  <c r="CJ71" i="1"/>
  <c r="CJ92" i="1"/>
  <c r="CJ93" i="1"/>
  <c r="CJ94" i="1"/>
  <c r="CK71" i="1"/>
  <c r="CK92" i="1"/>
  <c r="CK93" i="1"/>
  <c r="CK94" i="1"/>
  <c r="CJ80" i="1"/>
  <c r="CK78" i="1"/>
  <c r="CJ75" i="1"/>
  <c r="CJ73" i="1"/>
  <c r="CJ89" i="1"/>
  <c r="CK83" i="1"/>
  <c r="CJ79" i="1"/>
  <c r="CJ78" i="1"/>
  <c r="CK76" i="1"/>
  <c r="CH95" i="1"/>
  <c r="H78" i="5"/>
  <c r="H92" i="5"/>
  <c r="H82" i="5"/>
  <c r="H80" i="5"/>
  <c r="H91" i="5"/>
  <c r="H74" i="5"/>
  <c r="H88" i="5"/>
  <c r="H84" i="5"/>
  <c r="H83" i="5"/>
  <c r="CK77" i="1"/>
  <c r="H73" i="5"/>
  <c r="T95" i="8"/>
  <c r="D79" i="9"/>
  <c r="U86" i="9"/>
  <c r="E90" i="9"/>
  <c r="W88" i="9"/>
  <c r="T75" i="9"/>
  <c r="W72" i="9"/>
  <c r="X91" i="9"/>
  <c r="O72" i="9"/>
  <c r="O80" i="9"/>
  <c r="R81" i="9"/>
  <c r="AB19" i="10"/>
  <c r="AC19" i="10"/>
  <c r="U31" i="10"/>
  <c r="U92" i="10" s="1"/>
  <c r="R85" i="9"/>
  <c r="O88" i="9"/>
  <c r="AB29" i="10"/>
  <c r="P89" i="9"/>
  <c r="P81" i="9"/>
  <c r="P76" i="9"/>
  <c r="P72" i="9"/>
  <c r="P92" i="9"/>
  <c r="P73" i="9"/>
  <c r="P82" i="9"/>
  <c r="P85" i="9"/>
  <c r="P86" i="9"/>
  <c r="P90" i="9"/>
  <c r="P71" i="9"/>
  <c r="P93" i="9"/>
  <c r="P94" i="9"/>
  <c r="P78" i="9"/>
  <c r="P77" i="9"/>
  <c r="P83" i="9"/>
  <c r="P84" i="9"/>
  <c r="P88" i="9"/>
  <c r="P74" i="9"/>
  <c r="P80" i="9"/>
  <c r="Y78" i="9"/>
  <c r="AC10" i="10"/>
  <c r="P87" i="9"/>
  <c r="F84" i="9"/>
  <c r="F80" i="9"/>
  <c r="F87" i="9"/>
  <c r="F90" i="9"/>
  <c r="F79" i="9"/>
  <c r="F72" i="9"/>
  <c r="F74" i="9"/>
  <c r="F94" i="9"/>
  <c r="F78" i="9"/>
  <c r="F88" i="9"/>
  <c r="F91" i="9"/>
  <c r="F71" i="9"/>
  <c r="F92" i="9"/>
  <c r="F83" i="9"/>
  <c r="F86" i="9"/>
  <c r="F93" i="9"/>
  <c r="F76" i="9"/>
  <c r="F75" i="9"/>
  <c r="F82" i="9"/>
  <c r="E79" i="9"/>
  <c r="E80" i="9"/>
  <c r="E77" i="9"/>
  <c r="E71" i="9"/>
  <c r="E87" i="9"/>
  <c r="E76" i="9"/>
  <c r="E85" i="9"/>
  <c r="E89" i="9"/>
  <c r="E83" i="9"/>
  <c r="E93" i="9"/>
  <c r="E91" i="9"/>
  <c r="E72" i="9"/>
  <c r="E92" i="9"/>
  <c r="E86" i="9"/>
  <c r="E88" i="9"/>
  <c r="E73" i="9"/>
  <c r="E94" i="9"/>
  <c r="E74" i="9"/>
  <c r="E81" i="9"/>
  <c r="E75" i="9"/>
  <c r="E84" i="9"/>
  <c r="T79" i="9"/>
  <c r="N81" i="9"/>
  <c r="Y82" i="9"/>
  <c r="S87" i="9"/>
  <c r="S74" i="9"/>
  <c r="S83" i="9"/>
  <c r="S71" i="9"/>
  <c r="S94" i="9"/>
  <c r="S75" i="9"/>
  <c r="S90" i="9"/>
  <c r="S79" i="9"/>
  <c r="S89" i="9"/>
  <c r="S93" i="9"/>
  <c r="S81" i="9"/>
  <c r="S73" i="9"/>
  <c r="S78" i="9"/>
  <c r="S76" i="9"/>
  <c r="S91" i="9"/>
  <c r="S85" i="9"/>
  <c r="S92" i="9"/>
  <c r="S77" i="9"/>
  <c r="S82" i="9"/>
  <c r="S86" i="9"/>
  <c r="Z77" i="9"/>
  <c r="F89" i="9"/>
  <c r="S84" i="9"/>
  <c r="G74" i="9"/>
  <c r="G82" i="9"/>
  <c r="G73" i="9"/>
  <c r="G79" i="9"/>
  <c r="G94" i="9"/>
  <c r="G90" i="9"/>
  <c r="G87" i="9"/>
  <c r="G86" i="9"/>
  <c r="G92" i="9"/>
  <c r="G91" i="9"/>
  <c r="G89" i="9"/>
  <c r="G78" i="9"/>
  <c r="G85" i="9"/>
  <c r="G75" i="9"/>
  <c r="G83" i="9"/>
  <c r="G93" i="9"/>
  <c r="G81" i="9"/>
  <c r="G71" i="9"/>
  <c r="G77" i="9"/>
  <c r="N73" i="9"/>
  <c r="M74" i="9"/>
  <c r="X75" i="9"/>
  <c r="U78" i="9"/>
  <c r="X79" i="9"/>
  <c r="B84" i="9"/>
  <c r="B88" i="9"/>
  <c r="B77" i="9"/>
  <c r="B89" i="9"/>
  <c r="B82" i="9"/>
  <c r="B93" i="9"/>
  <c r="B74" i="9"/>
  <c r="B92" i="9"/>
  <c r="B87" i="9"/>
  <c r="S88" i="9"/>
  <c r="F77" i="9"/>
  <c r="Y71" i="9"/>
  <c r="Y83" i="9"/>
  <c r="Y85" i="9"/>
  <c r="Y93" i="9"/>
  <c r="Y73" i="9"/>
  <c r="Y76" i="9"/>
  <c r="Y89" i="9"/>
  <c r="Y94" i="9"/>
  <c r="Y87" i="9"/>
  <c r="Y77" i="9"/>
  <c r="Y88" i="9"/>
  <c r="Y92" i="9"/>
  <c r="Y72" i="9"/>
  <c r="Y75" i="9"/>
  <c r="Y79" i="9"/>
  <c r="Y91" i="9"/>
  <c r="Y84" i="9"/>
  <c r="Y90" i="9"/>
  <c r="Y81" i="9"/>
  <c r="Y80" i="9"/>
  <c r="AC11" i="10"/>
  <c r="AC20" i="10"/>
  <c r="W92" i="9"/>
  <c r="W85" i="9"/>
  <c r="W94" i="9"/>
  <c r="W89" i="9"/>
  <c r="W79" i="9"/>
  <c r="W91" i="9"/>
  <c r="W93" i="9"/>
  <c r="W86" i="9"/>
  <c r="W87" i="9"/>
  <c r="W74" i="9"/>
  <c r="W77" i="9"/>
  <c r="W73" i="9"/>
  <c r="W78" i="9"/>
  <c r="W83" i="9"/>
  <c r="W90" i="9"/>
  <c r="W81" i="9"/>
  <c r="W75" i="9"/>
  <c r="W82" i="9"/>
  <c r="W71" i="9"/>
  <c r="R73" i="9"/>
  <c r="Q74" i="9"/>
  <c r="D91" i="9"/>
  <c r="D92" i="9"/>
  <c r="D71" i="9"/>
  <c r="D80" i="9"/>
  <c r="D93" i="9"/>
  <c r="D88" i="9"/>
  <c r="D73" i="9"/>
  <c r="D76" i="9"/>
  <c r="D84" i="9"/>
  <c r="D85" i="9"/>
  <c r="D89" i="9"/>
  <c r="D77" i="9"/>
  <c r="D78" i="9"/>
  <c r="D90" i="9"/>
  <c r="D82" i="9"/>
  <c r="D87" i="9"/>
  <c r="D74" i="9"/>
  <c r="D86" i="9"/>
  <c r="D81" i="9"/>
  <c r="D94" i="9"/>
  <c r="D72" i="9"/>
  <c r="W84" i="9"/>
  <c r="Q90" i="9"/>
  <c r="F85" i="9"/>
  <c r="Q85" i="5"/>
  <c r="Q87" i="5"/>
  <c r="Q92" i="5"/>
  <c r="Q72" i="5"/>
  <c r="C72" i="9"/>
  <c r="J79" i="9"/>
  <c r="J71" i="9"/>
  <c r="J72" i="9"/>
  <c r="J90" i="9"/>
  <c r="J88" i="9"/>
  <c r="J92" i="9"/>
  <c r="J83" i="9"/>
  <c r="J80" i="9"/>
  <c r="J93" i="9"/>
  <c r="J82" i="9"/>
  <c r="J84" i="9"/>
  <c r="J74" i="9"/>
  <c r="J91" i="9"/>
  <c r="J86" i="9"/>
  <c r="J78" i="9"/>
  <c r="J76" i="9"/>
  <c r="J75" i="9"/>
  <c r="J87" i="9"/>
  <c r="J94" i="9"/>
  <c r="L73" i="9"/>
  <c r="L81" i="9"/>
  <c r="L78" i="9"/>
  <c r="L86" i="9"/>
  <c r="L89" i="9"/>
  <c r="L85" i="9"/>
  <c r="L72" i="9"/>
  <c r="L76" i="9"/>
  <c r="L94" i="9"/>
  <c r="L90" i="9"/>
  <c r="L84" i="9"/>
  <c r="L88" i="9"/>
  <c r="L92" i="9"/>
  <c r="L93" i="9"/>
  <c r="L83" i="9"/>
  <c r="L77" i="9"/>
  <c r="L74" i="9"/>
  <c r="L82" i="9"/>
  <c r="L80" i="9"/>
  <c r="L71" i="9"/>
  <c r="P79" i="9"/>
  <c r="AC16" i="10"/>
  <c r="L79" i="9"/>
  <c r="O92" i="9"/>
  <c r="O90" i="9"/>
  <c r="O75" i="9"/>
  <c r="O74" i="9"/>
  <c r="O93" i="9"/>
  <c r="O78" i="9"/>
  <c r="O81" i="9"/>
  <c r="O94" i="9"/>
  <c r="O91" i="9"/>
  <c r="O77" i="9"/>
  <c r="O89" i="9"/>
  <c r="O73" i="9"/>
  <c r="O83" i="9"/>
  <c r="O71" i="9"/>
  <c r="O87" i="9"/>
  <c r="O86" i="9"/>
  <c r="O85" i="9"/>
  <c r="O84" i="9"/>
  <c r="O79" i="9"/>
  <c r="O82" i="9"/>
  <c r="V77" i="9"/>
  <c r="V82" i="9"/>
  <c r="V71" i="9"/>
  <c r="V87" i="9"/>
  <c r="V90" i="9"/>
  <c r="V74" i="9"/>
  <c r="V86" i="9"/>
  <c r="V91" i="9"/>
  <c r="V75" i="9"/>
  <c r="V84" i="9"/>
  <c r="V93" i="9"/>
  <c r="V88" i="9"/>
  <c r="V76" i="9"/>
  <c r="V72" i="9"/>
  <c r="V78" i="9"/>
  <c r="V83" i="9"/>
  <c r="V94" i="9"/>
  <c r="V80" i="9"/>
  <c r="V73" i="9"/>
  <c r="V92" i="9"/>
  <c r="V79" i="9"/>
  <c r="H91" i="9"/>
  <c r="H85" i="9"/>
  <c r="H94" i="9"/>
  <c r="H86" i="9"/>
  <c r="H90" i="9"/>
  <c r="H92" i="9"/>
  <c r="H77" i="9"/>
  <c r="H88" i="9"/>
  <c r="H78" i="9"/>
  <c r="H71" i="9"/>
  <c r="H76" i="9"/>
  <c r="H93" i="9"/>
  <c r="H73" i="9"/>
  <c r="H80" i="9"/>
  <c r="H89" i="9"/>
  <c r="H74" i="9"/>
  <c r="H84" i="9"/>
  <c r="H72" i="9"/>
  <c r="H81" i="9"/>
  <c r="H82" i="9"/>
  <c r="X81" i="9"/>
  <c r="X74" i="9"/>
  <c r="X71" i="9"/>
  <c r="X80" i="9"/>
  <c r="X85" i="9"/>
  <c r="X88" i="9"/>
  <c r="X93" i="9"/>
  <c r="X78" i="9"/>
  <c r="X82" i="9"/>
  <c r="X84" i="9"/>
  <c r="X94" i="9"/>
  <c r="X90" i="9"/>
  <c r="X89" i="9"/>
  <c r="X76" i="9"/>
  <c r="X77" i="9"/>
  <c r="X73" i="9"/>
  <c r="X92" i="9"/>
  <c r="X72" i="9"/>
  <c r="X86" i="9"/>
  <c r="J77" i="9"/>
  <c r="F81" i="9"/>
  <c r="V81" i="9"/>
  <c r="J89" i="9"/>
  <c r="W76" i="9"/>
  <c r="V89" i="9"/>
  <c r="K78" i="9"/>
  <c r="K86" i="9"/>
  <c r="K92" i="9"/>
  <c r="K81" i="9"/>
  <c r="K71" i="9"/>
  <c r="K82" i="9"/>
  <c r="K94" i="9"/>
  <c r="K83" i="9"/>
  <c r="K90" i="9"/>
  <c r="K93" i="9"/>
  <c r="K89" i="9"/>
  <c r="K75" i="9"/>
  <c r="K85" i="9"/>
  <c r="K77" i="9"/>
  <c r="K91" i="9"/>
  <c r="K87" i="9"/>
  <c r="K74" i="9"/>
  <c r="K79" i="9"/>
  <c r="K73" i="9"/>
  <c r="K76" i="9"/>
  <c r="AC31" i="9"/>
  <c r="AC76" i="9" s="1"/>
  <c r="N84" i="9"/>
  <c r="N79" i="9"/>
  <c r="N80" i="9"/>
  <c r="N91" i="9"/>
  <c r="N71" i="9"/>
  <c r="N82" i="9"/>
  <c r="N88" i="9"/>
  <c r="N93" i="9"/>
  <c r="N94" i="9"/>
  <c r="N78" i="9"/>
  <c r="N87" i="9"/>
  <c r="N90" i="9"/>
  <c r="N76" i="9"/>
  <c r="N72" i="9"/>
  <c r="N92" i="9"/>
  <c r="N75" i="9"/>
  <c r="N86" i="9"/>
  <c r="K84" i="9"/>
  <c r="N83" i="9"/>
  <c r="N74" i="9"/>
  <c r="S31" i="10"/>
  <c r="S74" i="10" s="1"/>
  <c r="Q31" i="10"/>
  <c r="Q83" i="10" s="1"/>
  <c r="I31" i="10"/>
  <c r="I74" i="10" s="1"/>
  <c r="AC26" i="10"/>
  <c r="AC14" i="10"/>
  <c r="AB20" i="10"/>
  <c r="AB22" i="10"/>
  <c r="M93" i="9"/>
  <c r="M85" i="9"/>
  <c r="M88" i="9"/>
  <c r="M72" i="9"/>
  <c r="M81" i="9"/>
  <c r="M84" i="9"/>
  <c r="M75" i="9"/>
  <c r="M79" i="9"/>
  <c r="M90" i="9"/>
  <c r="Y74" i="9"/>
  <c r="E79" i="5"/>
  <c r="E74" i="5"/>
  <c r="E86" i="5"/>
  <c r="E76" i="5"/>
  <c r="E72" i="5"/>
  <c r="E81" i="5"/>
  <c r="E90" i="5"/>
  <c r="E89" i="5"/>
  <c r="E80" i="5"/>
  <c r="E82" i="5"/>
  <c r="E91" i="5"/>
  <c r="E85" i="5"/>
  <c r="E77" i="5"/>
  <c r="E84" i="5"/>
  <c r="K72" i="9"/>
  <c r="R71" i="9"/>
  <c r="R87" i="9"/>
  <c r="R91" i="9"/>
  <c r="R82" i="9"/>
  <c r="R86" i="9"/>
  <c r="R90" i="9"/>
  <c r="R93" i="9"/>
  <c r="R88" i="9"/>
  <c r="R74" i="9"/>
  <c r="R84" i="9"/>
  <c r="R92" i="9"/>
  <c r="R83" i="9"/>
  <c r="R72" i="9"/>
  <c r="R79" i="9"/>
  <c r="R80" i="9"/>
  <c r="R94" i="9"/>
  <c r="R75" i="9"/>
  <c r="R76" i="9"/>
  <c r="R78" i="9"/>
  <c r="Q79" i="9"/>
  <c r="Q80" i="9"/>
  <c r="Q91" i="9"/>
  <c r="Q73" i="9"/>
  <c r="Q93" i="9"/>
  <c r="Q85" i="9"/>
  <c r="Q72" i="9"/>
  <c r="Q76" i="9"/>
  <c r="Q83" i="9"/>
  <c r="Q71" i="9"/>
  <c r="Q77" i="9"/>
  <c r="Q89" i="9"/>
  <c r="Q92" i="9"/>
  <c r="Q75" i="9"/>
  <c r="Q84" i="9"/>
  <c r="Q88" i="9"/>
  <c r="Q94" i="9"/>
  <c r="Q87" i="9"/>
  <c r="Q82" i="9"/>
  <c r="Q81" i="9"/>
  <c r="T94" i="9"/>
  <c r="T71" i="9"/>
  <c r="T93" i="9"/>
  <c r="T90" i="9"/>
  <c r="T88" i="9"/>
  <c r="T72" i="9"/>
  <c r="T84" i="9"/>
  <c r="T80" i="9"/>
  <c r="T85" i="9"/>
  <c r="T77" i="9"/>
  <c r="T89" i="9"/>
  <c r="T82" i="9"/>
  <c r="T78" i="9"/>
  <c r="T74" i="9"/>
  <c r="T73" i="9"/>
  <c r="T76" i="9"/>
  <c r="T92" i="9"/>
  <c r="T86" i="9"/>
  <c r="T81" i="9"/>
  <c r="K80" i="9"/>
  <c r="M86" i="9"/>
  <c r="K88" i="9"/>
  <c r="T91" i="9"/>
  <c r="D83" i="9"/>
  <c r="C86" i="9"/>
  <c r="C87" i="9"/>
  <c r="C90" i="9"/>
  <c r="C83" i="9"/>
  <c r="C75" i="9"/>
  <c r="C85" i="9"/>
  <c r="C78" i="9"/>
  <c r="C91" i="9"/>
  <c r="C79" i="9"/>
  <c r="C74" i="9"/>
  <c r="C71" i="9"/>
  <c r="C93" i="9"/>
  <c r="C84" i="9"/>
  <c r="C94" i="9"/>
  <c r="C73" i="9"/>
  <c r="C89" i="9"/>
  <c r="C82" i="9"/>
  <c r="C92" i="9"/>
  <c r="C81" i="9"/>
  <c r="C77" i="9"/>
  <c r="Z92" i="9"/>
  <c r="Z76" i="9"/>
  <c r="Z71" i="9"/>
  <c r="Z94" i="9"/>
  <c r="Z82" i="9"/>
  <c r="Z93" i="9"/>
  <c r="Z91" i="9"/>
  <c r="Z78" i="9"/>
  <c r="Z72" i="9"/>
  <c r="Z73" i="9"/>
  <c r="Z88" i="9"/>
  <c r="Z84" i="9"/>
  <c r="Z74" i="9"/>
  <c r="Z83" i="9"/>
  <c r="Z86" i="9"/>
  <c r="Z87" i="9"/>
  <c r="Z75" i="9"/>
  <c r="Z79" i="9"/>
  <c r="Z90" i="9"/>
  <c r="Z80" i="9"/>
  <c r="W90" i="5"/>
  <c r="W77" i="5"/>
  <c r="W84" i="5"/>
  <c r="W88" i="5"/>
  <c r="W76" i="5"/>
  <c r="W73" i="5"/>
  <c r="W87" i="5"/>
  <c r="W82" i="5"/>
  <c r="W85" i="5"/>
  <c r="W92" i="5"/>
  <c r="W91" i="5"/>
  <c r="W89" i="5"/>
  <c r="W81" i="5"/>
  <c r="W86" i="5"/>
  <c r="AA74" i="9"/>
  <c r="AA94" i="9"/>
  <c r="AA89" i="9"/>
  <c r="AA86" i="9"/>
  <c r="AA92" i="9"/>
  <c r="AA93" i="9"/>
  <c r="AA81" i="9"/>
  <c r="AA78" i="9"/>
  <c r="AA87" i="9"/>
  <c r="AA79" i="9"/>
  <c r="AA83" i="9"/>
  <c r="AA71" i="9"/>
  <c r="AA91" i="9"/>
  <c r="AA77" i="9"/>
  <c r="AA82" i="9"/>
  <c r="AA90" i="9"/>
  <c r="AA73" i="9"/>
  <c r="AA75" i="9"/>
  <c r="AA85" i="9"/>
  <c r="I77" i="9"/>
  <c r="I80" i="9"/>
  <c r="I75" i="9"/>
  <c r="I83" i="9"/>
  <c r="I81" i="9"/>
  <c r="I85" i="9"/>
  <c r="I72" i="9"/>
  <c r="I84" i="9"/>
  <c r="I88" i="9"/>
  <c r="I91" i="9"/>
  <c r="I76" i="9"/>
  <c r="I93" i="9"/>
  <c r="I79" i="9"/>
  <c r="I90" i="9"/>
  <c r="I71" i="9"/>
  <c r="I89" i="9"/>
  <c r="I94" i="9"/>
  <c r="I73" i="9"/>
  <c r="I87" i="9"/>
  <c r="I92" i="9"/>
  <c r="U91" i="9"/>
  <c r="U93" i="9"/>
  <c r="U92" i="9"/>
  <c r="U71" i="9"/>
  <c r="U87" i="9"/>
  <c r="U88" i="9"/>
  <c r="U81" i="9"/>
  <c r="U83" i="9"/>
  <c r="U80" i="9"/>
  <c r="U79" i="9"/>
  <c r="U76" i="9"/>
  <c r="U89" i="9"/>
  <c r="U84" i="9"/>
  <c r="U73" i="9"/>
  <c r="U75" i="9"/>
  <c r="U74" i="9"/>
  <c r="U72" i="9"/>
  <c r="U77" i="9"/>
  <c r="U94" i="9"/>
  <c r="U85" i="9"/>
  <c r="P75" i="9"/>
  <c r="C76" i="9"/>
  <c r="Q86" i="9"/>
  <c r="T87" i="9"/>
  <c r="G88" i="9"/>
  <c r="R89" i="9"/>
  <c r="U90" i="9"/>
  <c r="G80" i="9"/>
  <c r="P91" i="9"/>
  <c r="AC18" i="10"/>
  <c r="B86" i="8"/>
  <c r="B94" i="8"/>
  <c r="B79" i="8"/>
  <c r="B76" i="8"/>
  <c r="B91" i="8"/>
  <c r="B78" i="8"/>
  <c r="B89" i="8"/>
  <c r="E86" i="8"/>
  <c r="E94" i="8"/>
  <c r="E83" i="8"/>
  <c r="E78" i="8"/>
  <c r="E77" i="8"/>
  <c r="E85" i="8"/>
  <c r="E90" i="8"/>
  <c r="E92" i="8"/>
  <c r="E71" i="8"/>
  <c r="E91" i="8"/>
  <c r="E89" i="8"/>
  <c r="E79" i="8"/>
  <c r="E82" i="8"/>
  <c r="E81" i="8"/>
  <c r="E73" i="8"/>
  <c r="E75" i="8"/>
  <c r="E93" i="8"/>
  <c r="E74" i="8"/>
  <c r="E76" i="8"/>
  <c r="E80" i="8"/>
  <c r="E84" i="8"/>
  <c r="E87" i="8"/>
  <c r="C89" i="8"/>
  <c r="C75" i="8"/>
  <c r="C81" i="8"/>
  <c r="C72" i="8"/>
  <c r="C94" i="8"/>
  <c r="C91" i="8"/>
  <c r="C85" i="8"/>
  <c r="C93" i="8"/>
  <c r="C86" i="8"/>
  <c r="C83" i="8"/>
  <c r="C79" i="8"/>
  <c r="C88" i="8"/>
  <c r="C92" i="8"/>
  <c r="C74" i="8"/>
  <c r="C90" i="8"/>
  <c r="C87" i="8"/>
  <c r="C77" i="8"/>
  <c r="C76" i="8"/>
  <c r="C71" i="8"/>
  <c r="C73" i="8"/>
  <c r="C80" i="8"/>
  <c r="C84" i="8"/>
  <c r="E88" i="8"/>
  <c r="D86" i="8"/>
  <c r="D94" i="8"/>
  <c r="D78" i="8"/>
  <c r="D93" i="8"/>
  <c r="D74" i="8"/>
  <c r="D75" i="8"/>
  <c r="D91" i="8"/>
  <c r="D84" i="8"/>
  <c r="D77" i="8"/>
  <c r="D89" i="8"/>
  <c r="D90" i="8"/>
  <c r="D83" i="8"/>
  <c r="D76" i="8"/>
  <c r="D92" i="8"/>
  <c r="D71" i="8"/>
  <c r="D87" i="8"/>
  <c r="D80" i="8"/>
  <c r="D72" i="8"/>
  <c r="D81" i="8"/>
  <c r="D79" i="8"/>
  <c r="D88" i="8"/>
  <c r="D82" i="8"/>
  <c r="B71" i="8"/>
  <c r="E31" i="10"/>
  <c r="E71" i="10" s="1"/>
  <c r="B72" i="8"/>
  <c r="B93" i="8"/>
  <c r="B82" i="8"/>
  <c r="B81" i="8"/>
  <c r="B87" i="8"/>
  <c r="B84" i="8"/>
  <c r="AC17" i="10"/>
  <c r="AC25" i="10"/>
  <c r="AC27" i="10"/>
  <c r="AB12" i="10"/>
  <c r="Y85" i="8"/>
  <c r="Y88" i="8"/>
  <c r="Y92" i="8"/>
  <c r="Y83" i="8"/>
  <c r="Y79" i="8"/>
  <c r="Y89" i="8"/>
  <c r="Y82" i="8"/>
  <c r="Y90" i="8"/>
  <c r="Y71" i="8"/>
  <c r="Y77" i="8"/>
  <c r="Y80" i="8"/>
  <c r="Y84" i="8"/>
  <c r="Y74" i="8"/>
  <c r="Y86" i="8"/>
  <c r="Y94" i="8"/>
  <c r="Y91" i="8"/>
  <c r="Y87" i="8"/>
  <c r="Y81" i="8"/>
  <c r="Y78" i="8"/>
  <c r="Y93" i="8"/>
  <c r="Y75" i="8"/>
  <c r="Y72" i="8"/>
  <c r="Y73" i="8"/>
  <c r="Y76" i="8"/>
  <c r="C82" i="8"/>
  <c r="D85" i="8"/>
  <c r="AA88" i="8"/>
  <c r="AA73" i="8"/>
  <c r="AA85" i="8"/>
  <c r="AA78" i="8"/>
  <c r="AA93" i="8"/>
  <c r="AA91" i="8"/>
  <c r="AA83" i="8"/>
  <c r="AA75" i="8"/>
  <c r="AA84" i="8"/>
  <c r="AA71" i="8"/>
  <c r="AA79" i="8"/>
  <c r="AA74" i="8"/>
  <c r="AA87" i="8"/>
  <c r="AA76" i="8"/>
  <c r="AA94" i="8"/>
  <c r="AA82" i="8"/>
  <c r="AA77" i="8"/>
  <c r="AA89" i="8"/>
  <c r="AA90" i="8"/>
  <c r="AA72" i="8"/>
  <c r="AA86" i="8"/>
  <c r="AA80" i="8"/>
  <c r="AA92" i="8"/>
  <c r="AA81" i="8"/>
  <c r="B92" i="8"/>
  <c r="B74" i="8"/>
  <c r="B85" i="8"/>
  <c r="B75" i="8"/>
  <c r="E7" i="11"/>
  <c r="H93" i="8"/>
  <c r="H86" i="8"/>
  <c r="H76" i="8"/>
  <c r="H74" i="8"/>
  <c r="H71" i="8"/>
  <c r="H85" i="8"/>
  <c r="H94" i="8"/>
  <c r="H72" i="8"/>
  <c r="H92" i="8"/>
  <c r="H87" i="8"/>
  <c r="H80" i="8"/>
  <c r="H91" i="8"/>
  <c r="H81" i="8"/>
  <c r="H77" i="8"/>
  <c r="H79" i="8"/>
  <c r="H78" i="8"/>
  <c r="H82" i="8"/>
  <c r="H89" i="8"/>
  <c r="H88" i="8"/>
  <c r="H90" i="8"/>
  <c r="H83" i="8"/>
  <c r="H75" i="8"/>
  <c r="H84" i="8"/>
  <c r="H73" i="8"/>
  <c r="F90" i="8"/>
  <c r="F71" i="8"/>
  <c r="F73" i="8"/>
  <c r="F82" i="8"/>
  <c r="F78" i="8"/>
  <c r="F93" i="8"/>
  <c r="F77" i="8"/>
  <c r="F94" i="8"/>
  <c r="F75" i="8"/>
  <c r="F76" i="8"/>
  <c r="F87" i="8"/>
  <c r="F88" i="8"/>
  <c r="F81" i="8"/>
  <c r="F74" i="8"/>
  <c r="F84" i="8"/>
  <c r="F86" i="8"/>
  <c r="F72" i="8"/>
  <c r="F83" i="8"/>
  <c r="F85" i="8"/>
  <c r="F92" i="8"/>
  <c r="F80" i="8"/>
  <c r="F89" i="8"/>
  <c r="F91" i="8"/>
  <c r="F79" i="8"/>
  <c r="U84" i="8"/>
  <c r="U77" i="8"/>
  <c r="U90" i="8"/>
  <c r="U82" i="8"/>
  <c r="U92" i="8"/>
  <c r="U83" i="8"/>
  <c r="U75" i="8"/>
  <c r="U80" i="8"/>
  <c r="U94" i="8"/>
  <c r="U87" i="8"/>
  <c r="U88" i="8"/>
  <c r="U73" i="8"/>
  <c r="U79" i="8"/>
  <c r="U85" i="8"/>
  <c r="U74" i="8"/>
  <c r="U93" i="8"/>
  <c r="U81" i="8"/>
  <c r="U76" i="8"/>
  <c r="U91" i="8"/>
  <c r="U71" i="8"/>
  <c r="U86" i="8"/>
  <c r="U89" i="8"/>
  <c r="U72" i="8"/>
  <c r="U78" i="8"/>
  <c r="D29" i="11"/>
  <c r="G29" i="11" s="1"/>
  <c r="D22" i="11"/>
  <c r="G22" i="11" s="1"/>
  <c r="AC15" i="10"/>
  <c r="AC12" i="10"/>
  <c r="W31" i="10"/>
  <c r="AB26" i="10"/>
  <c r="AB16" i="10"/>
  <c r="D36" i="11"/>
  <c r="G36" i="11" s="1"/>
  <c r="D11" i="11"/>
  <c r="G11" i="11" s="1"/>
  <c r="AC22" i="10"/>
  <c r="AB31" i="9"/>
  <c r="C31" i="10"/>
  <c r="C79" i="10" s="1"/>
  <c r="E35" i="11"/>
  <c r="AB15" i="10"/>
  <c r="AC23" i="10"/>
  <c r="AB10" i="10"/>
  <c r="AC21" i="10"/>
  <c r="AB28" i="10"/>
  <c r="AC9" i="10"/>
  <c r="AC24" i="10"/>
  <c r="I61" i="10"/>
  <c r="AC29" i="10"/>
  <c r="AC31" i="5"/>
  <c r="AC81" i="5" s="1"/>
  <c r="K31" i="10"/>
  <c r="K87" i="10" s="1"/>
  <c r="E11" i="11"/>
  <c r="E13" i="11"/>
  <c r="D24" i="11"/>
  <c r="G24" i="11" s="1"/>
  <c r="D17" i="11"/>
  <c r="G17" i="11" s="1"/>
  <c r="D32" i="11"/>
  <c r="G32" i="11" s="1"/>
  <c r="AB23" i="10"/>
  <c r="AC61" i="9"/>
  <c r="D9" i="11"/>
  <c r="G9" i="11" s="1"/>
  <c r="D10" i="11"/>
  <c r="G10" i="11" s="1"/>
  <c r="E9" i="11"/>
  <c r="M31" i="10"/>
  <c r="M77" i="10" s="1"/>
  <c r="AC13" i="10"/>
  <c r="AB14" i="10"/>
  <c r="Y31" i="10"/>
  <c r="Y77" i="10" s="1"/>
  <c r="Y61" i="10"/>
  <c r="D28" i="11"/>
  <c r="G28" i="11" s="1"/>
  <c r="J31" i="10"/>
  <c r="P31" i="10"/>
  <c r="P75" i="10" s="1"/>
  <c r="AB25" i="10"/>
  <c r="AB27" i="10"/>
  <c r="N31" i="10"/>
  <c r="N73" i="10" s="1"/>
  <c r="AB11" i="10"/>
  <c r="D31" i="10"/>
  <c r="T31" i="10"/>
  <c r="T91" i="10" s="1"/>
  <c r="AB9" i="10"/>
  <c r="B31" i="10"/>
  <c r="B85" i="10" s="1"/>
  <c r="O31" i="10"/>
  <c r="O72" i="10" s="1"/>
  <c r="G14" i="11"/>
  <c r="AC8" i="10"/>
  <c r="G31" i="10"/>
  <c r="Z31" i="10"/>
  <c r="E15" i="11"/>
  <c r="AB21" i="10"/>
  <c r="D31" i="11"/>
  <c r="G31" i="11" s="1"/>
  <c r="D26" i="11"/>
  <c r="G26" i="11" s="1"/>
  <c r="D23" i="11"/>
  <c r="G23" i="11" s="1"/>
  <c r="E34" i="11"/>
  <c r="G37" i="11"/>
  <c r="D21" i="11"/>
  <c r="G21" i="11" s="1"/>
  <c r="D20" i="11"/>
  <c r="G20" i="11" s="1"/>
  <c r="R31" i="10"/>
  <c r="R89" i="10" s="1"/>
  <c r="H31" i="10"/>
  <c r="H75" i="10" s="1"/>
  <c r="X31" i="10"/>
  <c r="AB13" i="10"/>
  <c r="G15" i="11"/>
  <c r="E17" i="11"/>
  <c r="AB17" i="10"/>
  <c r="E18" i="11"/>
  <c r="AB62" i="10"/>
  <c r="AB31" i="5"/>
  <c r="D12" i="11"/>
  <c r="G12" i="11" s="1"/>
  <c r="D34" i="11"/>
  <c r="G34" i="11" s="1"/>
  <c r="E28" i="11"/>
  <c r="E29" i="11"/>
  <c r="F31" i="10"/>
  <c r="F77" i="10" s="1"/>
  <c r="V31" i="10"/>
  <c r="L31" i="10"/>
  <c r="L91" i="10" s="1"/>
  <c r="E10" i="11"/>
  <c r="E21" i="11"/>
  <c r="AC62" i="10"/>
  <c r="B65" i="5" l="1"/>
  <c r="D48" i="11"/>
  <c r="CK188" i="1"/>
  <c r="CK498" i="1"/>
  <c r="CK529" i="1"/>
  <c r="CK622" i="1"/>
  <c r="K95" i="8"/>
  <c r="AB81" i="8"/>
  <c r="CK777" i="1"/>
  <c r="AC83" i="8"/>
  <c r="CJ591" i="1"/>
  <c r="AB71" i="5"/>
  <c r="CK250" i="1"/>
  <c r="V95" i="8"/>
  <c r="CK64" i="1"/>
  <c r="CJ64" i="1"/>
  <c r="CJ33" i="1"/>
  <c r="CK33" i="1"/>
  <c r="AC76" i="8"/>
  <c r="AC78" i="8"/>
  <c r="X95" i="8"/>
  <c r="O95" i="8"/>
  <c r="J95" i="8"/>
  <c r="AB87" i="8"/>
  <c r="M95" i="8"/>
  <c r="AB77" i="8"/>
  <c r="AB71" i="8"/>
  <c r="AB74" i="8"/>
  <c r="AB79" i="8"/>
  <c r="S95" i="8"/>
  <c r="AB72" i="8"/>
  <c r="AB86" i="8"/>
  <c r="AB82" i="8"/>
  <c r="AB94" i="8"/>
  <c r="AB75" i="8"/>
  <c r="B95" i="5"/>
  <c r="CK963" i="1"/>
  <c r="CJ963" i="1"/>
  <c r="CK932" i="1"/>
  <c r="CJ932" i="1"/>
  <c r="Q95" i="8"/>
  <c r="R95" i="8"/>
  <c r="W95" i="8"/>
  <c r="CK901" i="1"/>
  <c r="CJ901" i="1"/>
  <c r="AC92" i="8"/>
  <c r="P95" i="8"/>
  <c r="G95" i="8"/>
  <c r="AC72" i="8"/>
  <c r="L95" i="8"/>
  <c r="CK870" i="1"/>
  <c r="CJ870" i="1"/>
  <c r="CK839" i="1"/>
  <c r="CJ839" i="1"/>
  <c r="CJ808" i="1"/>
  <c r="CK808" i="1"/>
  <c r="CJ777" i="1"/>
  <c r="CJ746" i="1"/>
  <c r="AC84" i="9"/>
  <c r="CK715" i="1"/>
  <c r="CJ715" i="1"/>
  <c r="AC88" i="8"/>
  <c r="AC80" i="8"/>
  <c r="AC87" i="8"/>
  <c r="AC79" i="8"/>
  <c r="AC94" i="8"/>
  <c r="AC71" i="8"/>
  <c r="AB89" i="8"/>
  <c r="AB83" i="8"/>
  <c r="AB93" i="8"/>
  <c r="AB73" i="8"/>
  <c r="AB78" i="8"/>
  <c r="AB92" i="8"/>
  <c r="CK684" i="1"/>
  <c r="AC93" i="8"/>
  <c r="AC91" i="8"/>
  <c r="AC85" i="8"/>
  <c r="AC89" i="8"/>
  <c r="AC75" i="8"/>
  <c r="AC77" i="8"/>
  <c r="AC84" i="8"/>
  <c r="AC90" i="8"/>
  <c r="AC82" i="8"/>
  <c r="AC86" i="8"/>
  <c r="AC74" i="8"/>
  <c r="AC73" i="8"/>
  <c r="AB85" i="8"/>
  <c r="AB90" i="8"/>
  <c r="AB84" i="8"/>
  <c r="AB88" i="8"/>
  <c r="AB76" i="8"/>
  <c r="AB80" i="8"/>
  <c r="N95" i="8"/>
  <c r="CJ684" i="1"/>
  <c r="CK653" i="1"/>
  <c r="CJ653" i="1"/>
  <c r="CJ622" i="1"/>
  <c r="CK591" i="1"/>
  <c r="CJ560" i="1"/>
  <c r="CK560" i="1"/>
  <c r="Z95" i="5"/>
  <c r="CJ529" i="1"/>
  <c r="CJ498" i="1"/>
  <c r="U93" i="10"/>
  <c r="L95" i="5"/>
  <c r="AA95" i="5"/>
  <c r="CJ436" i="1"/>
  <c r="N95" i="5"/>
  <c r="U95" i="5"/>
  <c r="AA77" i="10"/>
  <c r="V95" i="5"/>
  <c r="CK467" i="1"/>
  <c r="I81" i="10"/>
  <c r="S95" i="5"/>
  <c r="CJ467" i="1"/>
  <c r="I84" i="10"/>
  <c r="P95" i="5"/>
  <c r="M95" i="5"/>
  <c r="CK405" i="1"/>
  <c r="CJ405" i="1"/>
  <c r="CJ374" i="1"/>
  <c r="CK374" i="1"/>
  <c r="CJ343" i="1"/>
  <c r="CK343" i="1"/>
  <c r="B95" i="8"/>
  <c r="B95" i="9"/>
  <c r="I95" i="8"/>
  <c r="J95" i="5"/>
  <c r="U76" i="10"/>
  <c r="U80" i="10"/>
  <c r="CK312" i="1"/>
  <c r="U88" i="10"/>
  <c r="Q78" i="10"/>
  <c r="S92" i="10"/>
  <c r="U84" i="10"/>
  <c r="U71" i="10"/>
  <c r="O95" i="5"/>
  <c r="K95" i="5"/>
  <c r="Y95" i="5"/>
  <c r="X95" i="5"/>
  <c r="CJ312" i="1"/>
  <c r="I91" i="10"/>
  <c r="I78" i="10"/>
  <c r="AA86" i="10"/>
  <c r="AA93" i="10"/>
  <c r="CK281" i="1"/>
  <c r="I82" i="10"/>
  <c r="AA82" i="10"/>
  <c r="AA76" i="10"/>
  <c r="AA88" i="10"/>
  <c r="CJ281" i="1"/>
  <c r="I79" i="10"/>
  <c r="AA74" i="10"/>
  <c r="I90" i="10"/>
  <c r="AA87" i="10"/>
  <c r="AA83" i="10"/>
  <c r="AA71" i="10"/>
  <c r="AA91" i="10"/>
  <c r="AA78" i="10"/>
  <c r="T95" i="5"/>
  <c r="I83" i="10"/>
  <c r="I72" i="10"/>
  <c r="I85" i="10"/>
  <c r="I75" i="10"/>
  <c r="I86" i="10"/>
  <c r="I88" i="10"/>
  <c r="I73" i="10"/>
  <c r="I87" i="10"/>
  <c r="I71" i="10"/>
  <c r="I92" i="10"/>
  <c r="I77" i="10"/>
  <c r="AA90" i="10"/>
  <c r="AA79" i="10"/>
  <c r="AA92" i="10"/>
  <c r="AA89" i="10"/>
  <c r="AA72" i="10"/>
  <c r="AA80" i="10"/>
  <c r="Z95" i="8"/>
  <c r="AA84" i="10"/>
  <c r="I94" i="10"/>
  <c r="I89" i="10"/>
  <c r="I93" i="10"/>
  <c r="I76" i="10"/>
  <c r="I80" i="10"/>
  <c r="AA75" i="10"/>
  <c r="AA81" i="10"/>
  <c r="AA94" i="10"/>
  <c r="AA85" i="10"/>
  <c r="CJ250" i="1"/>
  <c r="CJ219" i="1"/>
  <c r="S83" i="10"/>
  <c r="S94" i="10"/>
  <c r="U91" i="10"/>
  <c r="U83" i="10"/>
  <c r="U72" i="10"/>
  <c r="S84" i="10"/>
  <c r="N89" i="10"/>
  <c r="U90" i="10"/>
  <c r="U86" i="10"/>
  <c r="U78" i="10"/>
  <c r="U75" i="10"/>
  <c r="U74" i="10"/>
  <c r="U85" i="10"/>
  <c r="CK219" i="1"/>
  <c r="U87" i="10"/>
  <c r="U77" i="10"/>
  <c r="U89" i="10"/>
  <c r="S86" i="10"/>
  <c r="S93" i="10"/>
  <c r="E94" i="10"/>
  <c r="U73" i="10"/>
  <c r="U79" i="10"/>
  <c r="U94" i="10"/>
  <c r="U81" i="10"/>
  <c r="U82" i="10"/>
  <c r="R95" i="5"/>
  <c r="C95" i="5"/>
  <c r="Q93" i="10"/>
  <c r="G95" i="5"/>
  <c r="F95" i="5"/>
  <c r="I95" i="5"/>
  <c r="D95" i="5"/>
  <c r="CJ188" i="1"/>
  <c r="Q73" i="10"/>
  <c r="Q80" i="10"/>
  <c r="H95" i="5"/>
  <c r="CK157" i="1"/>
  <c r="CJ157" i="1"/>
  <c r="Q84" i="10"/>
  <c r="Q88" i="10"/>
  <c r="S71" i="10"/>
  <c r="S77" i="10"/>
  <c r="S91" i="10"/>
  <c r="S87" i="10"/>
  <c r="S88" i="10"/>
  <c r="S80" i="10"/>
  <c r="S82" i="10"/>
  <c r="S75" i="10"/>
  <c r="S73" i="10"/>
  <c r="S79" i="10"/>
  <c r="CK126" i="1"/>
  <c r="CJ126" i="1"/>
  <c r="S76" i="10"/>
  <c r="S90" i="10"/>
  <c r="S81" i="10"/>
  <c r="S85" i="10"/>
  <c r="S72" i="10"/>
  <c r="S89" i="10"/>
  <c r="S78" i="10"/>
  <c r="Q94" i="10"/>
  <c r="Q86" i="10"/>
  <c r="E83" i="10"/>
  <c r="Q85" i="10"/>
  <c r="Q79" i="10"/>
  <c r="Q81" i="10"/>
  <c r="Q72" i="10"/>
  <c r="Q87" i="10"/>
  <c r="Q74" i="10"/>
  <c r="E93" i="10"/>
  <c r="E72" i="10"/>
  <c r="W95" i="5"/>
  <c r="CK95" i="1"/>
  <c r="CJ95" i="1"/>
  <c r="Q91" i="10"/>
  <c r="Q90" i="10"/>
  <c r="Q89" i="10"/>
  <c r="Q92" i="10"/>
  <c r="Q82" i="10"/>
  <c r="Q77" i="10"/>
  <c r="Q71" i="10"/>
  <c r="Q75" i="10"/>
  <c r="Q76" i="10"/>
  <c r="E91" i="10"/>
  <c r="E84" i="10"/>
  <c r="AC78" i="9"/>
  <c r="M95" i="9"/>
  <c r="AC82" i="9"/>
  <c r="AC86" i="9"/>
  <c r="Q95" i="5"/>
  <c r="D95" i="9"/>
  <c r="U95" i="9"/>
  <c r="E95" i="5"/>
  <c r="AC72" i="9"/>
  <c r="N95" i="9"/>
  <c r="X95" i="9"/>
  <c r="P95" i="9"/>
  <c r="E74" i="10"/>
  <c r="E85" i="10"/>
  <c r="E75" i="10"/>
  <c r="E89" i="10"/>
  <c r="E92" i="10"/>
  <c r="E80" i="10"/>
  <c r="I95" i="9"/>
  <c r="H95" i="9"/>
  <c r="V95" i="9"/>
  <c r="W95" i="9"/>
  <c r="Y95" i="9"/>
  <c r="G95" i="9"/>
  <c r="F73" i="10"/>
  <c r="E79" i="10"/>
  <c r="E87" i="10"/>
  <c r="E76" i="10"/>
  <c r="E82" i="10"/>
  <c r="E90" i="10"/>
  <c r="Z95" i="9"/>
  <c r="C95" i="9"/>
  <c r="AC79" i="9"/>
  <c r="AC93" i="9"/>
  <c r="AC89" i="9"/>
  <c r="AC85" i="9"/>
  <c r="AC83" i="9"/>
  <c r="AC91" i="9"/>
  <c r="AC73" i="9"/>
  <c r="AC71" i="9"/>
  <c r="AC94" i="9"/>
  <c r="AC92" i="9"/>
  <c r="AC77" i="9"/>
  <c r="AC87" i="9"/>
  <c r="AC80" i="9"/>
  <c r="AC75" i="9"/>
  <c r="AC81" i="9"/>
  <c r="AC88" i="9"/>
  <c r="K95" i="9"/>
  <c r="O95" i="9"/>
  <c r="AC90" i="9"/>
  <c r="S95" i="9"/>
  <c r="F95" i="9"/>
  <c r="J95" i="9"/>
  <c r="E73" i="10"/>
  <c r="E88" i="10"/>
  <c r="E81" i="10"/>
  <c r="E86" i="10"/>
  <c r="E78" i="10"/>
  <c r="E77" i="10"/>
  <c r="C72" i="10"/>
  <c r="AA95" i="9"/>
  <c r="T95" i="9"/>
  <c r="Q95" i="9"/>
  <c r="R95" i="9"/>
  <c r="L95" i="9"/>
  <c r="E95" i="9"/>
  <c r="AC74" i="9"/>
  <c r="H91" i="10"/>
  <c r="Y89" i="10"/>
  <c r="K86" i="10"/>
  <c r="U95" i="8"/>
  <c r="Y95" i="8"/>
  <c r="Y93" i="10"/>
  <c r="AA95" i="8"/>
  <c r="D95" i="8"/>
  <c r="C95" i="8"/>
  <c r="E95" i="8"/>
  <c r="F95" i="8"/>
  <c r="H95" i="8"/>
  <c r="AC83" i="5"/>
  <c r="AC77" i="5"/>
  <c r="AC89" i="5"/>
  <c r="AC75" i="5"/>
  <c r="AC91" i="5"/>
  <c r="AC87" i="5"/>
  <c r="AC94" i="5"/>
  <c r="AC85" i="5"/>
  <c r="AC92" i="5"/>
  <c r="AC73" i="5"/>
  <c r="AC93" i="5"/>
  <c r="AC61" i="10"/>
  <c r="AC79" i="5"/>
  <c r="AB81" i="9"/>
  <c r="AB88" i="9"/>
  <c r="AB91" i="9"/>
  <c r="AB89" i="9"/>
  <c r="AB90" i="9"/>
  <c r="AB85" i="9"/>
  <c r="AB71" i="9"/>
  <c r="AB78" i="9"/>
  <c r="AB79" i="9"/>
  <c r="AB73" i="9"/>
  <c r="AB75" i="9"/>
  <c r="AB80" i="9"/>
  <c r="AB72" i="9"/>
  <c r="AB82" i="9"/>
  <c r="AB93" i="9"/>
  <c r="AB83" i="9"/>
  <c r="AB94" i="9"/>
  <c r="AB84" i="9"/>
  <c r="AB86" i="9"/>
  <c r="AB87" i="9"/>
  <c r="AB74" i="9"/>
  <c r="AB76" i="9"/>
  <c r="AB92" i="9"/>
  <c r="W80" i="10"/>
  <c r="W78" i="10"/>
  <c r="W94" i="10"/>
  <c r="W81" i="10"/>
  <c r="W92" i="10"/>
  <c r="W84" i="10"/>
  <c r="W74" i="10"/>
  <c r="W76" i="10"/>
  <c r="W75" i="10"/>
  <c r="W87" i="10"/>
  <c r="W77" i="10"/>
  <c r="W73" i="10"/>
  <c r="W83" i="10"/>
  <c r="W72" i="10"/>
  <c r="W93" i="10"/>
  <c r="W85" i="10"/>
  <c r="W90" i="10"/>
  <c r="W88" i="10"/>
  <c r="W89" i="10"/>
  <c r="W82" i="10"/>
  <c r="W71" i="10"/>
  <c r="R77" i="10"/>
  <c r="R73" i="10"/>
  <c r="Y91" i="10"/>
  <c r="Y85" i="10"/>
  <c r="Y90" i="10"/>
  <c r="Y74" i="10"/>
  <c r="Y71" i="10"/>
  <c r="Y75" i="10"/>
  <c r="Y87" i="10"/>
  <c r="Y78" i="10"/>
  <c r="Y92" i="10"/>
  <c r="Y86" i="10"/>
  <c r="Y83" i="10"/>
  <c r="Y82" i="10"/>
  <c r="Y73" i="10"/>
  <c r="Y84" i="10"/>
  <c r="Y79" i="10"/>
  <c r="Y80" i="10"/>
  <c r="Y81" i="10"/>
  <c r="Y76" i="10"/>
  <c r="Y94" i="10"/>
  <c r="AC76" i="5"/>
  <c r="K72" i="10"/>
  <c r="AC78" i="5"/>
  <c r="M85" i="10"/>
  <c r="AC72" i="5"/>
  <c r="AB77" i="9"/>
  <c r="W79" i="10"/>
  <c r="AC74" i="5"/>
  <c r="B81" i="10"/>
  <c r="N77" i="10"/>
  <c r="Y72" i="10"/>
  <c r="AC84" i="5"/>
  <c r="K76" i="10"/>
  <c r="K80" i="10"/>
  <c r="K79" i="10"/>
  <c r="K78" i="10"/>
  <c r="K83" i="10"/>
  <c r="K92" i="10"/>
  <c r="K73" i="10"/>
  <c r="K81" i="10"/>
  <c r="K93" i="10"/>
  <c r="K71" i="10"/>
  <c r="K85" i="10"/>
  <c r="K91" i="10"/>
  <c r="K75" i="10"/>
  <c r="K82" i="10"/>
  <c r="K94" i="10"/>
  <c r="K77" i="10"/>
  <c r="K88" i="10"/>
  <c r="K89" i="10"/>
  <c r="K90" i="10"/>
  <c r="K84" i="10"/>
  <c r="K74" i="10"/>
  <c r="AC86" i="5"/>
  <c r="W86" i="10"/>
  <c r="AC80" i="5"/>
  <c r="AC82" i="5"/>
  <c r="W91" i="10"/>
  <c r="M79" i="10"/>
  <c r="M75" i="10"/>
  <c r="M88" i="10"/>
  <c r="M71" i="10"/>
  <c r="M81" i="10"/>
  <c r="M74" i="10"/>
  <c r="M93" i="10"/>
  <c r="M82" i="10"/>
  <c r="M84" i="10"/>
  <c r="M78" i="10"/>
  <c r="M90" i="10"/>
  <c r="M89" i="10"/>
  <c r="M80" i="10"/>
  <c r="M91" i="10"/>
  <c r="M76" i="10"/>
  <c r="M83" i="10"/>
  <c r="M87" i="10"/>
  <c r="M94" i="10"/>
  <c r="M86" i="10"/>
  <c r="M72" i="10"/>
  <c r="M73" i="10"/>
  <c r="M92" i="10"/>
  <c r="AC71" i="5"/>
  <c r="Y88" i="10"/>
  <c r="C81" i="10"/>
  <c r="C89" i="10"/>
  <c r="C85" i="10"/>
  <c r="C92" i="10"/>
  <c r="C83" i="10"/>
  <c r="C78" i="10"/>
  <c r="C71" i="10"/>
  <c r="C75" i="10"/>
  <c r="C88" i="10"/>
  <c r="C77" i="10"/>
  <c r="C73" i="10"/>
  <c r="C84" i="10"/>
  <c r="C91" i="10"/>
  <c r="C90" i="10"/>
  <c r="C87" i="10"/>
  <c r="C76" i="10"/>
  <c r="C74" i="10"/>
  <c r="C80" i="10"/>
  <c r="C94" i="10"/>
  <c r="C82" i="10"/>
  <c r="C93" i="10"/>
  <c r="AC88" i="5"/>
  <c r="C86" i="10"/>
  <c r="AC90" i="5"/>
  <c r="AB87" i="5"/>
  <c r="AB73" i="5"/>
  <c r="AB89" i="5"/>
  <c r="AB79" i="5"/>
  <c r="V76" i="10"/>
  <c r="V92" i="10"/>
  <c r="V93" i="10"/>
  <c r="V91" i="10"/>
  <c r="V78" i="10"/>
  <c r="V83" i="10"/>
  <c r="V86" i="10"/>
  <c r="V80" i="10"/>
  <c r="V87" i="10"/>
  <c r="V72" i="10"/>
  <c r="V81" i="10"/>
  <c r="V88" i="10"/>
  <c r="V84" i="10"/>
  <c r="V71" i="10"/>
  <c r="V75" i="10"/>
  <c r="V90" i="10"/>
  <c r="V74" i="10"/>
  <c r="V82" i="10"/>
  <c r="V79" i="10"/>
  <c r="V94" i="10"/>
  <c r="X87" i="10"/>
  <c r="X85" i="10"/>
  <c r="X74" i="10"/>
  <c r="X78" i="10"/>
  <c r="X80" i="10"/>
  <c r="X94" i="10"/>
  <c r="X92" i="10"/>
  <c r="X89" i="10"/>
  <c r="X72" i="10"/>
  <c r="X84" i="10"/>
  <c r="X83" i="10"/>
  <c r="X88" i="10"/>
  <c r="X86" i="10"/>
  <c r="X79" i="10"/>
  <c r="X77" i="10"/>
  <c r="X93" i="10"/>
  <c r="X81" i="10"/>
  <c r="X71" i="10"/>
  <c r="X73" i="10"/>
  <c r="X90" i="10"/>
  <c r="X82" i="10"/>
  <c r="X76" i="10"/>
  <c r="Z87" i="10"/>
  <c r="Z76" i="10"/>
  <c r="Z72" i="10"/>
  <c r="Z75" i="10"/>
  <c r="Z81" i="10"/>
  <c r="Z85" i="10"/>
  <c r="Z92" i="10"/>
  <c r="Z79" i="10"/>
  <c r="Z90" i="10"/>
  <c r="Z71" i="10"/>
  <c r="Z83" i="10"/>
  <c r="Z78" i="10"/>
  <c r="Z74" i="10"/>
  <c r="Z91" i="10"/>
  <c r="Z94" i="10"/>
  <c r="Z86" i="10"/>
  <c r="Z80" i="10"/>
  <c r="Z88" i="10"/>
  <c r="Z82" i="10"/>
  <c r="Z93" i="10"/>
  <c r="Z84" i="10"/>
  <c r="J75" i="10"/>
  <c r="J82" i="10"/>
  <c r="J74" i="10"/>
  <c r="J71" i="10"/>
  <c r="J84" i="10"/>
  <c r="J88" i="10"/>
  <c r="J72" i="10"/>
  <c r="J80" i="10"/>
  <c r="J81" i="10"/>
  <c r="J93" i="10"/>
  <c r="J86" i="10"/>
  <c r="J76" i="10"/>
  <c r="J85" i="10"/>
  <c r="J91" i="10"/>
  <c r="J90" i="10"/>
  <c r="J94" i="10"/>
  <c r="J92" i="10"/>
  <c r="J78" i="10"/>
  <c r="J79" i="10"/>
  <c r="J87" i="10"/>
  <c r="J83" i="10"/>
  <c r="V77" i="10"/>
  <c r="J77" i="10"/>
  <c r="AB31" i="10"/>
  <c r="AB75" i="10" s="1"/>
  <c r="D89" i="10"/>
  <c r="D87" i="10"/>
  <c r="D71" i="10"/>
  <c r="D88" i="10"/>
  <c r="D92" i="10"/>
  <c r="D76" i="10"/>
  <c r="D73" i="10"/>
  <c r="D94" i="10"/>
  <c r="D78" i="10"/>
  <c r="D77" i="10"/>
  <c r="D93" i="10"/>
  <c r="D80" i="10"/>
  <c r="D72" i="10"/>
  <c r="D83" i="10"/>
  <c r="D82" i="10"/>
  <c r="D74" i="10"/>
  <c r="D79" i="10"/>
  <c r="D84" i="10"/>
  <c r="D86" i="10"/>
  <c r="D85" i="10"/>
  <c r="D81" i="10"/>
  <c r="D90" i="10"/>
  <c r="Z89" i="10"/>
  <c r="AC31" i="10"/>
  <c r="B94" i="10"/>
  <c r="B91" i="10"/>
  <c r="B79" i="10"/>
  <c r="B88" i="10"/>
  <c r="B87" i="10"/>
  <c r="B92" i="10"/>
  <c r="B83" i="10"/>
  <c r="B82" i="10"/>
  <c r="B84" i="10"/>
  <c r="B72" i="10"/>
  <c r="B71" i="10"/>
  <c r="B90" i="10"/>
  <c r="B78" i="10"/>
  <c r="B76" i="10"/>
  <c r="B74" i="10"/>
  <c r="B89" i="10"/>
  <c r="B86" i="10"/>
  <c r="B75" i="10"/>
  <c r="B80" i="10"/>
  <c r="B93" i="10"/>
  <c r="D63" i="11" a="1"/>
  <c r="D63" i="11" s="1"/>
  <c r="D62" i="11" a="1"/>
  <c r="D62" i="11" s="1"/>
  <c r="D61" i="11" a="1"/>
  <c r="D61" i="11" s="1"/>
  <c r="D60" i="11" a="1"/>
  <c r="D60" i="11" s="1"/>
  <c r="D41" i="11"/>
  <c r="D38" i="11"/>
  <c r="D49" i="11" s="1"/>
  <c r="P93" i="10"/>
  <c r="P89" i="10"/>
  <c r="P90" i="10"/>
  <c r="P79" i="10"/>
  <c r="P78" i="10"/>
  <c r="P77" i="10"/>
  <c r="P72" i="10"/>
  <c r="P82" i="10"/>
  <c r="P84" i="10"/>
  <c r="P88" i="10"/>
  <c r="P92" i="10"/>
  <c r="P71" i="10"/>
  <c r="P81" i="10"/>
  <c r="P74" i="10"/>
  <c r="P73" i="10"/>
  <c r="P76" i="10"/>
  <c r="P85" i="10"/>
  <c r="P86" i="10"/>
  <c r="P80" i="10"/>
  <c r="P94" i="10"/>
  <c r="P87" i="10"/>
  <c r="P83" i="10"/>
  <c r="L92" i="10"/>
  <c r="L94" i="10"/>
  <c r="L73" i="10"/>
  <c r="L87" i="10"/>
  <c r="L88" i="10"/>
  <c r="L71" i="10"/>
  <c r="L80" i="10"/>
  <c r="L79" i="10"/>
  <c r="L90" i="10"/>
  <c r="L84" i="10"/>
  <c r="L81" i="10"/>
  <c r="L74" i="10"/>
  <c r="L76" i="10"/>
  <c r="L93" i="10"/>
  <c r="L78" i="10"/>
  <c r="L82" i="10"/>
  <c r="L89" i="10"/>
  <c r="L86" i="10"/>
  <c r="L85" i="10"/>
  <c r="L72" i="10"/>
  <c r="L77" i="10"/>
  <c r="L83" i="10"/>
  <c r="V89" i="10"/>
  <c r="L75" i="10"/>
  <c r="AB76" i="5"/>
  <c r="AB90" i="5"/>
  <c r="AB94" i="5"/>
  <c r="AB80" i="5"/>
  <c r="AB85" i="5"/>
  <c r="AB92" i="5"/>
  <c r="AB88" i="5"/>
  <c r="AB84" i="5"/>
  <c r="AB82" i="5"/>
  <c r="AB93" i="5"/>
  <c r="AB86" i="5"/>
  <c r="AB78" i="5"/>
  <c r="AB72" i="5"/>
  <c r="AB77" i="5"/>
  <c r="AB74" i="5"/>
  <c r="E41" i="11"/>
  <c r="E60" i="11" a="1"/>
  <c r="E60" i="11" s="1"/>
  <c r="E59" i="11" a="1"/>
  <c r="E59" i="11" s="1"/>
  <c r="E61" i="11" a="1"/>
  <c r="E61" i="11" s="1"/>
  <c r="E62" i="11" a="1"/>
  <c r="E62" i="11" s="1"/>
  <c r="E38" i="11"/>
  <c r="E63" i="11" a="1"/>
  <c r="E63" i="11" s="1"/>
  <c r="D59" i="11"/>
  <c r="AB81" i="5"/>
  <c r="G80" i="10"/>
  <c r="G74" i="10"/>
  <c r="G77" i="10"/>
  <c r="G79" i="10"/>
  <c r="G92" i="10"/>
  <c r="G75" i="10"/>
  <c r="G85" i="10"/>
  <c r="G86" i="10"/>
  <c r="G89" i="10"/>
  <c r="G82" i="10"/>
  <c r="G71" i="10"/>
  <c r="G81" i="10"/>
  <c r="G91" i="10"/>
  <c r="G78" i="10"/>
  <c r="G73" i="10"/>
  <c r="G90" i="10"/>
  <c r="G93" i="10"/>
  <c r="G84" i="10"/>
  <c r="G87" i="10"/>
  <c r="G88" i="10"/>
  <c r="G83" i="10"/>
  <c r="G76" i="10"/>
  <c r="G94" i="10"/>
  <c r="O90" i="10"/>
  <c r="O83" i="10"/>
  <c r="O92" i="10"/>
  <c r="O88" i="10"/>
  <c r="O71" i="10"/>
  <c r="O76" i="10"/>
  <c r="O75" i="10"/>
  <c r="O82" i="10"/>
  <c r="O93" i="10"/>
  <c r="O81" i="10"/>
  <c r="O79" i="10"/>
  <c r="O89" i="10"/>
  <c r="O73" i="10"/>
  <c r="O85" i="10"/>
  <c r="O94" i="10"/>
  <c r="O86" i="10"/>
  <c r="O91" i="10"/>
  <c r="O74" i="10"/>
  <c r="O77" i="10"/>
  <c r="O80" i="10"/>
  <c r="O78" i="10"/>
  <c r="O84" i="10"/>
  <c r="O87" i="10"/>
  <c r="B73" i="10"/>
  <c r="T86" i="10"/>
  <c r="T92" i="10"/>
  <c r="T77" i="10"/>
  <c r="T90" i="10"/>
  <c r="T83" i="10"/>
  <c r="T73" i="10"/>
  <c r="T76" i="10"/>
  <c r="T94" i="10"/>
  <c r="T80" i="10"/>
  <c r="T71" i="10"/>
  <c r="T72" i="10"/>
  <c r="T78" i="10"/>
  <c r="T74" i="10"/>
  <c r="T85" i="10"/>
  <c r="T82" i="10"/>
  <c r="T84" i="10"/>
  <c r="T88" i="10"/>
  <c r="T79" i="10"/>
  <c r="T81" i="10"/>
  <c r="T87" i="10"/>
  <c r="T89" i="10"/>
  <c r="T93" i="10"/>
  <c r="N79" i="10"/>
  <c r="N84" i="10"/>
  <c r="N76" i="10"/>
  <c r="N83" i="10"/>
  <c r="N81" i="10"/>
  <c r="N88" i="10"/>
  <c r="N82" i="10"/>
  <c r="N71" i="10"/>
  <c r="N92" i="10"/>
  <c r="N85" i="10"/>
  <c r="N93" i="10"/>
  <c r="N74" i="10"/>
  <c r="N78" i="10"/>
  <c r="N94" i="10"/>
  <c r="N86" i="10"/>
  <c r="N75" i="10"/>
  <c r="N91" i="10"/>
  <c r="N87" i="10"/>
  <c r="N80" i="10"/>
  <c r="N90" i="10"/>
  <c r="N72" i="10"/>
  <c r="AB83" i="5"/>
  <c r="Z77" i="10"/>
  <c r="V73" i="10"/>
  <c r="P91" i="10"/>
  <c r="X75" i="10"/>
  <c r="F85" i="10"/>
  <c r="F88" i="10"/>
  <c r="F75" i="10"/>
  <c r="F89" i="10"/>
  <c r="F76" i="10"/>
  <c r="F87" i="10"/>
  <c r="F92" i="10"/>
  <c r="F93" i="10"/>
  <c r="F71" i="10"/>
  <c r="F79" i="10"/>
  <c r="F86" i="10"/>
  <c r="F91" i="10"/>
  <c r="F72" i="10"/>
  <c r="F74" i="10"/>
  <c r="F84" i="10"/>
  <c r="F83" i="10"/>
  <c r="F81" i="10"/>
  <c r="F80" i="10"/>
  <c r="F78" i="10"/>
  <c r="F90" i="10"/>
  <c r="F82" i="10"/>
  <c r="F94" i="10"/>
  <c r="X91" i="10"/>
  <c r="B77" i="10"/>
  <c r="H85" i="10"/>
  <c r="H86" i="10"/>
  <c r="H83" i="10"/>
  <c r="H89" i="10"/>
  <c r="H79" i="10"/>
  <c r="H84" i="10"/>
  <c r="H90" i="10"/>
  <c r="H74" i="10"/>
  <c r="H73" i="10"/>
  <c r="H72" i="10"/>
  <c r="H76" i="10"/>
  <c r="H71" i="10"/>
  <c r="H82" i="10"/>
  <c r="H81" i="10"/>
  <c r="H92" i="10"/>
  <c r="H87" i="10"/>
  <c r="H93" i="10"/>
  <c r="H88" i="10"/>
  <c r="H94" i="10"/>
  <c r="H78" i="10"/>
  <c r="H77" i="10"/>
  <c r="H80" i="10"/>
  <c r="R71" i="10"/>
  <c r="R92" i="10"/>
  <c r="R74" i="10"/>
  <c r="R76" i="10"/>
  <c r="R81" i="10"/>
  <c r="R78" i="10"/>
  <c r="R72" i="10"/>
  <c r="R82" i="10"/>
  <c r="R93" i="10"/>
  <c r="R83" i="10"/>
  <c r="R85" i="10"/>
  <c r="R87" i="10"/>
  <c r="R86" i="10"/>
  <c r="R90" i="10"/>
  <c r="R80" i="10"/>
  <c r="R75" i="10"/>
  <c r="R88" i="10"/>
  <c r="R79" i="10"/>
  <c r="R84" i="10"/>
  <c r="R94" i="10"/>
  <c r="R91" i="10"/>
  <c r="AB75" i="5"/>
  <c r="Z73" i="10"/>
  <c r="G72" i="10"/>
  <c r="AB91" i="5"/>
  <c r="V85" i="10"/>
  <c r="T75" i="10"/>
  <c r="D75" i="10"/>
  <c r="D91" i="10"/>
  <c r="J89" i="10"/>
  <c r="J73" i="10"/>
  <c r="D42" i="11" l="1"/>
  <c r="D51" i="11"/>
  <c r="D47" i="11"/>
  <c r="E51" i="11"/>
  <c r="E49" i="11"/>
  <c r="E47" i="11"/>
  <c r="AB73" i="10"/>
  <c r="AB32" i="5"/>
  <c r="D44" i="11"/>
  <c r="AB32" i="10" s="1"/>
  <c r="AC95" i="8"/>
  <c r="AB95" i="8"/>
  <c r="AA95" i="10"/>
  <c r="I95" i="10"/>
  <c r="U95" i="10"/>
  <c r="S95" i="10"/>
  <c r="E95" i="10"/>
  <c r="G95" i="10"/>
  <c r="Z95" i="10"/>
  <c r="W95" i="10"/>
  <c r="R95" i="10"/>
  <c r="N95" i="10"/>
  <c r="J95" i="10"/>
  <c r="M95" i="10"/>
  <c r="K95" i="10"/>
  <c r="Y95" i="10"/>
  <c r="H95" i="10"/>
  <c r="O95" i="10"/>
  <c r="F95" i="10"/>
  <c r="T95" i="10"/>
  <c r="L95" i="10"/>
  <c r="P95" i="10"/>
  <c r="B95" i="10"/>
  <c r="D95" i="10"/>
  <c r="X95" i="10"/>
  <c r="V95" i="10"/>
  <c r="C95" i="10"/>
  <c r="Q95" i="10"/>
  <c r="AB95" i="9"/>
  <c r="AC95" i="9"/>
  <c r="AC95" i="5"/>
  <c r="AB95" i="5"/>
  <c r="AB91" i="10"/>
  <c r="AB85" i="10"/>
  <c r="AB81" i="10"/>
  <c r="AB89" i="10"/>
  <c r="AB77" i="10"/>
  <c r="AC32" i="5"/>
  <c r="E43" i="11"/>
  <c r="E42" i="11"/>
  <c r="E45" i="11"/>
  <c r="AB32" i="9"/>
  <c r="E48" i="11"/>
  <c r="AC32" i="9" s="1"/>
  <c r="D64" i="11"/>
  <c r="B65" i="9"/>
  <c r="E44" i="11"/>
  <c r="E46" i="11"/>
  <c r="E65" i="11"/>
  <c r="B65" i="8"/>
  <c r="D65" i="11"/>
  <c r="E64" i="11"/>
  <c r="B65" i="10"/>
  <c r="AB63" i="5"/>
  <c r="D46" i="11"/>
  <c r="AB87" i="10"/>
  <c r="AB72" i="10"/>
  <c r="AB71" i="10"/>
  <c r="AB90" i="10"/>
  <c r="AB74" i="10"/>
  <c r="AB84" i="10"/>
  <c r="AB76" i="10"/>
  <c r="AB79" i="10"/>
  <c r="AB92" i="10"/>
  <c r="AB93" i="10"/>
  <c r="AB88" i="10"/>
  <c r="AB83" i="10"/>
  <c r="AB80" i="10"/>
  <c r="AB78" i="10"/>
  <c r="AB82" i="10"/>
  <c r="AB86" i="10"/>
  <c r="AB94" i="10"/>
  <c r="AC92" i="10"/>
  <c r="AC73" i="10"/>
  <c r="AC91" i="10"/>
  <c r="AC85" i="10"/>
  <c r="AC80" i="10"/>
  <c r="AC90" i="10"/>
  <c r="AC81" i="10"/>
  <c r="AC84" i="10"/>
  <c r="AC74" i="10"/>
  <c r="AC93" i="10"/>
  <c r="AC71" i="10"/>
  <c r="AC78" i="10"/>
  <c r="AC76" i="10"/>
  <c r="AC77" i="10"/>
  <c r="AC82" i="10"/>
  <c r="AC88" i="10"/>
  <c r="AC86" i="10"/>
  <c r="AC89" i="10"/>
  <c r="AC87" i="10"/>
  <c r="AC79" i="10"/>
  <c r="AC75" i="10"/>
  <c r="AC83" i="10"/>
  <c r="AC94" i="10"/>
  <c r="D45" i="11"/>
  <c r="D43" i="11"/>
  <c r="AC72" i="10"/>
  <c r="AC63" i="9" l="1"/>
  <c r="AB63" i="9"/>
  <c r="AB63" i="10"/>
  <c r="AC63" i="10"/>
  <c r="AC95" i="10"/>
  <c r="AB95" i="10"/>
  <c r="E52" i="11"/>
  <c r="E53" i="11" s="1"/>
  <c r="AC32" i="10"/>
  <c r="M58" i="8"/>
  <c r="V55" i="8"/>
  <c r="C57" i="8"/>
  <c r="F54" i="8"/>
  <c r="S55" i="8"/>
  <c r="V52" i="8"/>
  <c r="B48" i="8"/>
  <c r="G58" i="8"/>
  <c r="Y46" i="8"/>
  <c r="V53" i="8"/>
  <c r="W52" i="8"/>
  <c r="Y45" i="8"/>
  <c r="C48" i="8"/>
  <c r="P39" i="8"/>
  <c r="P43" i="8"/>
  <c r="J54" i="8"/>
  <c r="L57" i="8"/>
  <c r="O57" i="8"/>
  <c r="P51" i="8"/>
  <c r="T43" i="8"/>
  <c r="U48" i="8"/>
  <c r="J51" i="8"/>
  <c r="G44" i="8"/>
  <c r="T44" i="8"/>
  <c r="E56" i="8"/>
  <c r="X39" i="8"/>
  <c r="Q48" i="8"/>
  <c r="B59" i="8"/>
  <c r="E57" i="8"/>
  <c r="S52" i="8"/>
  <c r="N43" i="8"/>
  <c r="J46" i="8"/>
  <c r="H45" i="8"/>
  <c r="AA53" i="8"/>
  <c r="E44" i="8"/>
  <c r="H48" i="8"/>
  <c r="I47" i="8"/>
  <c r="R53" i="8"/>
  <c r="J45" i="8"/>
  <c r="I57" i="8"/>
  <c r="C44" i="8"/>
  <c r="T46" i="8"/>
  <c r="S47" i="8"/>
  <c r="G54" i="8"/>
  <c r="G48" i="8"/>
  <c r="K55" i="8"/>
  <c r="M56" i="8"/>
  <c r="Y56" i="8"/>
  <c r="Z58" i="8"/>
  <c r="C53" i="8"/>
  <c r="D50" i="8"/>
  <c r="K48" i="8"/>
  <c r="P58" i="8"/>
  <c r="H39" i="8"/>
  <c r="Y44" i="8"/>
  <c r="R43" i="8"/>
  <c r="G50" i="8"/>
  <c r="N51" i="8"/>
  <c r="J48" i="8"/>
  <c r="K53" i="8"/>
  <c r="M40" i="8"/>
  <c r="M53" i="8"/>
  <c r="F51" i="8"/>
  <c r="P59" i="8"/>
  <c r="K58" i="8"/>
  <c r="V41" i="8"/>
  <c r="N45" i="8"/>
  <c r="D54" i="8"/>
  <c r="L59" i="8"/>
  <c r="X59" i="8"/>
  <c r="I56" i="8"/>
  <c r="N56" i="8"/>
  <c r="G51" i="8"/>
  <c r="R47" i="8"/>
  <c r="M43" i="8"/>
  <c r="R42" i="8"/>
  <c r="E59" i="8"/>
  <c r="I44" i="8"/>
  <c r="F41" i="8"/>
  <c r="U47" i="8"/>
  <c r="P46" i="8"/>
  <c r="D47" i="8"/>
  <c r="U52" i="8"/>
  <c r="W39" i="8"/>
  <c r="AA50" i="8"/>
  <c r="T48" i="8"/>
  <c r="D57" i="8"/>
  <c r="AA46" i="8"/>
  <c r="Y55" i="8"/>
  <c r="P40" i="8"/>
  <c r="H44" i="8"/>
  <c r="P57" i="8"/>
  <c r="R58" i="8"/>
  <c r="T59" i="8"/>
  <c r="L51" i="8"/>
  <c r="Q50" i="8"/>
  <c r="L46" i="8"/>
  <c r="J59" i="8"/>
  <c r="V40" i="8"/>
  <c r="Y57" i="8"/>
  <c r="C43" i="8"/>
  <c r="Z39" i="8"/>
  <c r="I45" i="8"/>
  <c r="W56" i="8"/>
  <c r="N46" i="8"/>
  <c r="E52" i="8"/>
  <c r="L58" i="8"/>
  <c r="U49" i="8"/>
  <c r="H46" i="8"/>
  <c r="P47" i="8"/>
  <c r="C42" i="8"/>
  <c r="S50" i="8"/>
  <c r="M49" i="8"/>
  <c r="J39" i="8"/>
  <c r="B58" i="8"/>
  <c r="T42" i="8"/>
  <c r="M42" i="8"/>
  <c r="X45" i="8"/>
  <c r="J41" i="8"/>
  <c r="O44" i="8"/>
  <c r="R57" i="8"/>
  <c r="P54" i="8"/>
  <c r="C50" i="8"/>
  <c r="W47" i="8"/>
  <c r="F40" i="8"/>
  <c r="R45" i="8"/>
  <c r="L39" i="8"/>
  <c r="F44" i="8"/>
  <c r="L48" i="8"/>
  <c r="D42" i="8"/>
  <c r="I48" i="8"/>
  <c r="S57" i="8"/>
  <c r="P52" i="8"/>
  <c r="O45" i="8"/>
  <c r="F50" i="8"/>
  <c r="X56" i="8"/>
  <c r="L50" i="8"/>
  <c r="AA55" i="8"/>
  <c r="H59" i="8"/>
  <c r="X57" i="8"/>
  <c r="P45" i="8"/>
  <c r="M44" i="8"/>
  <c r="Y47" i="8"/>
  <c r="V47" i="8"/>
  <c r="X55" i="8"/>
  <c r="H51" i="8"/>
  <c r="D59" i="8"/>
  <c r="B40" i="8"/>
  <c r="F45" i="8"/>
  <c r="Z59" i="8"/>
  <c r="S56" i="8"/>
  <c r="H52" i="8"/>
  <c r="W42" i="8"/>
  <c r="AA57" i="8"/>
  <c r="O51" i="8"/>
  <c r="J43" i="8"/>
  <c r="V43" i="8"/>
  <c r="M46" i="8"/>
  <c r="U45" i="8"/>
  <c r="M54" i="8"/>
  <c r="J56" i="8"/>
  <c r="H57" i="8"/>
  <c r="E48" i="8"/>
  <c r="J58" i="8"/>
  <c r="U54" i="8"/>
  <c r="AA54" i="8"/>
  <c r="G46" i="8"/>
  <c r="I50" i="8"/>
  <c r="C46" i="8"/>
  <c r="T45" i="8"/>
  <c r="Q39" i="8"/>
  <c r="H58" i="8"/>
  <c r="R56" i="8"/>
  <c r="O47" i="8"/>
  <c r="P42" i="8"/>
  <c r="E54" i="8"/>
  <c r="Q40" i="8"/>
  <c r="H54" i="8"/>
  <c r="B44" i="8"/>
  <c r="Z51" i="8"/>
  <c r="D52" i="8"/>
  <c r="F43" i="8"/>
  <c r="E39" i="8"/>
  <c r="B57" i="8"/>
  <c r="X58" i="8"/>
  <c r="I46" i="8"/>
  <c r="D40" i="8"/>
  <c r="Y52" i="8"/>
  <c r="AA39" i="8"/>
  <c r="J49" i="8"/>
  <c r="L43" i="8"/>
  <c r="T50" i="8"/>
  <c r="H42" i="8"/>
  <c r="Z45" i="8"/>
  <c r="D48" i="8"/>
  <c r="N58" i="8"/>
  <c r="Y50" i="8"/>
  <c r="E53" i="8"/>
  <c r="X47" i="8"/>
  <c r="N49" i="8"/>
  <c r="B50" i="8"/>
  <c r="D53" i="8"/>
  <c r="T51" i="8"/>
  <c r="J50" i="8"/>
  <c r="I54" i="8"/>
  <c r="X48" i="8"/>
  <c r="X54" i="8"/>
  <c r="G57" i="8"/>
  <c r="T56" i="8"/>
  <c r="N48" i="8"/>
  <c r="S45" i="8"/>
  <c r="I53" i="8"/>
  <c r="V50" i="8"/>
  <c r="E46" i="8"/>
  <c r="I51" i="8"/>
  <c r="Y41" i="8"/>
  <c r="V42" i="8"/>
  <c r="S41" i="8"/>
  <c r="K42" i="8"/>
  <c r="AA44" i="8"/>
  <c r="K44" i="8"/>
  <c r="J55" i="8"/>
  <c r="R55" i="8"/>
  <c r="F56" i="8"/>
  <c r="L47" i="8"/>
  <c r="N41" i="8"/>
  <c r="Z49" i="8"/>
  <c r="W41" i="8"/>
  <c r="D58" i="8"/>
  <c r="R44" i="8"/>
  <c r="L54" i="8"/>
  <c r="T58" i="8"/>
  <c r="B53" i="8"/>
  <c r="M51" i="8"/>
  <c r="I43" i="8"/>
  <c r="P55" i="8"/>
  <c r="F46" i="8"/>
  <c r="H40" i="8"/>
  <c r="D56" i="8"/>
  <c r="U53" i="8"/>
  <c r="K57" i="8"/>
  <c r="S49" i="8"/>
  <c r="W44" i="8"/>
  <c r="H43" i="8"/>
  <c r="Q41" i="8"/>
  <c r="M57" i="8"/>
  <c r="F59" i="8"/>
  <c r="Z44" i="8"/>
  <c r="I55" i="8"/>
  <c r="H53" i="8"/>
  <c r="O52" i="8"/>
  <c r="N54" i="8"/>
  <c r="M48" i="8"/>
  <c r="Q43" i="8"/>
  <c r="L41" i="8"/>
  <c r="T40" i="8"/>
  <c r="O46" i="8"/>
  <c r="L52" i="8"/>
  <c r="Q59" i="8"/>
  <c r="Z46" i="8"/>
  <c r="J44" i="8"/>
  <c r="X46" i="8"/>
  <c r="D44" i="8"/>
  <c r="F58" i="8"/>
  <c r="R50" i="8"/>
  <c r="V56" i="8"/>
  <c r="H49" i="8"/>
  <c r="L55" i="8"/>
  <c r="G59" i="8"/>
  <c r="D43" i="8"/>
  <c r="W51" i="8"/>
  <c r="AA41" i="8"/>
  <c r="Z43" i="8"/>
  <c r="AA42" i="8"/>
  <c r="B45" i="8"/>
  <c r="M47" i="8"/>
  <c r="R48" i="8"/>
  <c r="V58" i="8"/>
  <c r="Y58" i="8"/>
  <c r="Z52" i="8"/>
  <c r="B56" i="8"/>
  <c r="X53" i="8"/>
  <c r="U55" i="8"/>
  <c r="Q42" i="8"/>
  <c r="U57" i="8"/>
  <c r="AA40" i="8"/>
  <c r="K52" i="8"/>
  <c r="L45" i="8"/>
  <c r="O53" i="8"/>
  <c r="S43" i="8"/>
  <c r="J47" i="8"/>
  <c r="K46" i="8"/>
  <c r="V51" i="8"/>
  <c r="R41" i="8"/>
  <c r="D55" i="8"/>
  <c r="J40" i="8"/>
  <c r="C49" i="8"/>
  <c r="G39" i="8"/>
  <c r="AA58" i="8"/>
  <c r="O54" i="8"/>
  <c r="F47" i="8"/>
  <c r="B52" i="8"/>
  <c r="X52" i="8"/>
  <c r="G53" i="8"/>
  <c r="P50" i="8"/>
  <c r="K54" i="8"/>
  <c r="Q44" i="8"/>
  <c r="B49" i="8"/>
  <c r="T53" i="8"/>
  <c r="V54" i="8"/>
  <c r="L56" i="8"/>
  <c r="N42" i="8"/>
  <c r="W43" i="8"/>
  <c r="Q51" i="8"/>
  <c r="V39" i="8"/>
  <c r="H47" i="8"/>
  <c r="S51" i="8"/>
  <c r="P56" i="8"/>
  <c r="W48" i="8"/>
  <c r="L44" i="8"/>
  <c r="X43" i="8"/>
  <c r="P41" i="8"/>
  <c r="G47" i="8"/>
  <c r="B47" i="8"/>
  <c r="Y39" i="8"/>
  <c r="O50" i="8"/>
  <c r="W53" i="8"/>
  <c r="U43" i="8"/>
  <c r="M39" i="8"/>
  <c r="Z53" i="8"/>
  <c r="X50" i="8"/>
  <c r="N52" i="8"/>
  <c r="P53" i="8"/>
  <c r="B54" i="8"/>
  <c r="X41" i="8"/>
  <c r="G43" i="8"/>
  <c r="E49" i="8"/>
  <c r="AA52" i="8"/>
  <c r="R46" i="8"/>
  <c r="M50" i="8"/>
  <c r="T54" i="8"/>
  <c r="Q47" i="8"/>
  <c r="N39" i="8"/>
  <c r="B42" i="8"/>
  <c r="Z40" i="8"/>
  <c r="AA45" i="8"/>
  <c r="V45" i="8"/>
  <c r="S58" i="8"/>
  <c r="S40" i="8"/>
  <c r="K51" i="8"/>
  <c r="C56" i="8"/>
  <c r="C55" i="8"/>
  <c r="Q53" i="8"/>
  <c r="I49" i="8"/>
  <c r="X51" i="8"/>
  <c r="J52" i="8"/>
  <c r="L53" i="8"/>
  <c r="H41" i="8"/>
  <c r="K41" i="8"/>
  <c r="S46" i="8"/>
  <c r="E43" i="8"/>
  <c r="V44" i="8"/>
  <c r="W49" i="8"/>
  <c r="N53" i="8"/>
  <c r="E45" i="8"/>
  <c r="J53" i="8"/>
  <c r="U59" i="8"/>
  <c r="T39" i="8"/>
  <c r="K45" i="8"/>
  <c r="P44" i="8"/>
  <c r="C52" i="8"/>
  <c r="F55" i="8"/>
  <c r="Y48" i="8"/>
  <c r="U50" i="8"/>
  <c r="Q52" i="8"/>
  <c r="O58" i="8"/>
  <c r="S48" i="8"/>
  <c r="Z48" i="8"/>
  <c r="Q58" i="8"/>
  <c r="K40" i="8"/>
  <c r="Z55" i="8"/>
  <c r="Y53" i="8"/>
  <c r="Z54" i="8"/>
  <c r="C45" i="8"/>
  <c r="I52" i="8"/>
  <c r="F48" i="8"/>
  <c r="E41" i="8"/>
  <c r="B41" i="8"/>
  <c r="D51" i="8"/>
  <c r="M45" i="8"/>
  <c r="B51" i="8"/>
  <c r="D39" i="8"/>
  <c r="H50" i="8"/>
  <c r="AA51" i="8"/>
  <c r="U56" i="8"/>
  <c r="W59" i="8"/>
  <c r="E55" i="8"/>
  <c r="C41" i="8"/>
  <c r="B43" i="8"/>
  <c r="T55" i="8"/>
  <c r="O59" i="8"/>
  <c r="Z57" i="8"/>
  <c r="H55" i="8"/>
  <c r="J57" i="8"/>
  <c r="R40" i="8"/>
  <c r="K49" i="8"/>
  <c r="O39" i="8"/>
  <c r="B39" i="8"/>
  <c r="G56" i="8"/>
  <c r="P49" i="8"/>
  <c r="B46" i="8"/>
  <c r="N59" i="8"/>
  <c r="X49" i="8"/>
  <c r="R54" i="8"/>
  <c r="M52" i="8"/>
  <c r="K50" i="8"/>
  <c r="D45" i="8"/>
  <c r="C51" i="8"/>
  <c r="L42" i="8"/>
  <c r="Z41" i="8"/>
  <c r="T47" i="8"/>
  <c r="Q46" i="8"/>
  <c r="E58" i="8"/>
  <c r="R49" i="8"/>
  <c r="W55" i="8"/>
  <c r="V46" i="8"/>
  <c r="R59" i="8"/>
  <c r="N47" i="8"/>
  <c r="J42" i="8"/>
  <c r="G41" i="8"/>
  <c r="M41" i="8"/>
  <c r="I41" i="8"/>
  <c r="Q57" i="8"/>
  <c r="G52" i="8"/>
  <c r="Y51" i="8"/>
  <c r="F49" i="8"/>
  <c r="Z50" i="8"/>
  <c r="X42" i="8"/>
  <c r="S42" i="8"/>
  <c r="O43" i="8"/>
  <c r="O41" i="8"/>
  <c r="C59" i="8"/>
  <c r="AA56" i="8"/>
  <c r="T41" i="8"/>
  <c r="U51" i="8"/>
  <c r="R39" i="8"/>
  <c r="Y40" i="8"/>
  <c r="I58" i="8"/>
  <c r="B55" i="8"/>
  <c r="U46" i="8"/>
  <c r="R52" i="8"/>
  <c r="U39" i="8"/>
  <c r="I40" i="8"/>
  <c r="M55" i="8"/>
  <c r="N55" i="8"/>
  <c r="Q55" i="8"/>
  <c r="T52" i="8"/>
  <c r="U44" i="8"/>
  <c r="Q56" i="8"/>
  <c r="N40" i="8"/>
  <c r="S54" i="8"/>
  <c r="Q45" i="8"/>
  <c r="L49" i="8"/>
  <c r="E40" i="8"/>
  <c r="AA47" i="8"/>
  <c r="T57" i="8"/>
  <c r="G45" i="8"/>
  <c r="O40" i="8"/>
  <c r="P48" i="8"/>
  <c r="W54" i="8"/>
  <c r="D49" i="8"/>
  <c r="Y59" i="8"/>
  <c r="Z47" i="8"/>
  <c r="O48" i="8"/>
  <c r="F52" i="8"/>
  <c r="AA43" i="8"/>
  <c r="S53" i="8"/>
  <c r="R51" i="8"/>
  <c r="S44" i="8"/>
  <c r="K43" i="8"/>
  <c r="S59" i="8"/>
  <c r="M59" i="8"/>
  <c r="Z42" i="8"/>
  <c r="C58" i="8"/>
  <c r="X40" i="8"/>
  <c r="W45" i="8"/>
  <c r="V48" i="8"/>
  <c r="F57" i="8"/>
  <c r="K47" i="8"/>
  <c r="V59" i="8"/>
  <c r="G42" i="8"/>
  <c r="U42" i="8"/>
  <c r="K59" i="8"/>
  <c r="I39" i="8"/>
  <c r="D46" i="8"/>
  <c r="G55" i="8"/>
  <c r="Y49" i="8"/>
  <c r="E42" i="8"/>
  <c r="E51" i="8"/>
  <c r="C54" i="8"/>
  <c r="H56" i="8"/>
  <c r="G49" i="8"/>
  <c r="Q49" i="8"/>
  <c r="U58" i="8"/>
  <c r="X44" i="8"/>
  <c r="C40" i="8"/>
  <c r="F39" i="8"/>
  <c r="E47" i="8"/>
  <c r="AA59" i="8"/>
  <c r="K56" i="8"/>
  <c r="C47" i="8"/>
  <c r="O42" i="8"/>
  <c r="I42" i="8"/>
  <c r="Z56" i="8"/>
  <c r="K39" i="8"/>
  <c r="Y43" i="8"/>
  <c r="N57" i="8"/>
  <c r="F53" i="8"/>
  <c r="N44" i="8"/>
  <c r="AA48" i="8"/>
  <c r="N50" i="8"/>
  <c r="U41" i="8"/>
  <c r="V49" i="8"/>
  <c r="W58" i="8"/>
  <c r="L40" i="8"/>
  <c r="O49" i="8"/>
  <c r="T49" i="8"/>
  <c r="I59" i="8"/>
  <c r="G40" i="8"/>
  <c r="Y42" i="8"/>
  <c r="C39" i="8"/>
  <c r="W57" i="8"/>
  <c r="Y54" i="8"/>
  <c r="D41" i="8"/>
  <c r="W46" i="8"/>
  <c r="O56" i="8"/>
  <c r="V57" i="8"/>
  <c r="AA49" i="8"/>
  <c r="W40" i="8"/>
  <c r="F42" i="8"/>
  <c r="U40" i="8"/>
  <c r="O55" i="8"/>
  <c r="E50" i="8"/>
  <c r="W50" i="8"/>
  <c r="Q54" i="8"/>
  <c r="S39" i="8"/>
  <c r="R45" i="5"/>
  <c r="H42" i="5"/>
  <c r="B48" i="5"/>
  <c r="Y43" i="5"/>
  <c r="M45" i="5"/>
  <c r="E47" i="5"/>
  <c r="L53" i="5"/>
  <c r="O59" i="5"/>
  <c r="U50" i="5"/>
  <c r="O43" i="5"/>
  <c r="Z56" i="5"/>
  <c r="S49" i="5"/>
  <c r="D43" i="5"/>
  <c r="B41" i="5"/>
  <c r="G51" i="5"/>
  <c r="N46" i="5"/>
  <c r="T43" i="5"/>
  <c r="Q45" i="5"/>
  <c r="G45" i="5"/>
  <c r="I59" i="5"/>
  <c r="L51" i="5"/>
  <c r="F45" i="5"/>
  <c r="V43" i="5"/>
  <c r="M49" i="5"/>
  <c r="R56" i="5"/>
  <c r="U52" i="5"/>
  <c r="B52" i="5"/>
  <c r="T48" i="5"/>
  <c r="D41" i="5"/>
  <c r="J44" i="5"/>
  <c r="D60" i="5"/>
  <c r="F43" i="5"/>
  <c r="F59" i="5"/>
  <c r="P54" i="5"/>
  <c r="I40" i="5"/>
  <c r="V52" i="5"/>
  <c r="N56" i="5"/>
  <c r="Y40" i="5"/>
  <c r="J59" i="5"/>
  <c r="G49" i="5"/>
  <c r="T47" i="5"/>
  <c r="F47" i="5"/>
  <c r="H50" i="5"/>
  <c r="O41" i="5"/>
  <c r="M59" i="5"/>
  <c r="W52" i="5"/>
  <c r="E56" i="5"/>
  <c r="H44" i="5"/>
  <c r="J55" i="5"/>
  <c r="X46" i="5"/>
  <c r="Z60" i="5"/>
  <c r="N50" i="5"/>
  <c r="H43" i="5"/>
  <c r="S56" i="5"/>
  <c r="D49" i="5"/>
  <c r="S47" i="5"/>
  <c r="Q59" i="5"/>
  <c r="O48" i="5"/>
  <c r="Y57" i="5"/>
  <c r="S58" i="5"/>
  <c r="Q44" i="5"/>
  <c r="U54" i="5"/>
  <c r="O44" i="5"/>
  <c r="S53" i="5"/>
  <c r="M43" i="5"/>
  <c r="U57" i="5"/>
  <c r="O47" i="5"/>
  <c r="H57" i="5"/>
  <c r="AA46" i="5"/>
  <c r="F57" i="5"/>
  <c r="Y46" i="5"/>
  <c r="R58" i="5"/>
  <c r="L48" i="5"/>
  <c r="K40" i="5"/>
  <c r="N52" i="5"/>
  <c r="Y41" i="5"/>
  <c r="K55" i="5"/>
  <c r="S44" i="5"/>
  <c r="K50" i="5"/>
  <c r="Q60" i="5"/>
  <c r="U45" i="5"/>
  <c r="AA55" i="5"/>
  <c r="Y51" i="5"/>
  <c r="Z47" i="5"/>
  <c r="Z42" i="5"/>
  <c r="C57" i="5"/>
  <c r="N57" i="5"/>
  <c r="S45" i="5"/>
  <c r="Q43" i="5"/>
  <c r="Z58" i="5"/>
  <c r="E58" i="5"/>
  <c r="V56" i="5"/>
  <c r="S57" i="5"/>
  <c r="Y54" i="5"/>
  <c r="G58" i="5"/>
  <c r="N58" i="5"/>
  <c r="O50" i="5"/>
  <c r="O55" i="5"/>
  <c r="Z51" i="5"/>
  <c r="W42" i="5"/>
  <c r="W58" i="5"/>
  <c r="K59" i="5"/>
  <c r="F55" i="5"/>
  <c r="AA43" i="5"/>
  <c r="B44" i="5"/>
  <c r="K42" i="5"/>
  <c r="U60" i="5"/>
  <c r="Z52" i="5"/>
  <c r="N42" i="5"/>
  <c r="B49" i="5"/>
  <c r="D48" i="5"/>
  <c r="J58" i="5"/>
  <c r="C44" i="5"/>
  <c r="I54" i="5"/>
  <c r="E44" i="5"/>
  <c r="K54" i="5"/>
  <c r="R44" i="5"/>
  <c r="X54" i="5"/>
  <c r="U43" i="5"/>
  <c r="X51" i="5"/>
  <c r="Y60" i="5"/>
  <c r="C45" i="5"/>
  <c r="Y42" i="5"/>
  <c r="Y44" i="5"/>
  <c r="Y55" i="5"/>
  <c r="F53" i="5"/>
  <c r="Q52" i="5"/>
  <c r="O49" i="5"/>
  <c r="U59" i="5"/>
  <c r="J49" i="5"/>
  <c r="AA42" i="5"/>
  <c r="D57" i="5"/>
  <c r="Q40" i="5"/>
  <c r="H51" i="5"/>
  <c r="N41" i="5"/>
  <c r="J51" i="5"/>
  <c r="X52" i="5"/>
  <c r="W51" i="5"/>
  <c r="J40" i="5"/>
  <c r="Z55" i="5"/>
  <c r="V60" i="5"/>
  <c r="P47" i="5"/>
  <c r="L54" i="5"/>
  <c r="W48" i="5"/>
  <c r="C49" i="5"/>
  <c r="K60" i="5"/>
  <c r="Y48" i="5"/>
  <c r="J53" i="5"/>
  <c r="Q55" i="5"/>
  <c r="T45" i="5"/>
  <c r="AA48" i="5"/>
  <c r="B55" i="5"/>
  <c r="E54" i="5"/>
  <c r="F41" i="5"/>
  <c r="Y50" i="5"/>
  <c r="C53" i="5"/>
  <c r="G54" i="5"/>
  <c r="K45" i="5"/>
  <c r="Z57" i="5"/>
  <c r="M40" i="5"/>
  <c r="O58" i="5"/>
  <c r="H40" i="5"/>
  <c r="M46" i="5"/>
  <c r="P53" i="5"/>
  <c r="R53" i="5"/>
  <c r="D54" i="5"/>
  <c r="W54" i="5"/>
  <c r="G52" i="5"/>
  <c r="E51" i="5"/>
  <c r="G55" i="5"/>
  <c r="S54" i="5"/>
  <c r="Q54" i="5"/>
  <c r="D56" i="5"/>
  <c r="Y49" i="5"/>
  <c r="G59" i="5"/>
  <c r="Y52" i="5"/>
  <c r="P58" i="5"/>
  <c r="L50" i="5"/>
  <c r="E42" i="5"/>
  <c r="AA56" i="5"/>
  <c r="U42" i="5"/>
  <c r="L43" i="5"/>
  <c r="N47" i="5"/>
  <c r="W40" i="5"/>
  <c r="V40" i="5"/>
  <c r="R55" i="5"/>
  <c r="E43" i="5"/>
  <c r="F56" i="5"/>
  <c r="L49" i="5"/>
  <c r="X60" i="5"/>
  <c r="W56" i="5"/>
  <c r="Y56" i="5"/>
  <c r="M57" i="5"/>
  <c r="T58" i="5"/>
  <c r="Z49" i="5"/>
  <c r="R57" i="5"/>
  <c r="D52" i="5"/>
  <c r="O52" i="5"/>
  <c r="I60" i="5"/>
  <c r="V53" i="5"/>
  <c r="S55" i="5"/>
  <c r="P60" i="5"/>
  <c r="H46" i="5"/>
  <c r="T56" i="5"/>
  <c r="U47" i="5"/>
  <c r="T46" i="5"/>
  <c r="F54" i="5"/>
  <c r="Q41" i="5"/>
  <c r="J50" i="5"/>
  <c r="R46" i="5"/>
  <c r="U40" i="5"/>
  <c r="L46" i="5"/>
  <c r="U51" i="5"/>
  <c r="M60" i="5"/>
  <c r="Z53" i="5"/>
  <c r="K51" i="5"/>
  <c r="K46" i="5"/>
  <c r="S59" i="5"/>
  <c r="V49" i="5"/>
  <c r="C47" i="5"/>
  <c r="P51" i="5"/>
  <c r="I57" i="5"/>
  <c r="B46" i="5"/>
  <c r="W43" i="5"/>
  <c r="T50" i="5"/>
  <c r="J54" i="5"/>
  <c r="O60" i="5"/>
  <c r="T54" i="5"/>
  <c r="E55" i="5"/>
  <c r="C42" i="5"/>
  <c r="Z41" i="5"/>
  <c r="X40" i="5"/>
  <c r="Z44" i="5"/>
  <c r="M44" i="5"/>
  <c r="K44" i="5"/>
  <c r="W45" i="5"/>
  <c r="F60" i="5"/>
  <c r="E45" i="5"/>
  <c r="W57" i="5"/>
  <c r="B43" i="5"/>
  <c r="J48" i="5"/>
  <c r="H60" i="5"/>
  <c r="F46" i="5"/>
  <c r="G42" i="5"/>
  <c r="V46" i="5"/>
  <c r="U44" i="5"/>
  <c r="J46" i="5"/>
  <c r="S60" i="5"/>
  <c r="K43" i="5"/>
  <c r="I56" i="5"/>
  <c r="K52" i="5"/>
  <c r="C46" i="5"/>
  <c r="F50" i="5"/>
  <c r="N48" i="5"/>
  <c r="K58" i="5"/>
  <c r="T42" i="5"/>
  <c r="Q47" i="5"/>
  <c r="R50" i="5"/>
  <c r="Q46" i="5"/>
  <c r="S46" i="5"/>
  <c r="G47" i="5"/>
  <c r="X48" i="5"/>
  <c r="G60" i="5"/>
  <c r="H48" i="5"/>
  <c r="S50" i="5"/>
  <c r="E59" i="5"/>
  <c r="T57" i="5"/>
  <c r="B54" i="5"/>
  <c r="W46" i="5"/>
  <c r="P43" i="5"/>
  <c r="R43" i="5"/>
  <c r="X53" i="5"/>
  <c r="I49" i="5"/>
  <c r="Q51" i="5"/>
  <c r="D59" i="5"/>
  <c r="X42" i="5"/>
  <c r="B53" i="5"/>
  <c r="X58" i="5"/>
  <c r="E40" i="5"/>
  <c r="D46" i="5"/>
  <c r="K57" i="5"/>
  <c r="Q58" i="5"/>
  <c r="P50" i="5"/>
  <c r="D40" i="5"/>
  <c r="AA57" i="5"/>
  <c r="H55" i="5"/>
  <c r="F44" i="5"/>
  <c r="H58" i="5"/>
  <c r="V54" i="5"/>
  <c r="X55" i="5"/>
  <c r="B59" i="5"/>
  <c r="H52" i="5"/>
  <c r="AA44" i="5"/>
  <c r="I48" i="5"/>
  <c r="S52" i="5"/>
  <c r="X57" i="5"/>
  <c r="V45" i="5"/>
  <c r="M58" i="5"/>
  <c r="U41" i="5"/>
  <c r="L55" i="5"/>
  <c r="V57" i="5"/>
  <c r="W50" i="5"/>
  <c r="C59" i="5"/>
  <c r="X45" i="5"/>
  <c r="G50" i="5"/>
  <c r="C43" i="5"/>
  <c r="F42" i="5"/>
  <c r="L41" i="5"/>
  <c r="F48" i="5"/>
  <c r="Y47" i="5"/>
  <c r="H59" i="5"/>
  <c r="B45" i="5"/>
  <c r="F58" i="5"/>
  <c r="C56" i="5"/>
  <c r="Z59" i="5"/>
  <c r="C40" i="5"/>
  <c r="W49" i="5"/>
  <c r="X43" i="5"/>
  <c r="J43" i="5"/>
  <c r="O51" i="5"/>
  <c r="I45" i="5"/>
  <c r="N40" i="5"/>
  <c r="Y53" i="5"/>
  <c r="D44" i="5"/>
  <c r="O57" i="5"/>
  <c r="I50" i="5"/>
  <c r="B57" i="5"/>
  <c r="L57" i="5"/>
  <c r="N60" i="5"/>
  <c r="H41" i="5"/>
  <c r="J42" i="5"/>
  <c r="Q49" i="5"/>
  <c r="R51" i="5"/>
  <c r="X59" i="5"/>
  <c r="R49" i="5"/>
  <c r="V58" i="5"/>
  <c r="P48" i="5"/>
  <c r="O40" i="5"/>
  <c r="R52" i="5"/>
  <c r="L42" i="5"/>
  <c r="E52" i="5"/>
  <c r="X41" i="5"/>
  <c r="C52" i="5"/>
  <c r="V41" i="5"/>
  <c r="O53" i="5"/>
  <c r="I43" i="5"/>
  <c r="Q57" i="5"/>
  <c r="K47" i="5"/>
  <c r="Z48" i="5"/>
  <c r="M47" i="5"/>
  <c r="H45" i="5"/>
  <c r="N55" i="5"/>
  <c r="R40" i="5"/>
  <c r="X50" i="5"/>
  <c r="B56" i="5"/>
  <c r="J45" i="5"/>
  <c r="U46" i="5"/>
  <c r="K49" i="5"/>
  <c r="Z45" i="5"/>
  <c r="F51" i="5"/>
  <c r="S40" i="5"/>
  <c r="AA49" i="5"/>
  <c r="X47" i="5"/>
  <c r="M52" i="5"/>
  <c r="T41" i="5"/>
  <c r="H47" i="5"/>
  <c r="N43" i="5"/>
  <c r="H54" i="5"/>
  <c r="C60" i="5"/>
  <c r="B47" i="5"/>
  <c r="K53" i="5"/>
  <c r="P55" i="5"/>
  <c r="X49" i="5"/>
  <c r="P46" i="5"/>
  <c r="R41" i="5"/>
  <c r="E60" i="5"/>
  <c r="Q53" i="5"/>
  <c r="V50" i="5"/>
  <c r="T53" i="5"/>
  <c r="Y45" i="5"/>
  <c r="AA59" i="5"/>
  <c r="I55" i="5"/>
  <c r="R59" i="5"/>
  <c r="G53" i="5"/>
  <c r="B50" i="5"/>
  <c r="F49" i="5"/>
  <c r="L59" i="5"/>
  <c r="H49" i="5"/>
  <c r="N59" i="5"/>
  <c r="U49" i="5"/>
  <c r="R60" i="5"/>
  <c r="AA53" i="5"/>
  <c r="P45" i="5"/>
  <c r="B60" i="5"/>
  <c r="M51" i="5"/>
  <c r="D55" i="5"/>
  <c r="V55" i="5"/>
  <c r="G44" i="5"/>
  <c r="I44" i="5"/>
  <c r="L44" i="5"/>
  <c r="R54" i="5"/>
  <c r="I42" i="5"/>
  <c r="T55" i="5"/>
  <c r="C50" i="5"/>
  <c r="B51" i="5"/>
  <c r="E46" i="5"/>
  <c r="K56" i="5"/>
  <c r="G46" i="5"/>
  <c r="M56" i="5"/>
  <c r="R42" i="5"/>
  <c r="I46" i="5"/>
  <c r="R48" i="5"/>
  <c r="J56" i="5"/>
  <c r="W55" i="5"/>
  <c r="AA40" i="5"/>
  <c r="E50" i="5"/>
  <c r="E53" i="5"/>
  <c r="M42" i="5"/>
  <c r="Z40" i="5"/>
  <c r="U53" i="5"/>
  <c r="P44" i="5"/>
  <c r="B42" i="5"/>
  <c r="O42" i="5"/>
  <c r="AA47" i="5"/>
  <c r="K41" i="5"/>
  <c r="Y59" i="5"/>
  <c r="R47" i="5"/>
  <c r="AA41" i="5"/>
  <c r="M55" i="5"/>
  <c r="G48" i="5"/>
  <c r="L58" i="5"/>
  <c r="O56" i="5"/>
  <c r="E41" i="5"/>
  <c r="AA50" i="5"/>
  <c r="D45" i="5"/>
  <c r="I53" i="5"/>
  <c r="I52" i="5"/>
  <c r="AA60" i="5"/>
  <c r="Q56" i="5"/>
  <c r="V42" i="5"/>
  <c r="I51" i="5"/>
  <c r="C54" i="5"/>
  <c r="V48" i="5"/>
  <c r="L52" i="5"/>
  <c r="U56" i="5"/>
  <c r="AA51" i="5"/>
  <c r="X56" i="5"/>
  <c r="O46" i="5"/>
  <c r="T44" i="5"/>
  <c r="Q42" i="5"/>
  <c r="S42" i="5"/>
  <c r="I41" i="5"/>
  <c r="AA54" i="5"/>
  <c r="Z54" i="5"/>
  <c r="K48" i="5"/>
  <c r="T49" i="5"/>
  <c r="W59" i="5"/>
  <c r="N51" i="5"/>
  <c r="S43" i="5"/>
  <c r="E57" i="5"/>
  <c r="I47" i="5"/>
  <c r="T60" i="5"/>
  <c r="N53" i="5"/>
  <c r="Z43" i="5"/>
  <c r="P42" i="5"/>
  <c r="S41" i="5"/>
  <c r="J47" i="5"/>
  <c r="B40" i="5"/>
  <c r="N44" i="5"/>
  <c r="M48" i="5"/>
  <c r="J57" i="5"/>
  <c r="D47" i="5"/>
  <c r="H56" i="5"/>
  <c r="AA45" i="5"/>
  <c r="J60" i="5"/>
  <c r="D50" i="5"/>
  <c r="V59" i="5"/>
  <c r="P49" i="5"/>
  <c r="T59" i="5"/>
  <c r="N49" i="5"/>
  <c r="B58" i="5"/>
  <c r="Z50" i="5"/>
  <c r="T40" i="5"/>
  <c r="C55" i="5"/>
  <c r="V44" i="5"/>
  <c r="F52" i="5"/>
  <c r="L56" i="5"/>
  <c r="V47" i="5"/>
  <c r="C58" i="5"/>
  <c r="G43" i="5"/>
  <c r="M53" i="5"/>
  <c r="X44" i="5"/>
  <c r="G56" i="5"/>
  <c r="L40" i="5"/>
  <c r="P52" i="5"/>
  <c r="D51" i="5"/>
  <c r="C51" i="5"/>
  <c r="C41" i="5"/>
  <c r="W53" i="5"/>
  <c r="AA52" i="5"/>
  <c r="M41" i="5"/>
  <c r="N54" i="5"/>
  <c r="M50" i="5"/>
  <c r="Q48" i="5"/>
  <c r="G41" i="5"/>
  <c r="L45" i="5"/>
  <c r="W47" i="5"/>
  <c r="L47" i="5"/>
  <c r="U58" i="5"/>
  <c r="D53" i="5"/>
  <c r="S51" i="5"/>
  <c r="I58" i="5"/>
  <c r="F40" i="5"/>
  <c r="D58" i="5"/>
  <c r="M54" i="5"/>
  <c r="P57" i="5"/>
  <c r="E49" i="5"/>
  <c r="G40" i="5"/>
  <c r="Q50" i="5"/>
  <c r="O45" i="5"/>
  <c r="U55" i="5"/>
  <c r="T51" i="5"/>
  <c r="P41" i="5"/>
  <c r="V51" i="5"/>
  <c r="D42" i="5"/>
  <c r="J52" i="5"/>
  <c r="P40" i="5"/>
  <c r="W44" i="5"/>
  <c r="O54" i="5"/>
  <c r="W41" i="5"/>
  <c r="P56" i="5"/>
  <c r="W60" i="5"/>
  <c r="T52" i="5"/>
  <c r="C48" i="5"/>
  <c r="E48" i="5"/>
  <c r="Z46" i="5"/>
  <c r="G57" i="5"/>
  <c r="N45" i="5"/>
  <c r="P59" i="5"/>
  <c r="H53" i="5"/>
  <c r="L60" i="5"/>
  <c r="S48" i="5"/>
  <c r="Y58" i="5"/>
  <c r="U48" i="5"/>
  <c r="AA58" i="5"/>
  <c r="J41" i="5"/>
  <c r="L41" i="10"/>
  <c r="B42" i="10"/>
  <c r="D42" i="10"/>
  <c r="H40" i="10"/>
  <c r="J40" i="10"/>
  <c r="Q40" i="10"/>
  <c r="X40" i="10"/>
  <c r="Z40" i="10"/>
  <c r="N43" i="10"/>
  <c r="D45" i="10"/>
  <c r="T45" i="10"/>
  <c r="D40" i="10"/>
  <c r="F40" i="10"/>
  <c r="K40" i="10"/>
  <c r="M40" i="10"/>
  <c r="T40" i="10"/>
  <c r="V40" i="10"/>
  <c r="AA40" i="10"/>
  <c r="D41" i="10"/>
  <c r="O41" i="10"/>
  <c r="Q41" i="10"/>
  <c r="T41" i="10"/>
  <c r="J43" i="10"/>
  <c r="Z43" i="10"/>
  <c r="B44" i="10"/>
  <c r="D44" i="10"/>
  <c r="F44" i="10"/>
  <c r="H44" i="10"/>
  <c r="J44" i="10"/>
  <c r="L44" i="10"/>
  <c r="N44" i="10"/>
  <c r="P44" i="10"/>
  <c r="R44" i="10"/>
  <c r="T44" i="10"/>
  <c r="V44" i="10"/>
  <c r="X44" i="10"/>
  <c r="Z44" i="10"/>
  <c r="P45" i="10"/>
  <c r="B40" i="10"/>
  <c r="E40" i="10"/>
  <c r="L40" i="10"/>
  <c r="R40" i="10"/>
  <c r="U40" i="10"/>
  <c r="M41" i="10"/>
  <c r="P41" i="10"/>
  <c r="L42" i="10"/>
  <c r="T42" i="10"/>
  <c r="B43" i="10"/>
  <c r="O43" i="10"/>
  <c r="R43" i="10"/>
  <c r="C45" i="10"/>
  <c r="L45" i="10"/>
  <c r="S45" i="10"/>
  <c r="B46" i="10"/>
  <c r="J46" i="10"/>
  <c r="R46" i="10"/>
  <c r="Z46" i="10"/>
  <c r="F47" i="10"/>
  <c r="P47" i="10"/>
  <c r="V47" i="10"/>
  <c r="B48" i="10"/>
  <c r="J48" i="10"/>
  <c r="R48" i="10"/>
  <c r="Z48" i="10"/>
  <c r="J49" i="10"/>
  <c r="P49" i="10"/>
  <c r="Z49" i="10"/>
  <c r="H50" i="10"/>
  <c r="P50" i="10"/>
  <c r="X50" i="10"/>
  <c r="D51" i="10"/>
  <c r="J51" i="10"/>
  <c r="T51" i="10"/>
  <c r="Z51" i="10"/>
  <c r="H52" i="10"/>
  <c r="P52" i="10"/>
  <c r="X52" i="10"/>
  <c r="D53" i="10"/>
  <c r="N53" i="10"/>
  <c r="X53" i="10"/>
  <c r="L55" i="10"/>
  <c r="N55" i="10"/>
  <c r="B57" i="10"/>
  <c r="D57" i="10"/>
  <c r="T57" i="10"/>
  <c r="J59" i="10"/>
  <c r="Z59" i="10"/>
  <c r="B60" i="10"/>
  <c r="D60" i="10"/>
  <c r="F60" i="10"/>
  <c r="H60" i="10"/>
  <c r="J60" i="10"/>
  <c r="L60" i="10"/>
  <c r="N60" i="10"/>
  <c r="P60" i="10"/>
  <c r="R60" i="10"/>
  <c r="T60" i="10"/>
  <c r="V60" i="10"/>
  <c r="X60" i="10"/>
  <c r="Z60" i="10"/>
  <c r="AA39" i="10"/>
  <c r="Y39" i="10"/>
  <c r="W39" i="10"/>
  <c r="U39" i="10"/>
  <c r="S39" i="10"/>
  <c r="Q39" i="10"/>
  <c r="O39" i="10"/>
  <c r="C40" i="10"/>
  <c r="I40" i="10"/>
  <c r="P40" i="10"/>
  <c r="S40" i="10"/>
  <c r="Y40" i="10"/>
  <c r="K41" i="10"/>
  <c r="X41" i="10"/>
  <c r="J42" i="10"/>
  <c r="R42" i="10"/>
  <c r="Z42" i="10"/>
  <c r="F43" i="10"/>
  <c r="M43" i="10"/>
  <c r="V43" i="10"/>
  <c r="E44" i="10"/>
  <c r="M44" i="10"/>
  <c r="U44" i="10"/>
  <c r="H46" i="10"/>
  <c r="P46" i="10"/>
  <c r="X46" i="10"/>
  <c r="D47" i="10"/>
  <c r="J47" i="10"/>
  <c r="T47" i="10"/>
  <c r="Z47" i="10"/>
  <c r="H48" i="10"/>
  <c r="P48" i="10"/>
  <c r="X48" i="10"/>
  <c r="D49" i="10"/>
  <c r="N49" i="10"/>
  <c r="T49" i="10"/>
  <c r="F50" i="10"/>
  <c r="N50" i="10"/>
  <c r="V50" i="10"/>
  <c r="H51" i="10"/>
  <c r="N51" i="10"/>
  <c r="X51" i="10"/>
  <c r="F52" i="10"/>
  <c r="N52" i="10"/>
  <c r="V52" i="10"/>
  <c r="H53" i="10"/>
  <c r="R53" i="10"/>
  <c r="T53" i="10"/>
  <c r="AA53" i="10"/>
  <c r="C54" i="10"/>
  <c r="E54" i="10"/>
  <c r="G54" i="10"/>
  <c r="I54" i="10"/>
  <c r="K54" i="10"/>
  <c r="M54" i="10"/>
  <c r="O54" i="10"/>
  <c r="Q54" i="10"/>
  <c r="S54" i="10"/>
  <c r="U54" i="10"/>
  <c r="W54" i="10"/>
  <c r="Y54" i="10"/>
  <c r="AA54" i="10"/>
  <c r="C55" i="10"/>
  <c r="H55" i="10"/>
  <c r="J55" i="10"/>
  <c r="Q55" i="10"/>
  <c r="S55" i="10"/>
  <c r="X55" i="10"/>
  <c r="Z55" i="10"/>
  <c r="B56" i="10"/>
  <c r="D56" i="10"/>
  <c r="F56" i="10"/>
  <c r="H56" i="10"/>
  <c r="J56" i="10"/>
  <c r="L56" i="10"/>
  <c r="N56" i="10"/>
  <c r="P56" i="10"/>
  <c r="R56" i="10"/>
  <c r="T56" i="10"/>
  <c r="V56" i="10"/>
  <c r="X56" i="10"/>
  <c r="Z56" i="10"/>
  <c r="G57" i="10"/>
  <c r="I57" i="10"/>
  <c r="P57" i="10"/>
  <c r="W57" i="10"/>
  <c r="Y57" i="10"/>
  <c r="F59" i="10"/>
  <c r="M59" i="10"/>
  <c r="O59" i="10"/>
  <c r="V59" i="10"/>
  <c r="W40" i="10"/>
  <c r="H41" i="10"/>
  <c r="H42" i="10"/>
  <c r="P42" i="10"/>
  <c r="X42" i="10"/>
  <c r="F46" i="10"/>
  <c r="N46" i="10"/>
  <c r="V46" i="10"/>
  <c r="H47" i="10"/>
  <c r="N47" i="10"/>
  <c r="X47" i="10"/>
  <c r="F48" i="10"/>
  <c r="N48" i="10"/>
  <c r="V48" i="10"/>
  <c r="H49" i="10"/>
  <c r="R49" i="10"/>
  <c r="X49" i="10"/>
  <c r="D50" i="10"/>
  <c r="L50" i="10"/>
  <c r="T50" i="10"/>
  <c r="B51" i="10"/>
  <c r="L51" i="10"/>
  <c r="R51" i="10"/>
  <c r="D52" i="10"/>
  <c r="L52" i="10"/>
  <c r="T52" i="10"/>
  <c r="F53" i="10"/>
  <c r="L53" i="10"/>
  <c r="D55" i="10"/>
  <c r="F55" i="10"/>
  <c r="T55" i="10"/>
  <c r="V55" i="10"/>
  <c r="L57" i="10"/>
  <c r="B58" i="10"/>
  <c r="D58" i="10"/>
  <c r="F58" i="10"/>
  <c r="H58" i="10"/>
  <c r="J58" i="10"/>
  <c r="L58" i="10"/>
  <c r="N58" i="10"/>
  <c r="P58" i="10"/>
  <c r="R58" i="10"/>
  <c r="T58" i="10"/>
  <c r="V58" i="10"/>
  <c r="X58" i="10"/>
  <c r="Z58" i="10"/>
  <c r="B59" i="10"/>
  <c r="R59" i="10"/>
  <c r="C42" i="10"/>
  <c r="F42" i="10"/>
  <c r="K43" i="10"/>
  <c r="Y44" i="10"/>
  <c r="X45" i="10"/>
  <c r="T46" i="10"/>
  <c r="T48" i="10"/>
  <c r="J50" i="10"/>
  <c r="F51" i="10"/>
  <c r="P51" i="10"/>
  <c r="B52" i="10"/>
  <c r="S53" i="10"/>
  <c r="F54" i="10"/>
  <c r="N54" i="10"/>
  <c r="V54" i="10"/>
  <c r="E56" i="10"/>
  <c r="M56" i="10"/>
  <c r="U56" i="10"/>
  <c r="H57" i="10"/>
  <c r="X57" i="10"/>
  <c r="E59" i="10"/>
  <c r="U59" i="10"/>
  <c r="N42" i="10"/>
  <c r="AA43" i="10"/>
  <c r="H45" i="10"/>
  <c r="U45" i="10"/>
  <c r="B47" i="10"/>
  <c r="L47" i="10"/>
  <c r="L49" i="10"/>
  <c r="V49" i="10"/>
  <c r="R50" i="10"/>
  <c r="J52" i="10"/>
  <c r="P53" i="10"/>
  <c r="D54" i="10"/>
  <c r="L54" i="10"/>
  <c r="T54" i="10"/>
  <c r="B55" i="10"/>
  <c r="R55" i="10"/>
  <c r="C56" i="10"/>
  <c r="K56" i="10"/>
  <c r="S56" i="10"/>
  <c r="AA56" i="10"/>
  <c r="F57" i="10"/>
  <c r="Q57" i="10"/>
  <c r="V42" i="10"/>
  <c r="I44" i="10"/>
  <c r="E45" i="10"/>
  <c r="D46" i="10"/>
  <c r="D48" i="10"/>
  <c r="Z50" i="10"/>
  <c r="V51" i="10"/>
  <c r="R52" i="10"/>
  <c r="B54" i="10"/>
  <c r="J54" i="10"/>
  <c r="R54" i="10"/>
  <c r="Z54" i="10"/>
  <c r="K55" i="10"/>
  <c r="P55" i="10"/>
  <c r="AA55" i="10"/>
  <c r="I56" i="10"/>
  <c r="Q56" i="10"/>
  <c r="Y56" i="10"/>
  <c r="O57" i="10"/>
  <c r="N59" i="10"/>
  <c r="R47" i="10"/>
  <c r="B50" i="10"/>
  <c r="X54" i="10"/>
  <c r="G56" i="10"/>
  <c r="Q44" i="10"/>
  <c r="U53" i="10"/>
  <c r="Z53" i="10"/>
  <c r="O56" i="10"/>
  <c r="G59" i="10"/>
  <c r="N40" i="10"/>
  <c r="O45" i="10"/>
  <c r="F49" i="10"/>
  <c r="H54" i="10"/>
  <c r="I55" i="10"/>
  <c r="W56" i="10"/>
  <c r="L46" i="10"/>
  <c r="Y55" i="10"/>
  <c r="Z52" i="10"/>
  <c r="J53" i="10"/>
  <c r="P54" i="10"/>
  <c r="L48" i="10"/>
  <c r="W59" i="10"/>
  <c r="I39" i="10"/>
  <c r="U43" i="10"/>
  <c r="S51" i="10"/>
  <c r="W46" i="10"/>
  <c r="S41" i="10"/>
  <c r="N39" i="10"/>
  <c r="Y60" i="10"/>
  <c r="I60" i="10"/>
  <c r="K59" i="10"/>
  <c r="Q58" i="10"/>
  <c r="AA57" i="10"/>
  <c r="Y53" i="10"/>
  <c r="I49" i="10"/>
  <c r="AA44" i="10"/>
  <c r="C39" i="10"/>
  <c r="O55" i="10"/>
  <c r="C51" i="10"/>
  <c r="W44" i="10"/>
  <c r="AA41" i="10"/>
  <c r="L39" i="10"/>
  <c r="AA60" i="10"/>
  <c r="K60" i="10"/>
  <c r="Q59" i="10"/>
  <c r="S58" i="10"/>
  <c r="C58" i="10"/>
  <c r="W53" i="10"/>
  <c r="Y49" i="10"/>
  <c r="O44" i="10"/>
  <c r="W52" i="10"/>
  <c r="O51" i="10"/>
  <c r="G50" i="10"/>
  <c r="Y48" i="10"/>
  <c r="U47" i="10"/>
  <c r="Q46" i="10"/>
  <c r="W43" i="10"/>
  <c r="S42" i="10"/>
  <c r="Y52" i="10"/>
  <c r="U51" i="10"/>
  <c r="Q50" i="10"/>
  <c r="K49" i="10"/>
  <c r="C48" i="10"/>
  <c r="AA46" i="10"/>
  <c r="W45" i="10"/>
  <c r="C43" i="10"/>
  <c r="U41" i="10"/>
  <c r="S52" i="10"/>
  <c r="Q51" i="10"/>
  <c r="K50" i="10"/>
  <c r="G49" i="10"/>
  <c r="S47" i="10"/>
  <c r="M46" i="10"/>
  <c r="W42" i="10"/>
  <c r="C41" i="10"/>
  <c r="E52" i="10"/>
  <c r="J39" i="10"/>
  <c r="M60" i="10"/>
  <c r="U58" i="10"/>
  <c r="S49" i="10"/>
  <c r="W55" i="10"/>
  <c r="Q45" i="10"/>
  <c r="E39" i="10"/>
  <c r="G44" i="10"/>
  <c r="B39" i="10"/>
  <c r="R39" i="10"/>
  <c r="U60" i="10"/>
  <c r="E60" i="10"/>
  <c r="C59" i="10"/>
  <c r="M58" i="10"/>
  <c r="S57" i="10"/>
  <c r="M53" i="10"/>
  <c r="O48" i="10"/>
  <c r="Y43" i="10"/>
  <c r="G39" i="10"/>
  <c r="G55" i="10"/>
  <c r="G48" i="10"/>
  <c r="S44" i="10"/>
  <c r="P39" i="10"/>
  <c r="W60" i="10"/>
  <c r="G60" i="10"/>
  <c r="I59" i="10"/>
  <c r="O58" i="10"/>
  <c r="U57" i="10"/>
  <c r="G53" i="10"/>
  <c r="C49" i="10"/>
  <c r="K44" i="10"/>
  <c r="O52" i="10"/>
  <c r="I51" i="10"/>
  <c r="U49" i="10"/>
  <c r="Q48" i="10"/>
  <c r="K47" i="10"/>
  <c r="I46" i="10"/>
  <c r="Q43" i="10"/>
  <c r="K42" i="10"/>
  <c r="Q52" i="10"/>
  <c r="K51" i="10"/>
  <c r="I50" i="10"/>
  <c r="AA48" i="10"/>
  <c r="W47" i="10"/>
  <c r="S46" i="10"/>
  <c r="M45" i="10"/>
  <c r="U42" i="10"/>
  <c r="Q53" i="10"/>
  <c r="K52" i="10"/>
  <c r="G51" i="10"/>
  <c r="C50" i="10"/>
  <c r="U48" i="10"/>
  <c r="M47" i="10"/>
  <c r="E46" i="10"/>
  <c r="O42" i="10"/>
  <c r="M50" i="10"/>
  <c r="I42" i="10"/>
  <c r="S59" i="10"/>
  <c r="C57" i="10"/>
  <c r="W41" i="10"/>
  <c r="Y42" i="10"/>
  <c r="H39" i="10"/>
  <c r="O60" i="10"/>
  <c r="Y59" i="10"/>
  <c r="G58" i="10"/>
  <c r="U50" i="10"/>
  <c r="I41" i="10"/>
  <c r="Y51" i="10"/>
  <c r="E49" i="10"/>
  <c r="Y46" i="10"/>
  <c r="E41" i="10"/>
  <c r="AA51" i="10"/>
  <c r="Q49" i="10"/>
  <c r="G47" i="10"/>
  <c r="S43" i="10"/>
  <c r="W51" i="10"/>
  <c r="S50" i="10"/>
  <c r="E48" i="10"/>
  <c r="I45" i="10"/>
  <c r="M39" i="10"/>
  <c r="U55" i="10"/>
  <c r="E55" i="10"/>
  <c r="C44" i="10"/>
  <c r="M55" i="10"/>
  <c r="F39" i="10"/>
  <c r="V39" i="10"/>
  <c r="Q60" i="10"/>
  <c r="AA59" i="10"/>
  <c r="Y58" i="10"/>
  <c r="I58" i="10"/>
  <c r="K57" i="10"/>
  <c r="E50" i="10"/>
  <c r="I47" i="10"/>
  <c r="E43" i="10"/>
  <c r="K39" i="10"/>
  <c r="U52" i="10"/>
  <c r="G46" i="10"/>
  <c r="I43" i="10"/>
  <c r="D39" i="10"/>
  <c r="T39" i="10"/>
  <c r="S60" i="10"/>
  <c r="C60" i="10"/>
  <c r="AA58" i="10"/>
  <c r="K58" i="10"/>
  <c r="M57" i="10"/>
  <c r="M52" i="10"/>
  <c r="Y47" i="10"/>
  <c r="Q42" i="10"/>
  <c r="I53" i="10"/>
  <c r="G52" i="10"/>
  <c r="W50" i="10"/>
  <c r="O49" i="10"/>
  <c r="I48" i="10"/>
  <c r="E47" i="10"/>
  <c r="AA45" i="10"/>
  <c r="G43" i="10"/>
  <c r="Y41" i="10"/>
  <c r="O53" i="10"/>
  <c r="I52" i="10"/>
  <c r="E51" i="10"/>
  <c r="AA49" i="10"/>
  <c r="S48" i="10"/>
  <c r="Q47" i="10"/>
  <c r="K46" i="10"/>
  <c r="G45" i="10"/>
  <c r="M42" i="10"/>
  <c r="K53" i="10"/>
  <c r="C52" i="10"/>
  <c r="AA50" i="10"/>
  <c r="W49" i="10"/>
  <c r="M48" i="10"/>
  <c r="C47" i="10"/>
  <c r="Y45" i="10"/>
  <c r="G42" i="10"/>
  <c r="W48" i="10"/>
  <c r="Z39" i="10"/>
  <c r="E58" i="10"/>
  <c r="O46" i="10"/>
  <c r="M51" i="10"/>
  <c r="X39" i="10"/>
  <c r="W58" i="10"/>
  <c r="E57" i="10"/>
  <c r="O47" i="10"/>
  <c r="C53" i="10"/>
  <c r="O50" i="10"/>
  <c r="AA47" i="10"/>
  <c r="K45" i="10"/>
  <c r="AA42" i="10"/>
  <c r="E53" i="10"/>
  <c r="Y50" i="10"/>
  <c r="K48" i="10"/>
  <c r="C46" i="10"/>
  <c r="E42" i="10"/>
  <c r="AA52" i="10"/>
  <c r="M49" i="10"/>
  <c r="U46" i="10"/>
  <c r="G41" i="10"/>
  <c r="Z45" i="10"/>
  <c r="N41" i="10"/>
  <c r="B41" i="10"/>
  <c r="O40" i="10"/>
  <c r="R57" i="10"/>
  <c r="B53" i="10"/>
  <c r="R45" i="10"/>
  <c r="L43" i="10"/>
  <c r="F41" i="10"/>
  <c r="X59" i="10"/>
  <c r="P43" i="10"/>
  <c r="Z57" i="10"/>
  <c r="J45" i="10"/>
  <c r="X43" i="10"/>
  <c r="V57" i="10"/>
  <c r="P59" i="10"/>
  <c r="B49" i="10"/>
  <c r="V41" i="10"/>
  <c r="V45" i="10"/>
  <c r="H43" i="10"/>
  <c r="B45" i="10"/>
  <c r="D59" i="10"/>
  <c r="D43" i="10"/>
  <c r="L59" i="10"/>
  <c r="R41" i="10"/>
  <c r="H59" i="10"/>
  <c r="F45" i="10"/>
  <c r="J41" i="10"/>
  <c r="J57" i="10"/>
  <c r="T59" i="10"/>
  <c r="N45" i="10"/>
  <c r="G40" i="10"/>
  <c r="Z41" i="10"/>
  <c r="T43" i="10"/>
  <c r="V53" i="10"/>
  <c r="N57" i="10"/>
  <c r="Z58" i="9"/>
  <c r="V58" i="9"/>
  <c r="R58" i="9"/>
  <c r="N58" i="9"/>
  <c r="J58" i="9"/>
  <c r="F58" i="9"/>
  <c r="B58" i="9"/>
  <c r="Z59" i="9"/>
  <c r="U59" i="9"/>
  <c r="O59" i="9"/>
  <c r="J59" i="9"/>
  <c r="E59" i="9"/>
  <c r="T58" i="9"/>
  <c r="O58" i="9"/>
  <c r="D58" i="9"/>
  <c r="Y57" i="9"/>
  <c r="S57" i="9"/>
  <c r="I57" i="9"/>
  <c r="C57" i="9"/>
  <c r="X56" i="9"/>
  <c r="M56" i="9"/>
  <c r="I56" i="9"/>
  <c r="E56" i="9"/>
  <c r="AA55" i="9"/>
  <c r="W55" i="9"/>
  <c r="S55" i="9"/>
  <c r="O55" i="9"/>
  <c r="K55" i="9"/>
  <c r="G55" i="9"/>
  <c r="C55" i="9"/>
  <c r="AA53" i="9"/>
  <c r="W53" i="9"/>
  <c r="S53" i="9"/>
  <c r="O53" i="9"/>
  <c r="K53" i="9"/>
  <c r="G53" i="9"/>
  <c r="C53" i="9"/>
  <c r="Y52" i="9"/>
  <c r="U52" i="9"/>
  <c r="Q52" i="9"/>
  <c r="M52" i="9"/>
  <c r="W59" i="9"/>
  <c r="Q59" i="9"/>
  <c r="I59" i="9"/>
  <c r="B59" i="9"/>
  <c r="G58" i="9"/>
  <c r="K57" i="9"/>
  <c r="E57" i="9"/>
  <c r="P56" i="9"/>
  <c r="J56" i="9"/>
  <c r="D56" i="9"/>
  <c r="Y55" i="9"/>
  <c r="N55" i="9"/>
  <c r="I55" i="9"/>
  <c r="X54" i="9"/>
  <c r="S54" i="9"/>
  <c r="N54" i="9"/>
  <c r="H54" i="9"/>
  <c r="C54" i="9"/>
  <c r="X53" i="9"/>
  <c r="M53" i="9"/>
  <c r="H53" i="9"/>
  <c r="R52" i="9"/>
  <c r="L52" i="9"/>
  <c r="H52" i="9"/>
  <c r="D52" i="9"/>
  <c r="Z51" i="9"/>
  <c r="V51" i="9"/>
  <c r="R51" i="9"/>
  <c r="N51" i="9"/>
  <c r="J51" i="9"/>
  <c r="F51" i="9"/>
  <c r="B51" i="9"/>
  <c r="X50" i="9"/>
  <c r="T50" i="9"/>
  <c r="P50" i="9"/>
  <c r="L50" i="9"/>
  <c r="H50" i="9"/>
  <c r="D50" i="9"/>
  <c r="X48" i="9"/>
  <c r="T48" i="9"/>
  <c r="P48" i="9"/>
  <c r="L48" i="9"/>
  <c r="H48" i="9"/>
  <c r="D48" i="9"/>
  <c r="Z47" i="9"/>
  <c r="V47" i="9"/>
  <c r="R47" i="9"/>
  <c r="N47" i="9"/>
  <c r="J47" i="9"/>
  <c r="F47" i="9"/>
  <c r="B47" i="9"/>
  <c r="X46" i="9"/>
  <c r="T46" i="9"/>
  <c r="P46" i="9"/>
  <c r="L46" i="9"/>
  <c r="H46" i="9"/>
  <c r="D46" i="9"/>
  <c r="X44" i="9"/>
  <c r="T44" i="9"/>
  <c r="P44" i="9"/>
  <c r="L44" i="9"/>
  <c r="H44" i="9"/>
  <c r="D44" i="9"/>
  <c r="Z43" i="9"/>
  <c r="V43" i="9"/>
  <c r="R43" i="9"/>
  <c r="N43" i="9"/>
  <c r="J43" i="9"/>
  <c r="F43" i="9"/>
  <c r="B43" i="9"/>
  <c r="X42" i="9"/>
  <c r="T42" i="9"/>
  <c r="P42" i="9"/>
  <c r="L42" i="9"/>
  <c r="H42" i="9"/>
  <c r="D42" i="9"/>
  <c r="X40" i="9"/>
  <c r="T40" i="9"/>
  <c r="P40" i="9"/>
  <c r="L40" i="9"/>
  <c r="H40" i="9"/>
  <c r="D40" i="9"/>
  <c r="Z39" i="9"/>
  <c r="V39" i="9"/>
  <c r="R39" i="9"/>
  <c r="N39" i="9"/>
  <c r="J39" i="9"/>
  <c r="F39" i="9"/>
  <c r="B39" i="9"/>
  <c r="AA59" i="9"/>
  <c r="S59" i="9"/>
  <c r="M59" i="9"/>
  <c r="F59" i="9"/>
  <c r="X58" i="9"/>
  <c r="K58" i="9"/>
  <c r="C58" i="9"/>
  <c r="O57" i="9"/>
  <c r="G57" i="9"/>
  <c r="T56" i="9"/>
  <c r="L56" i="9"/>
  <c r="B56" i="9"/>
  <c r="V55" i="9"/>
  <c r="Q55" i="9"/>
  <c r="F55" i="9"/>
  <c r="AA54" i="9"/>
  <c r="V54" i="9"/>
  <c r="P54" i="9"/>
  <c r="K54" i="9"/>
  <c r="F54" i="9"/>
  <c r="U53" i="9"/>
  <c r="P53" i="9"/>
  <c r="E53" i="9"/>
  <c r="Z52" i="9"/>
  <c r="T52" i="9"/>
  <c r="J52" i="9"/>
  <c r="F52" i="9"/>
  <c r="B52" i="9"/>
  <c r="Z50" i="9"/>
  <c r="V50" i="9"/>
  <c r="R50" i="9"/>
  <c r="N50" i="9"/>
  <c r="J50" i="9"/>
  <c r="F50" i="9"/>
  <c r="B50" i="9"/>
  <c r="X49" i="9"/>
  <c r="T49" i="9"/>
  <c r="P49" i="9"/>
  <c r="L49" i="9"/>
  <c r="H49" i="9"/>
  <c r="D49" i="9"/>
  <c r="Z48" i="9"/>
  <c r="V48" i="9"/>
  <c r="R48" i="9"/>
  <c r="N48" i="9"/>
  <c r="J48" i="9"/>
  <c r="F48" i="9"/>
  <c r="B48" i="9"/>
  <c r="Z46" i="9"/>
  <c r="V46" i="9"/>
  <c r="R46" i="9"/>
  <c r="N46" i="9"/>
  <c r="J46" i="9"/>
  <c r="F46" i="9"/>
  <c r="B46" i="9"/>
  <c r="X45" i="9"/>
  <c r="T45" i="9"/>
  <c r="P45" i="9"/>
  <c r="L45" i="9"/>
  <c r="H45" i="9"/>
  <c r="D45" i="9"/>
  <c r="Z44" i="9"/>
  <c r="V44" i="9"/>
  <c r="R44" i="9"/>
  <c r="N44" i="9"/>
  <c r="J44" i="9"/>
  <c r="F44" i="9"/>
  <c r="B44" i="9"/>
  <c r="Z42" i="9"/>
  <c r="V42" i="9"/>
  <c r="R42" i="9"/>
  <c r="N42" i="9"/>
  <c r="J42" i="9"/>
  <c r="F42" i="9"/>
  <c r="B42" i="9"/>
  <c r="X41" i="9"/>
  <c r="T41" i="9"/>
  <c r="P41" i="9"/>
  <c r="L41" i="9"/>
  <c r="H41" i="9"/>
  <c r="D41" i="9"/>
  <c r="Z40" i="9"/>
  <c r="V40" i="9"/>
  <c r="R40" i="9"/>
  <c r="N40" i="9"/>
  <c r="J40" i="9"/>
  <c r="F40" i="9"/>
  <c r="B40" i="9"/>
  <c r="R59" i="9"/>
  <c r="C59" i="9"/>
  <c r="P58" i="9"/>
  <c r="AA57" i="9"/>
  <c r="M57" i="9"/>
  <c r="Y56" i="9"/>
  <c r="Z55" i="9"/>
  <c r="E55" i="9"/>
  <c r="T54" i="9"/>
  <c r="J54" i="9"/>
  <c r="Y53" i="9"/>
  <c r="D53" i="9"/>
  <c r="I52" i="9"/>
  <c r="AA51" i="9"/>
  <c r="S51" i="9"/>
  <c r="K51" i="9"/>
  <c r="C51" i="9"/>
  <c r="W49" i="9"/>
  <c r="O49" i="9"/>
  <c r="G49" i="9"/>
  <c r="Y48" i="9"/>
  <c r="Q48" i="9"/>
  <c r="I48" i="9"/>
  <c r="AA47" i="9"/>
  <c r="S47" i="9"/>
  <c r="K47" i="9"/>
  <c r="C47" i="9"/>
  <c r="W45" i="9"/>
  <c r="O45" i="9"/>
  <c r="G45" i="9"/>
  <c r="Y44" i="9"/>
  <c r="Q44" i="9"/>
  <c r="I44" i="9"/>
  <c r="AA43" i="9"/>
  <c r="S43" i="9"/>
  <c r="K43" i="9"/>
  <c r="C43" i="9"/>
  <c r="W41" i="9"/>
  <c r="O41" i="9"/>
  <c r="G41" i="9"/>
  <c r="Y40" i="9"/>
  <c r="Q40" i="9"/>
  <c r="I40" i="9"/>
  <c r="AA39" i="9"/>
  <c r="S39" i="9"/>
  <c r="K39" i="9"/>
  <c r="C39" i="9"/>
  <c r="V59" i="9"/>
  <c r="AA58" i="9"/>
  <c r="H58" i="9"/>
  <c r="Q57" i="9"/>
  <c r="U56" i="9"/>
  <c r="F56" i="9"/>
  <c r="R55" i="9"/>
  <c r="B55" i="9"/>
  <c r="O54" i="9"/>
  <c r="B54" i="9"/>
  <c r="L53" i="9"/>
  <c r="X52" i="9"/>
  <c r="Y51" i="9"/>
  <c r="O51" i="9"/>
  <c r="E51" i="9"/>
  <c r="S50" i="9"/>
  <c r="Y49" i="9"/>
  <c r="M49" i="9"/>
  <c r="C49" i="9"/>
  <c r="W47" i="9"/>
  <c r="M47" i="9"/>
  <c r="AA46" i="9"/>
  <c r="G46" i="9"/>
  <c r="U45" i="9"/>
  <c r="K45" i="9"/>
  <c r="E44" i="9"/>
  <c r="U43" i="9"/>
  <c r="I43" i="9"/>
  <c r="O42" i="9"/>
  <c r="C42" i="9"/>
  <c r="S41" i="9"/>
  <c r="I41" i="9"/>
  <c r="M40" i="9"/>
  <c r="C40" i="9"/>
  <c r="Q39" i="9"/>
  <c r="G39" i="9"/>
  <c r="N59" i="9"/>
  <c r="W58" i="9"/>
  <c r="Q56" i="9"/>
  <c r="M55" i="9"/>
  <c r="Z54" i="9"/>
  <c r="L54" i="9"/>
  <c r="I53" i="9"/>
  <c r="V52" i="9"/>
  <c r="W51" i="9"/>
  <c r="M51" i="9"/>
  <c r="AA50" i="9"/>
  <c r="G50" i="9"/>
  <c r="U49" i="9"/>
  <c r="K49" i="9"/>
  <c r="E48" i="9"/>
  <c r="U47" i="9"/>
  <c r="I47" i="9"/>
  <c r="O46" i="9"/>
  <c r="C46" i="9"/>
  <c r="S45" i="9"/>
  <c r="I45" i="9"/>
  <c r="M44" i="9"/>
  <c r="Q43" i="9"/>
  <c r="G43" i="9"/>
  <c r="W42" i="9"/>
  <c r="K42" i="9"/>
  <c r="AA41" i="9"/>
  <c r="Q41" i="9"/>
  <c r="E41" i="9"/>
  <c r="U40" i="9"/>
  <c r="Y39" i="9"/>
  <c r="O39" i="9"/>
  <c r="E39" i="9"/>
  <c r="G59" i="9"/>
  <c r="U57" i="9"/>
  <c r="H56" i="9"/>
  <c r="H55" i="9"/>
  <c r="D54" i="9"/>
  <c r="AA52" i="9"/>
  <c r="C52" i="9"/>
  <c r="G51" i="9"/>
  <c r="K50" i="9"/>
  <c r="Q49" i="9"/>
  <c r="U48" i="9"/>
  <c r="Y47" i="9"/>
  <c r="E47" i="9"/>
  <c r="I46" i="9"/>
  <c r="M45" i="9"/>
  <c r="S44" i="9"/>
  <c r="W43" i="9"/>
  <c r="AA42" i="9"/>
  <c r="G42" i="9"/>
  <c r="K41" i="9"/>
  <c r="O40" i="9"/>
  <c r="U39" i="9"/>
  <c r="S58" i="9"/>
  <c r="F57" i="9"/>
  <c r="X55" i="9"/>
  <c r="W54" i="9"/>
  <c r="T53" i="9"/>
  <c r="P52" i="9"/>
  <c r="U51" i="9"/>
  <c r="Y50" i="9"/>
  <c r="C50" i="9"/>
  <c r="I49" i="9"/>
  <c r="M48" i="9"/>
  <c r="Q47" i="9"/>
  <c r="W46" i="9"/>
  <c r="AA45" i="9"/>
  <c r="E45" i="9"/>
  <c r="K44" i="9"/>
  <c r="O43" i="9"/>
  <c r="S42" i="9"/>
  <c r="Y41" i="9"/>
  <c r="C41" i="9"/>
  <c r="G40" i="9"/>
  <c r="M39" i="9"/>
  <c r="Y59" i="9"/>
  <c r="L58" i="9"/>
  <c r="U55" i="9"/>
  <c r="R54" i="9"/>
  <c r="Q53" i="9"/>
  <c r="N52" i="9"/>
  <c r="Q51" i="9"/>
  <c r="W50" i="9"/>
  <c r="AA49" i="9"/>
  <c r="E49" i="9"/>
  <c r="K48" i="9"/>
  <c r="O47" i="9"/>
  <c r="S46" i="9"/>
  <c r="Y45" i="9"/>
  <c r="C45" i="9"/>
  <c r="G44" i="9"/>
  <c r="M43" i="9"/>
  <c r="Q42" i="9"/>
  <c r="U41" i="9"/>
  <c r="AA40" i="9"/>
  <c r="E40" i="9"/>
  <c r="I39" i="9"/>
  <c r="W57" i="9"/>
  <c r="F53" i="9"/>
  <c r="S49" i="9"/>
  <c r="K46" i="9"/>
  <c r="E43" i="9"/>
  <c r="W39" i="9"/>
  <c r="O56" i="9"/>
  <c r="E52" i="9"/>
  <c r="W48" i="9"/>
  <c r="Q45" i="9"/>
  <c r="I42" i="9"/>
  <c r="J55" i="9"/>
  <c r="I51" i="9"/>
  <c r="C48" i="9"/>
  <c r="U44" i="9"/>
  <c r="M41" i="9"/>
  <c r="O50" i="9"/>
  <c r="G47" i="9"/>
  <c r="K59" i="9"/>
  <c r="Y43" i="9"/>
  <c r="G54" i="9"/>
  <c r="S40" i="9"/>
  <c r="B49" i="9"/>
  <c r="X59" i="9"/>
  <c r="P59" i="9"/>
  <c r="H59" i="9"/>
  <c r="Y58" i="9"/>
  <c r="I58" i="9"/>
  <c r="V57" i="9"/>
  <c r="N57" i="9"/>
  <c r="C56" i="9"/>
  <c r="Q50" i="9"/>
  <c r="O48" i="9"/>
  <c r="AA44" i="9"/>
  <c r="Y42" i="9"/>
  <c r="K40" i="9"/>
  <c r="S56" i="9"/>
  <c r="P55" i="9"/>
  <c r="U54" i="9"/>
  <c r="E54" i="9"/>
  <c r="J53" i="9"/>
  <c r="X51" i="9"/>
  <c r="H51" i="9"/>
  <c r="E50" i="9"/>
  <c r="N49" i="9"/>
  <c r="T47" i="9"/>
  <c r="D47" i="9"/>
  <c r="Z45" i="9"/>
  <c r="J45" i="9"/>
  <c r="P43" i="9"/>
  <c r="U42" i="9"/>
  <c r="V41" i="9"/>
  <c r="F41" i="9"/>
  <c r="T39" i="9"/>
  <c r="D39" i="9"/>
  <c r="R56" i="9"/>
  <c r="P57" i="9"/>
  <c r="B57" i="9"/>
  <c r="U58" i="9"/>
  <c r="E58" i="9"/>
  <c r="V53" i="9"/>
  <c r="I50" i="9"/>
  <c r="G48" i="9"/>
  <c r="W44" i="9"/>
  <c r="W40" i="9"/>
  <c r="K56" i="9"/>
  <c r="L55" i="9"/>
  <c r="Q54" i="9"/>
  <c r="Z53" i="9"/>
  <c r="W52" i="9"/>
  <c r="T51" i="9"/>
  <c r="D51" i="9"/>
  <c r="Z49" i="9"/>
  <c r="J49" i="9"/>
  <c r="P47" i="9"/>
  <c r="U46" i="9"/>
  <c r="V45" i="9"/>
  <c r="F45" i="9"/>
  <c r="L43" i="9"/>
  <c r="M42" i="9"/>
  <c r="R41" i="9"/>
  <c r="P39" i="9"/>
  <c r="N56" i="9"/>
  <c r="L57" i="9"/>
  <c r="Z56" i="9"/>
  <c r="X57" i="9"/>
  <c r="H57" i="9"/>
  <c r="M58" i="9"/>
  <c r="G52" i="9"/>
  <c r="S48" i="9"/>
  <c r="C44" i="9"/>
  <c r="X47" i="9"/>
  <c r="T43" i="9"/>
  <c r="J41" i="9"/>
  <c r="H39" i="9"/>
  <c r="B53" i="9"/>
  <c r="B45" i="9"/>
  <c r="T59" i="9"/>
  <c r="L59" i="9"/>
  <c r="D59" i="9"/>
  <c r="Q58" i="9"/>
  <c r="Z57" i="9"/>
  <c r="R57" i="9"/>
  <c r="J57" i="9"/>
  <c r="K52" i="9"/>
  <c r="AA48" i="9"/>
  <c r="Y46" i="9"/>
  <c r="O44" i="9"/>
  <c r="AA56" i="9"/>
  <c r="G56" i="9"/>
  <c r="D55" i="9"/>
  <c r="M54" i="9"/>
  <c r="R53" i="9"/>
  <c r="S52" i="9"/>
  <c r="P51" i="9"/>
  <c r="U50" i="9"/>
  <c r="V49" i="9"/>
  <c r="F49" i="9"/>
  <c r="L47" i="9"/>
  <c r="M46" i="9"/>
  <c r="R45" i="9"/>
  <c r="X43" i="9"/>
  <c r="H43" i="9"/>
  <c r="E42" i="9"/>
  <c r="N41" i="9"/>
  <c r="L39" i="9"/>
  <c r="B41" i="9"/>
  <c r="Q46" i="9"/>
  <c r="W56" i="9"/>
  <c r="T55" i="9"/>
  <c r="Y54" i="9"/>
  <c r="I54" i="9"/>
  <c r="N53" i="9"/>
  <c r="O52" i="9"/>
  <c r="L51" i="9"/>
  <c r="M50" i="9"/>
  <c r="R49" i="9"/>
  <c r="H47" i="9"/>
  <c r="E46" i="9"/>
  <c r="N45" i="9"/>
  <c r="D43" i="9"/>
  <c r="Z41" i="9"/>
  <c r="X39" i="9"/>
  <c r="V56" i="9"/>
  <c r="T57" i="9"/>
  <c r="D57" i="9"/>
  <c r="E50" i="11"/>
  <c r="AC32" i="8"/>
  <c r="D50" i="11"/>
  <c r="AB32" i="8"/>
  <c r="D52" i="11"/>
  <c r="D53" i="11" s="1"/>
  <c r="X63" i="9" l="1"/>
  <c r="K63" i="8"/>
  <c r="F63" i="8"/>
  <c r="O63" i="8"/>
  <c r="F63" i="5"/>
  <c r="D63" i="10"/>
  <c r="K63" i="10"/>
  <c r="P63" i="10"/>
  <c r="G63" i="10"/>
  <c r="E63" i="10"/>
  <c r="I63" i="10"/>
  <c r="Q63" i="10"/>
  <c r="Y63" i="10"/>
  <c r="V63" i="10"/>
  <c r="H63" i="10"/>
  <c r="R63" i="10"/>
  <c r="L63" i="10"/>
  <c r="S63" i="10"/>
  <c r="AA63" i="10"/>
  <c r="F63" i="10"/>
  <c r="J63" i="10"/>
  <c r="U63" i="10"/>
  <c r="X63" i="10"/>
  <c r="Z63" i="10"/>
  <c r="T63" i="10"/>
  <c r="M63" i="10"/>
  <c r="N63" i="10"/>
  <c r="O63" i="10"/>
  <c r="W63" i="10"/>
  <c r="S63" i="5"/>
  <c r="H63" i="9"/>
  <c r="S63" i="9"/>
  <c r="P63" i="9"/>
  <c r="W63" i="9"/>
  <c r="M63" i="9"/>
  <c r="E63" i="9"/>
  <c r="AA63" i="9"/>
  <c r="R63" i="9"/>
  <c r="N63" i="9"/>
  <c r="L63" i="9"/>
  <c r="T63" i="9"/>
  <c r="O63" i="9"/>
  <c r="G63" i="9"/>
  <c r="F63" i="9"/>
  <c r="V63" i="9"/>
  <c r="D63" i="9"/>
  <c r="I63" i="9"/>
  <c r="U63" i="9"/>
  <c r="Y63" i="9"/>
  <c r="Q63" i="9"/>
  <c r="K63" i="9"/>
  <c r="J63" i="9"/>
  <c r="Z63" i="9"/>
  <c r="L63" i="8"/>
  <c r="D63" i="5"/>
  <c r="X63" i="5"/>
  <c r="W63" i="5"/>
  <c r="M63" i="5"/>
  <c r="S63" i="8"/>
  <c r="I63" i="8"/>
  <c r="R63" i="8"/>
  <c r="G63" i="8"/>
  <c r="J63" i="8"/>
  <c r="Z63" i="8"/>
  <c r="H63" i="8"/>
  <c r="X63" i="8"/>
  <c r="P63" i="8"/>
  <c r="R63" i="5"/>
  <c r="V63" i="5"/>
  <c r="N63" i="8"/>
  <c r="V63" i="8"/>
  <c r="P63" i="5"/>
  <c r="T63" i="5"/>
  <c r="Z63" i="5"/>
  <c r="AA63" i="5"/>
  <c r="E63" i="5"/>
  <c r="U63" i="5"/>
  <c r="J63" i="5"/>
  <c r="I63" i="5"/>
  <c r="M63" i="8"/>
  <c r="Y63" i="8"/>
  <c r="AA63" i="8"/>
  <c r="Q63" i="5"/>
  <c r="E63" i="8"/>
  <c r="Q63" i="8"/>
  <c r="G63" i="5"/>
  <c r="L63" i="5"/>
  <c r="O63" i="5"/>
  <c r="N63" i="5"/>
  <c r="H63" i="5"/>
  <c r="K63" i="5"/>
  <c r="Y63" i="5"/>
  <c r="U63" i="8"/>
  <c r="D63" i="8"/>
  <c r="T63" i="8"/>
  <c r="W63" i="8"/>
  <c r="AB53" i="9"/>
  <c r="AC59" i="9"/>
  <c r="AC59" i="10"/>
  <c r="AB55" i="10"/>
  <c r="AC48" i="5"/>
  <c r="AC54" i="5"/>
  <c r="AB42" i="5"/>
  <c r="AB47" i="5"/>
  <c r="AC56" i="5"/>
  <c r="AC54" i="8"/>
  <c r="AC45" i="8"/>
  <c r="AC41" i="9"/>
  <c r="AC49" i="9"/>
  <c r="AC42" i="10"/>
  <c r="AC40" i="10"/>
  <c r="AB43" i="10"/>
  <c r="AC45" i="5"/>
  <c r="AC57" i="5"/>
  <c r="AB39" i="8"/>
  <c r="B63" i="8"/>
  <c r="AB41" i="8"/>
  <c r="AC55" i="8"/>
  <c r="AB49" i="8"/>
  <c r="AB57" i="8"/>
  <c r="AB40" i="8"/>
  <c r="AB41" i="9"/>
  <c r="AC44" i="9"/>
  <c r="AC56" i="9"/>
  <c r="AB49" i="9"/>
  <c r="AC40" i="9"/>
  <c r="AC42" i="9"/>
  <c r="AB54" i="9"/>
  <c r="AC43" i="9"/>
  <c r="AC51" i="9"/>
  <c r="AB43" i="9"/>
  <c r="AC54" i="9"/>
  <c r="AC57" i="9"/>
  <c r="AB58" i="9"/>
  <c r="AB41" i="10"/>
  <c r="AC46" i="10"/>
  <c r="AC53" i="10"/>
  <c r="AC47" i="10"/>
  <c r="AC52" i="10"/>
  <c r="AC55" i="10"/>
  <c r="AB57" i="10"/>
  <c r="AC45" i="10"/>
  <c r="AB40" i="10"/>
  <c r="AC51" i="5"/>
  <c r="AC58" i="5"/>
  <c r="AB58" i="5"/>
  <c r="AB51" i="5"/>
  <c r="AB50" i="5"/>
  <c r="AC60" i="5"/>
  <c r="AB53" i="5"/>
  <c r="AC49" i="5"/>
  <c r="AC44" i="5"/>
  <c r="AB44" i="5"/>
  <c r="C63" i="8"/>
  <c r="AC39" i="8"/>
  <c r="AC47" i="8"/>
  <c r="AB46" i="8"/>
  <c r="AB43" i="8"/>
  <c r="AB51" i="8"/>
  <c r="AC52" i="8"/>
  <c r="AC56" i="8"/>
  <c r="AB45" i="8"/>
  <c r="AB44" i="8"/>
  <c r="AC50" i="8"/>
  <c r="AB58" i="8"/>
  <c r="AC42" i="8"/>
  <c r="AB48" i="8"/>
  <c r="AC57" i="8"/>
  <c r="AC46" i="9"/>
  <c r="C63" i="10"/>
  <c r="AC39" i="10"/>
  <c r="AB54" i="10"/>
  <c r="AB51" i="10"/>
  <c r="AC41" i="5"/>
  <c r="AB57" i="9"/>
  <c r="AC48" i="9"/>
  <c r="AB40" i="9"/>
  <c r="AB44" i="9"/>
  <c r="AB48" i="9"/>
  <c r="AB52" i="9"/>
  <c r="AB56" i="9"/>
  <c r="B63" i="9"/>
  <c r="AB39" i="9"/>
  <c r="AC55" i="9"/>
  <c r="AB53" i="10"/>
  <c r="AC44" i="10"/>
  <c r="AC57" i="10"/>
  <c r="AC50" i="10"/>
  <c r="AC41" i="10"/>
  <c r="AC48" i="10"/>
  <c r="AC58" i="10"/>
  <c r="AC51" i="10"/>
  <c r="AC56" i="10"/>
  <c r="AB47" i="10"/>
  <c r="AB52" i="10"/>
  <c r="AB59" i="10"/>
  <c r="AB56" i="10"/>
  <c r="AC54" i="10"/>
  <c r="AB46" i="10"/>
  <c r="AB42" i="10"/>
  <c r="AC55" i="5"/>
  <c r="B63" i="5"/>
  <c r="AB40" i="5"/>
  <c r="AC50" i="5"/>
  <c r="AC40" i="5"/>
  <c r="C63" i="5"/>
  <c r="AB45" i="5"/>
  <c r="AB54" i="5"/>
  <c r="AC46" i="5"/>
  <c r="AB43" i="5"/>
  <c r="AC47" i="5"/>
  <c r="AC53" i="5"/>
  <c r="AB55" i="5"/>
  <c r="AC40" i="8"/>
  <c r="AC59" i="8"/>
  <c r="AC51" i="8"/>
  <c r="AC41" i="8"/>
  <c r="AB54" i="8"/>
  <c r="AB52" i="8"/>
  <c r="AC53" i="8"/>
  <c r="AB47" i="9"/>
  <c r="B63" i="10"/>
  <c r="AB39" i="10"/>
  <c r="AB60" i="10"/>
  <c r="AB60" i="5"/>
  <c r="AC43" i="5"/>
  <c r="AC42" i="5"/>
  <c r="AB49" i="5"/>
  <c r="AB41" i="5"/>
  <c r="AC58" i="8"/>
  <c r="AB42" i="8"/>
  <c r="AB47" i="8"/>
  <c r="AB59" i="8"/>
  <c r="AB45" i="9"/>
  <c r="AC45" i="9"/>
  <c r="AC50" i="9"/>
  <c r="AC52" i="9"/>
  <c r="AB55" i="9"/>
  <c r="AC39" i="9"/>
  <c r="C63" i="9"/>
  <c r="AC47" i="9"/>
  <c r="AB42" i="9"/>
  <c r="AB46" i="9"/>
  <c r="AB50" i="9"/>
  <c r="AC58" i="9"/>
  <c r="AB51" i="9"/>
  <c r="AB59" i="9"/>
  <c r="AC53" i="9"/>
  <c r="AB45" i="10"/>
  <c r="AB49" i="10"/>
  <c r="AC60" i="10"/>
  <c r="AC49" i="10"/>
  <c r="AC43" i="10"/>
  <c r="AB50" i="10"/>
  <c r="AB58" i="10"/>
  <c r="AB48" i="10"/>
  <c r="AB44" i="10"/>
  <c r="AB56" i="5"/>
  <c r="AC52" i="5"/>
  <c r="AB57" i="5"/>
  <c r="AC59" i="5"/>
  <c r="AB59" i="5"/>
  <c r="AB46" i="5"/>
  <c r="AB52" i="5"/>
  <c r="AB48" i="5"/>
  <c r="AB55" i="8"/>
  <c r="AC49" i="8"/>
  <c r="AB56" i="8"/>
  <c r="AB53" i="8"/>
  <c r="AB50" i="8"/>
  <c r="AC46" i="8"/>
  <c r="AC43" i="8"/>
  <c r="AC44" i="8"/>
  <c r="AC48" i="8"/>
  <c r="AB64" i="10" l="1"/>
  <c r="AC64" i="10"/>
  <c r="AC64" i="9"/>
  <c r="AB64" i="9"/>
  <c r="AC63" i="5"/>
  <c r="AC64" i="5" s="1"/>
  <c r="AB64" i="5"/>
  <c r="AC63" i="8"/>
  <c r="AC64" i="8" s="1"/>
  <c r="AB63" i="8"/>
  <c r="AB64" i="8" s="1"/>
</calcChain>
</file>

<file path=xl/sharedStrings.xml><?xml version="1.0" encoding="utf-8"?>
<sst xmlns="http://schemas.openxmlformats.org/spreadsheetml/2006/main" count="7876" uniqueCount="87">
  <si>
    <t>TIME</t>
  </si>
  <si>
    <t>North Ave</t>
  </si>
  <si>
    <t>Quezon Ave</t>
  </si>
  <si>
    <t>GMA Kamuning</t>
  </si>
  <si>
    <t>Cubao</t>
  </si>
  <si>
    <t>Santolan</t>
  </si>
  <si>
    <t>Ortigas</t>
  </si>
  <si>
    <t>Shaw Blvd</t>
  </si>
  <si>
    <t>Boni Ave</t>
  </si>
  <si>
    <t>Guadalupe</t>
  </si>
  <si>
    <t>Buendia</t>
  </si>
  <si>
    <t>Ayala Ave</t>
  </si>
  <si>
    <t>Magallanes</t>
  </si>
  <si>
    <t>TOTAL</t>
  </si>
  <si>
    <t>Entry</t>
  </si>
  <si>
    <t>Exit</t>
  </si>
  <si>
    <t>03:00 - 03:59</t>
  </si>
  <si>
    <t>04:00 - 04:59</t>
  </si>
  <si>
    <t>05:00 - 05:59</t>
  </si>
  <si>
    <t>06:00 - 06:59</t>
  </si>
  <si>
    <t>07:00 - 07:59</t>
  </si>
  <si>
    <t>08:00 - 08:59</t>
  </si>
  <si>
    <t>09:00 - 09:59</t>
  </si>
  <si>
    <t>10:00 - 10:59</t>
  </si>
  <si>
    <t>11:00 - 11:59</t>
  </si>
  <si>
    <t>12:00 - 12:59</t>
  </si>
  <si>
    <t>13:00 - 13:59</t>
  </si>
  <si>
    <t>14:00 - 14:59</t>
  </si>
  <si>
    <t>15:00 - 15:59</t>
  </si>
  <si>
    <t>16:00 - 16:59</t>
  </si>
  <si>
    <t>17:00 - 17:59</t>
  </si>
  <si>
    <t>18:00 - 18:59</t>
  </si>
  <si>
    <t>19:00 - 19:59</t>
  </si>
  <si>
    <t>20:00 - 20:59</t>
  </si>
  <si>
    <t>21:00 - 21:59</t>
  </si>
  <si>
    <t>22:00 - 22:59</t>
  </si>
  <si>
    <t>23:00 - 23:59</t>
  </si>
  <si>
    <t>00:00 - 00:59</t>
  </si>
  <si>
    <t>01:00 - 01:59</t>
  </si>
  <si>
    <t>02:00 - 02:59</t>
  </si>
  <si>
    <t>Taft</t>
  </si>
  <si>
    <t>Total</t>
  </si>
  <si>
    <t>DOTC-MRT3 HOURLY RIDERSHIP REPORT (SUNDAYS)</t>
  </si>
  <si>
    <t>DOTC-MRT3 HOURLY RIDERSHIP REPORT (SUNDAYS)</t>
    <phoneticPr fontId="11" type="noConversion"/>
  </si>
  <si>
    <t>DOTC-MRT3 HOURLY RIDERSHIP REPORT (SATURDAYS)</t>
  </si>
  <si>
    <t>DOTC-MRT3 HOURLY RIDERSHIP REPORT (WEEKDAYS)</t>
  </si>
  <si>
    <t xml:space="preserve">MONTHLY TOTAL </t>
  </si>
  <si>
    <t>AVERAGE</t>
  </si>
  <si>
    <t>SATURDAY AVERAGE</t>
  </si>
  <si>
    <t>SUNDAY AVERAGE</t>
  </si>
  <si>
    <t>MONTHLY PERCENTAGE</t>
  </si>
  <si>
    <t>PERCENTAGE</t>
  </si>
  <si>
    <t>WEEKDAY PERCENTAGE</t>
  </si>
  <si>
    <t>SUNDAY PERCENTAGE</t>
  </si>
  <si>
    <t>SATURDAY PERCENTAGE</t>
  </si>
  <si>
    <t>DAILY AVERAGE</t>
  </si>
  <si>
    <t>DOTC-MRT3 HOURLY RIDERSHIP REPORT</t>
  </si>
  <si>
    <t>RIDERSHIP REPORT</t>
  </si>
  <si>
    <t>Dates</t>
  </si>
  <si>
    <t>Total Entry</t>
  </si>
  <si>
    <t>Total Exit</t>
  </si>
  <si>
    <t>Note: These data are based from system-generated reports.</t>
  </si>
  <si>
    <t>Date</t>
  </si>
  <si>
    <t>Daily Ridership Average</t>
  </si>
  <si>
    <t>Highest Ridership</t>
  </si>
  <si>
    <t>Weekday  Average</t>
  </si>
  <si>
    <t>Saturday Total</t>
  </si>
  <si>
    <t>Saturday Average</t>
  </si>
  <si>
    <t>Weekday  Total</t>
  </si>
  <si>
    <t>Weekend Average</t>
  </si>
  <si>
    <t>Weekend Total</t>
  </si>
  <si>
    <t>Sunday &amp; Holiday  Ave.</t>
  </si>
  <si>
    <t>Sunday &amp; Holiday Total</t>
  </si>
  <si>
    <t>Average per day</t>
  </si>
  <si>
    <t>Monday</t>
  </si>
  <si>
    <t>Tuesday</t>
  </si>
  <si>
    <t>Wednesday</t>
  </si>
  <si>
    <t>Thursday</t>
  </si>
  <si>
    <t>Friday</t>
  </si>
  <si>
    <t>Saturday</t>
  </si>
  <si>
    <t>Sunday</t>
  </si>
  <si>
    <t>WEEKDAY=1/ SAT=2/ SUN&amp;HOL.=3</t>
  </si>
  <si>
    <t>No. of Days</t>
  </si>
  <si>
    <t>DOTr-MRT3</t>
  </si>
  <si>
    <t>AM PEAK</t>
  </si>
  <si>
    <t>PM PEAK</t>
  </si>
  <si>
    <t>WEEKDAY AVERAGE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</si>
</sst>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_(* #,##0.00_);_(* \(#,##0.00\);_(* &quot;-&quot;??_);_(@_)"/>
    <numFmt numFmtId="165" formatCode="[$-F800]dddd\,\ mmmm\ dd\,\ yyyy"/>
    <numFmt numFmtId="166" formatCode="_(* #,##0_);_(* \(#,##0\);_(* &quot;-&quot;??_);_(@_)"/>
    <numFmt numFmtId="167" formatCode="#,##0.0000"/>
    <numFmt numFmtId="168" formatCode="0.00000"/>
    <numFmt numFmtId="169" formatCode="0.000%"/>
    <numFmt numFmtId="170" formatCode="mmmm\ yyyy"/>
    <numFmt numFmtId="171" formatCode="[$-409]ddd\,dd\ mmm\ yy"/>
    <numFmt numFmtId="172" formatCode="[$-F400]h:mm:ss\ AM/PM"/>
  </numFmts>
  <fonts count="23" x14ac:knownFonts="1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b/>
      <sz val="9"/>
      <name val="Arial"/>
      <family val="2"/>
    </font>
    <font>
      <b/>
      <sz val="9"/>
      <name val="Arial Narrow"/>
      <family val="2"/>
    </font>
    <font>
      <sz val="8"/>
      <name val="Arial"/>
      <family val="2"/>
    </font>
    <font>
      <b/>
      <sz val="8"/>
      <name val="Arial"/>
      <family val="2"/>
    </font>
    <font>
      <b/>
      <sz val="12"/>
      <name val="Arial"/>
      <family val="2"/>
    </font>
    <font>
      <sz val="10"/>
      <name val="Arial"/>
      <family val="2"/>
    </font>
    <font>
      <sz val="8"/>
      <name val="Verdana"/>
      <family val="2"/>
    </font>
    <font>
      <sz val="10"/>
      <name val="Arial"/>
      <family val="2"/>
    </font>
    <font>
      <sz val="8"/>
      <name val="Bookman Old Style"/>
      <family val="1"/>
    </font>
    <font>
      <sz val="10"/>
      <name val="Bookman Old Style"/>
      <family val="1"/>
    </font>
    <font>
      <b/>
      <sz val="14"/>
      <name val="Bookman Old Style"/>
      <family val="1"/>
    </font>
    <font>
      <b/>
      <sz val="11"/>
      <name val="Bookman Old Style"/>
      <family val="1"/>
    </font>
    <font>
      <b/>
      <sz val="10"/>
      <name val="Bookman Old Style"/>
      <family val="1"/>
    </font>
    <font>
      <sz val="14"/>
      <name val="Bookman Old Style"/>
      <family val="1"/>
    </font>
    <font>
      <sz val="12"/>
      <name val="Arial"/>
      <family val="2"/>
    </font>
    <font>
      <b/>
      <sz val="10"/>
      <color theme="1"/>
      <name val="Bookman Old Style"/>
      <family val="1"/>
    </font>
    <font>
      <b/>
      <sz val="11"/>
      <color theme="1"/>
      <name val="Segoe UI"/>
      <family val="2"/>
    </font>
    <font>
      <sz val="9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theme="0" tint="-4.9989318521683403E-2"/>
        <bgColor indexed="64"/>
      </patternFill>
    </fill>
  </fills>
  <borders count="58">
    <border>
      <left/>
      <right/>
      <top/>
      <bottom/>
      <diagonal/>
    </border>
    <border>
      <left style="double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 style="double">
        <color auto="1"/>
      </right>
      <top/>
      <bottom/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 style="thin">
        <color auto="1"/>
      </top>
      <bottom style="thin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double">
        <color auto="1"/>
      </left>
      <right style="thin">
        <color auto="1"/>
      </right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/>
      <diagonal/>
    </border>
    <border>
      <left style="thin">
        <color auto="1"/>
      </left>
      <right style="double">
        <color auto="1"/>
      </right>
      <top/>
      <bottom/>
      <diagonal/>
    </border>
    <border>
      <left style="thin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/>
      <diagonal/>
    </border>
    <border>
      <left style="double">
        <color auto="1"/>
      </left>
      <right style="double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double">
        <color auto="1"/>
      </left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/>
      <bottom style="thin">
        <color auto="1"/>
      </bottom>
      <diagonal/>
    </border>
    <border>
      <left style="double">
        <color auto="1"/>
      </left>
      <right/>
      <top/>
      <bottom style="thin">
        <color auto="1"/>
      </bottom>
      <diagonal/>
    </border>
    <border>
      <left style="thin">
        <color auto="1"/>
      </left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double">
        <color auto="1"/>
      </left>
      <right style="thin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double">
        <color auto="1"/>
      </right>
      <top style="thin">
        <color auto="1"/>
      </top>
      <bottom style="double">
        <color auto="1"/>
      </bottom>
      <diagonal/>
    </border>
    <border>
      <left/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double">
        <color auto="1"/>
      </right>
      <top style="thin">
        <color auto="1"/>
      </top>
      <bottom/>
      <diagonal/>
    </border>
    <border>
      <left style="double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double">
        <color auto="1"/>
      </right>
      <top/>
      <bottom style="thin">
        <color auto="1"/>
      </bottom>
      <diagonal/>
    </border>
    <border>
      <left style="thin">
        <color auto="1"/>
      </left>
      <right/>
      <top style="double">
        <color auto="1"/>
      </top>
      <bottom style="double">
        <color auto="1"/>
      </bottom>
      <diagonal/>
    </border>
    <border>
      <left style="double">
        <color auto="1"/>
      </left>
      <right style="double">
        <color auto="1"/>
      </right>
      <top/>
      <bottom style="double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double">
        <color auto="1"/>
      </top>
      <bottom/>
      <diagonal/>
    </border>
    <border>
      <left style="double">
        <color auto="1"/>
      </left>
      <right style="thin">
        <color auto="1"/>
      </right>
      <top style="double">
        <color auto="1"/>
      </top>
      <bottom/>
      <diagonal/>
    </border>
    <border>
      <left style="thin">
        <color auto="1"/>
      </left>
      <right style="double">
        <color auto="1"/>
      </right>
      <top style="double">
        <color auto="1"/>
      </top>
      <bottom/>
      <diagonal/>
    </border>
    <border>
      <left/>
      <right style="thin">
        <color auto="1"/>
      </right>
      <top style="double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double">
        <color auto="1"/>
      </bottom>
      <diagonal/>
    </border>
    <border>
      <left/>
      <right style="thin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double">
        <color auto="1"/>
      </top>
      <bottom style="double">
        <color auto="1"/>
      </bottom>
      <diagonal/>
    </border>
    <border>
      <left/>
      <right style="double">
        <color auto="1"/>
      </right>
      <top style="double">
        <color auto="1"/>
      </top>
      <bottom style="thin">
        <color auto="1"/>
      </bottom>
      <diagonal/>
    </border>
    <border>
      <left/>
      <right style="double">
        <color auto="1"/>
      </right>
      <top style="thin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double">
        <color auto="1"/>
      </bottom>
      <diagonal/>
    </border>
    <border>
      <left/>
      <right style="double">
        <color auto="1"/>
      </right>
      <top/>
      <bottom style="double">
        <color auto="1"/>
      </bottom>
      <diagonal/>
    </border>
    <border>
      <left style="double">
        <color auto="1"/>
      </left>
      <right/>
      <top/>
      <bottom style="double">
        <color auto="1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hair">
        <color auto="1"/>
      </bottom>
      <diagonal/>
    </border>
    <border>
      <left style="double">
        <color auto="1"/>
      </left>
      <right style="double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double">
        <color auto="1"/>
      </left>
      <right style="hair">
        <color auto="1"/>
      </right>
      <top style="double">
        <color auto="1"/>
      </top>
      <bottom/>
      <diagonal/>
    </border>
  </borders>
  <cellStyleXfs count="8">
    <xf numFmtId="0" fontId="0" fillId="0" borderId="0"/>
    <xf numFmtId="164" fontId="3" fillId="0" borderId="0" applyFont="0" applyFill="0" applyBorder="0" applyAlignment="0" applyProtection="0"/>
    <xf numFmtId="164" fontId="10" fillId="0" borderId="0" applyFont="0" applyFill="0" applyBorder="0" applyAlignment="0" applyProtection="0"/>
    <xf numFmtId="9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2" fillId="0" borderId="0"/>
    <xf numFmtId="0" fontId="1" fillId="0" borderId="0"/>
    <xf numFmtId="164" fontId="1" fillId="0" borderId="0" applyFont="0" applyFill="0" applyBorder="0" applyAlignment="0" applyProtection="0"/>
  </cellStyleXfs>
  <cellXfs count="319">
    <xf numFmtId="0" fontId="0" fillId="0" borderId="0" xfId="0"/>
    <xf numFmtId="3" fontId="8" fillId="0" borderId="15" xfId="0" applyNumberFormat="1" applyFont="1" applyBorder="1" applyAlignment="1">
      <alignment horizontal="right"/>
    </xf>
    <xf numFmtId="3" fontId="7" fillId="0" borderId="0" xfId="0" applyNumberFormat="1" applyFont="1" applyBorder="1" applyAlignment="1">
      <alignment horizontal="right"/>
    </xf>
    <xf numFmtId="3" fontId="7" fillId="0" borderId="6" xfId="0" applyNumberFormat="1" applyFont="1" applyBorder="1" applyAlignment="1">
      <alignment horizontal="right"/>
    </xf>
    <xf numFmtId="3" fontId="8" fillId="0" borderId="13" xfId="0" applyNumberFormat="1" applyFont="1" applyBorder="1" applyAlignment="1">
      <alignment horizontal="right"/>
    </xf>
    <xf numFmtId="3" fontId="8" fillId="0" borderId="14" xfId="0" applyNumberFormat="1" applyFont="1" applyBorder="1" applyAlignment="1">
      <alignment horizontal="right"/>
    </xf>
    <xf numFmtId="3" fontId="8" fillId="0" borderId="8" xfId="0" applyNumberFormat="1" applyFont="1" applyBorder="1" applyAlignment="1">
      <alignment horizontal="right"/>
    </xf>
    <xf numFmtId="3" fontId="8" fillId="0" borderId="9" xfId="0" applyNumberFormat="1" applyFont="1" applyBorder="1" applyAlignment="1">
      <alignment horizontal="right"/>
    </xf>
    <xf numFmtId="3" fontId="0" fillId="0" borderId="0" xfId="0" applyNumberFormat="1"/>
    <xf numFmtId="3" fontId="5" fillId="0" borderId="3" xfId="0" applyNumberFormat="1" applyFont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6" xfId="0" applyNumberFormat="1" applyFont="1" applyBorder="1" applyAlignment="1">
      <alignment horizontal="right"/>
    </xf>
    <xf numFmtId="3" fontId="8" fillId="0" borderId="25" xfId="0" applyNumberFormat="1" applyFont="1" applyBorder="1" applyAlignment="1">
      <alignment horizontal="right"/>
    </xf>
    <xf numFmtId="3" fontId="8" fillId="0" borderId="26" xfId="0" applyNumberFormat="1" applyFont="1" applyBorder="1" applyAlignment="1">
      <alignment horizontal="right"/>
    </xf>
    <xf numFmtId="3" fontId="8" fillId="0" borderId="28" xfId="0" applyNumberFormat="1" applyFont="1" applyBorder="1" applyAlignment="1">
      <alignment horizontal="right"/>
    </xf>
    <xf numFmtId="3" fontId="8" fillId="0" borderId="7" xfId="0" applyNumberFormat="1" applyFont="1" applyBorder="1" applyAlignment="1">
      <alignment horizontal="right"/>
    </xf>
    <xf numFmtId="3" fontId="7" fillId="0" borderId="25" xfId="0" applyNumberFormat="1" applyFont="1" applyBorder="1" applyAlignment="1">
      <alignment horizontal="right"/>
    </xf>
    <xf numFmtId="3" fontId="12" fillId="0" borderId="0" xfId="0" applyNumberFormat="1" applyFont="1"/>
    <xf numFmtId="167" fontId="0" fillId="0" borderId="0" xfId="0" applyNumberFormat="1"/>
    <xf numFmtId="166" fontId="8" fillId="0" borderId="9" xfId="1" applyNumberFormat="1" applyFont="1" applyBorder="1" applyAlignment="1">
      <alignment horizontal="right"/>
    </xf>
    <xf numFmtId="3" fontId="8" fillId="0" borderId="28" xfId="0" applyNumberFormat="1" applyFont="1" applyFill="1" applyBorder="1" applyAlignment="1">
      <alignment horizontal="right"/>
    </xf>
    <xf numFmtId="3" fontId="8" fillId="0" borderId="15" xfId="0" applyNumberFormat="1" applyFont="1" applyFill="1" applyBorder="1" applyAlignment="1">
      <alignment horizontal="right"/>
    </xf>
    <xf numFmtId="3" fontId="8" fillId="0" borderId="3" xfId="0" applyNumberFormat="1" applyFont="1" applyFill="1" applyBorder="1" applyAlignment="1">
      <alignment horizontal="right"/>
    </xf>
    <xf numFmtId="3" fontId="7" fillId="0" borderId="33" xfId="0" applyNumberFormat="1" applyFont="1" applyBorder="1" applyAlignment="1">
      <alignment horizontal="right"/>
    </xf>
    <xf numFmtId="3" fontId="8" fillId="0" borderId="21" xfId="0" applyNumberFormat="1" applyFont="1" applyBorder="1" applyAlignment="1">
      <alignment horizontal="right"/>
    </xf>
    <xf numFmtId="3" fontId="8" fillId="0" borderId="34" xfId="0" applyNumberFormat="1" applyFont="1" applyBorder="1" applyAlignment="1">
      <alignment horizontal="right"/>
    </xf>
    <xf numFmtId="3" fontId="6" fillId="0" borderId="3" xfId="0" applyNumberFormat="1" applyFont="1" applyFill="1" applyBorder="1"/>
    <xf numFmtId="3" fontId="6" fillId="0" borderId="35" xfId="0" applyNumberFormat="1" applyFont="1" applyFill="1" applyBorder="1"/>
    <xf numFmtId="3" fontId="6" fillId="0" borderId="28" xfId="0" applyNumberFormat="1" applyFont="1" applyFill="1" applyBorder="1"/>
    <xf numFmtId="3" fontId="6" fillId="0" borderId="23" xfId="0" applyNumberFormat="1" applyFont="1" applyFill="1" applyBorder="1"/>
    <xf numFmtId="3" fontId="6" fillId="0" borderId="29" xfId="0" applyNumberFormat="1" applyFont="1" applyFill="1" applyBorder="1"/>
    <xf numFmtId="3" fontId="6" fillId="0" borderId="15" xfId="0" applyNumberFormat="1" applyFont="1" applyFill="1" applyBorder="1"/>
    <xf numFmtId="3" fontId="7" fillId="0" borderId="37" xfId="0" applyNumberFormat="1" applyFont="1" applyBorder="1" applyAlignment="1">
      <alignment horizontal="right"/>
    </xf>
    <xf numFmtId="0" fontId="6" fillId="0" borderId="0" xfId="0" applyFont="1" applyFill="1" applyBorder="1" applyAlignment="1">
      <alignment horizontal="center"/>
    </xf>
    <xf numFmtId="0" fontId="6" fillId="0" borderId="38" xfId="0" applyFont="1" applyFill="1" applyBorder="1" applyAlignment="1">
      <alignment horizontal="center"/>
    </xf>
    <xf numFmtId="3" fontId="7" fillId="0" borderId="19" xfId="0" applyNumberFormat="1" applyFont="1" applyBorder="1" applyAlignment="1">
      <alignment horizontal="right"/>
    </xf>
    <xf numFmtId="0" fontId="6" fillId="0" borderId="39" xfId="0" applyFont="1" applyFill="1" applyBorder="1" applyAlignment="1">
      <alignment horizontal="center"/>
    </xf>
    <xf numFmtId="0" fontId="6" fillId="0" borderId="12" xfId="0" applyFont="1" applyFill="1" applyBorder="1" applyAlignment="1">
      <alignment horizontal="center"/>
    </xf>
    <xf numFmtId="0" fontId="6" fillId="0" borderId="13" xfId="0" applyFont="1" applyFill="1" applyBorder="1" applyAlignment="1">
      <alignment horizontal="center"/>
    </xf>
    <xf numFmtId="0" fontId="6" fillId="0" borderId="15" xfId="0" applyFont="1" applyFill="1" applyBorder="1" applyAlignment="1">
      <alignment horizontal="center"/>
    </xf>
    <xf numFmtId="0" fontId="6" fillId="0" borderId="40" xfId="0" applyFont="1" applyFill="1" applyBorder="1" applyAlignment="1">
      <alignment horizontal="center"/>
    </xf>
    <xf numFmtId="3" fontId="7" fillId="0" borderId="41" xfId="0" applyNumberFormat="1" applyFont="1" applyBorder="1" applyAlignment="1">
      <alignment horizontal="right"/>
    </xf>
    <xf numFmtId="3" fontId="7" fillId="0" borderId="42" xfId="0" applyNumberFormat="1" applyFont="1" applyBorder="1" applyAlignment="1">
      <alignment horizontal="right"/>
    </xf>
    <xf numFmtId="0" fontId="5" fillId="0" borderId="24" xfId="0" applyFont="1" applyBorder="1" applyAlignment="1">
      <alignment horizontal="center"/>
    </xf>
    <xf numFmtId="3" fontId="8" fillId="0" borderId="43" xfId="0" applyNumberFormat="1" applyFont="1" applyBorder="1" applyAlignment="1">
      <alignment horizontal="right"/>
    </xf>
    <xf numFmtId="3" fontId="4" fillId="0" borderId="0" xfId="0" applyNumberFormat="1" applyFont="1"/>
    <xf numFmtId="0" fontId="6" fillId="0" borderId="44" xfId="0" applyFont="1" applyFill="1" applyBorder="1" applyAlignment="1">
      <alignment horizontal="center"/>
    </xf>
    <xf numFmtId="166" fontId="8" fillId="0" borderId="43" xfId="1" applyNumberFormat="1" applyFont="1" applyBorder="1" applyAlignment="1">
      <alignment horizontal="right"/>
    </xf>
    <xf numFmtId="166" fontId="8" fillId="0" borderId="15" xfId="1" applyNumberFormat="1" applyFont="1" applyBorder="1" applyAlignment="1">
      <alignment horizontal="right"/>
    </xf>
    <xf numFmtId="0" fontId="6" fillId="0" borderId="3" xfId="0" applyFont="1" applyFill="1" applyBorder="1" applyAlignment="1">
      <alignment horizontal="center"/>
    </xf>
    <xf numFmtId="0" fontId="6" fillId="0" borderId="28" xfId="0" applyFont="1" applyFill="1" applyBorder="1" applyAlignment="1">
      <alignment horizontal="center"/>
    </xf>
    <xf numFmtId="0" fontId="6" fillId="0" borderId="23" xfId="0" applyFont="1" applyFill="1" applyBorder="1" applyAlignment="1">
      <alignment horizontal="center"/>
    </xf>
    <xf numFmtId="166" fontId="8" fillId="0" borderId="28" xfId="1" applyNumberFormat="1" applyFont="1" applyBorder="1" applyAlignment="1">
      <alignment horizontal="right"/>
    </xf>
    <xf numFmtId="166" fontId="8" fillId="0" borderId="35" xfId="1" applyNumberFormat="1" applyFont="1" applyBorder="1" applyAlignment="1">
      <alignment horizontal="right"/>
    </xf>
    <xf numFmtId="0" fontId="5" fillId="0" borderId="28" xfId="0" applyFont="1" applyBorder="1" applyAlignment="1">
      <alignment horizontal="center"/>
    </xf>
    <xf numFmtId="3" fontId="8" fillId="0" borderId="45" xfId="0" applyNumberFormat="1" applyFont="1" applyBorder="1" applyAlignment="1">
      <alignment horizontal="right"/>
    </xf>
    <xf numFmtId="166" fontId="7" fillId="0" borderId="4" xfId="1" applyNumberFormat="1" applyFont="1" applyFill="1" applyBorder="1" applyAlignment="1">
      <alignment horizontal="right"/>
    </xf>
    <xf numFmtId="166" fontId="7" fillId="0" borderId="5" xfId="1" applyNumberFormat="1" applyFont="1" applyFill="1" applyBorder="1" applyAlignment="1">
      <alignment horizontal="right"/>
    </xf>
    <xf numFmtId="166" fontId="7" fillId="0" borderId="0" xfId="1" applyNumberFormat="1" applyFont="1" applyFill="1" applyBorder="1" applyAlignment="1">
      <alignment horizontal="right"/>
    </xf>
    <xf numFmtId="166" fontId="7" fillId="0" borderId="10" xfId="1" applyNumberFormat="1" applyFont="1" applyFill="1" applyBorder="1" applyAlignment="1">
      <alignment horizontal="right"/>
    </xf>
    <xf numFmtId="0" fontId="9" fillId="0" borderId="0" xfId="0" applyFont="1" applyAlignment="1">
      <alignment horizontal="center"/>
    </xf>
    <xf numFmtId="169" fontId="7" fillId="0" borderId="19" xfId="0" applyNumberFormat="1" applyFont="1" applyBorder="1" applyAlignment="1">
      <alignment horizontal="right"/>
    </xf>
    <xf numFmtId="169" fontId="7" fillId="0" borderId="41" xfId="0" applyNumberFormat="1" applyFont="1" applyBorder="1" applyAlignment="1">
      <alignment horizontal="right"/>
    </xf>
    <xf numFmtId="3" fontId="6" fillId="0" borderId="3" xfId="0" applyNumberFormat="1" applyFont="1" applyFill="1" applyBorder="1" applyAlignment="1">
      <alignment horizontal="center"/>
    </xf>
    <xf numFmtId="3" fontId="6" fillId="0" borderId="35" xfId="0" applyNumberFormat="1" applyFont="1" applyFill="1" applyBorder="1" applyAlignment="1">
      <alignment horizontal="center"/>
    </xf>
    <xf numFmtId="3" fontId="6" fillId="0" borderId="28" xfId="0" applyNumberFormat="1" applyFont="1" applyFill="1" applyBorder="1" applyAlignment="1">
      <alignment horizontal="center"/>
    </xf>
    <xf numFmtId="3" fontId="6" fillId="0" borderId="23" xfId="0" applyNumberFormat="1" applyFont="1" applyFill="1" applyBorder="1" applyAlignment="1">
      <alignment horizontal="center"/>
    </xf>
    <xf numFmtId="3" fontId="6" fillId="0" borderId="29" xfId="0" applyNumberFormat="1" applyFont="1" applyFill="1" applyBorder="1" applyAlignment="1">
      <alignment horizontal="center"/>
    </xf>
    <xf numFmtId="3" fontId="6" fillId="0" borderId="15" xfId="0" applyNumberFormat="1" applyFont="1" applyFill="1" applyBorder="1" applyAlignment="1">
      <alignment horizontal="center"/>
    </xf>
    <xf numFmtId="3" fontId="0" fillId="0" borderId="0" xfId="0" applyNumberFormat="1" applyAlignment="1">
      <alignment horizontal="center"/>
    </xf>
    <xf numFmtId="0" fontId="13" fillId="0" borderId="27" xfId="0" applyFont="1" applyBorder="1" applyAlignment="1">
      <alignment horizontal="right"/>
    </xf>
    <xf numFmtId="3" fontId="13" fillId="0" borderId="27" xfId="0" applyNumberFormat="1" applyFont="1" applyBorder="1" applyAlignment="1">
      <alignment horizontal="center"/>
    </xf>
    <xf numFmtId="0" fontId="13" fillId="0" borderId="0" xfId="0" applyFont="1" applyBorder="1"/>
    <xf numFmtId="3" fontId="0" fillId="0" borderId="0" xfId="0" applyNumberFormat="1" applyAlignment="1">
      <alignment vertical="center"/>
    </xf>
    <xf numFmtId="3" fontId="6" fillId="0" borderId="3" xfId="0" applyNumberFormat="1" applyFont="1" applyFill="1" applyBorder="1" applyAlignment="1">
      <alignment horizontal="center" vertical="center"/>
    </xf>
    <xf numFmtId="3" fontId="6" fillId="0" borderId="35" xfId="0" applyNumberFormat="1" applyFont="1" applyFill="1" applyBorder="1" applyAlignment="1">
      <alignment horizontal="center" vertical="center"/>
    </xf>
    <xf numFmtId="3" fontId="6" fillId="0" borderId="28" xfId="0" applyNumberFormat="1" applyFont="1" applyFill="1" applyBorder="1" applyAlignment="1">
      <alignment horizontal="center" vertical="center"/>
    </xf>
    <xf numFmtId="3" fontId="6" fillId="0" borderId="23" xfId="0" applyNumberFormat="1" applyFont="1" applyFill="1" applyBorder="1" applyAlignment="1">
      <alignment horizontal="center" vertical="center"/>
    </xf>
    <xf numFmtId="3" fontId="6" fillId="0" borderId="29" xfId="0" applyNumberFormat="1" applyFont="1" applyFill="1" applyBorder="1" applyAlignment="1">
      <alignment horizontal="center" vertical="center"/>
    </xf>
    <xf numFmtId="3" fontId="6" fillId="0" borderId="15" xfId="0" applyNumberFormat="1" applyFont="1" applyFill="1" applyBorder="1" applyAlignment="1">
      <alignment horizontal="center" vertical="center"/>
    </xf>
    <xf numFmtId="9" fontId="8" fillId="0" borderId="28" xfId="0" applyNumberFormat="1" applyFont="1" applyBorder="1" applyAlignment="1">
      <alignment horizontal="right"/>
    </xf>
    <xf numFmtId="9" fontId="8" fillId="0" borderId="43" xfId="0" applyNumberFormat="1" applyFont="1" applyBorder="1" applyAlignment="1">
      <alignment horizontal="right"/>
    </xf>
    <xf numFmtId="9" fontId="8" fillId="0" borderId="15" xfId="0" applyNumberFormat="1" applyFont="1" applyBorder="1" applyAlignment="1">
      <alignment horizontal="right"/>
    </xf>
    <xf numFmtId="3" fontId="0" fillId="0" borderId="13" xfId="0" applyNumberFormat="1" applyBorder="1"/>
    <xf numFmtId="169" fontId="7" fillId="0" borderId="6" xfId="0" applyNumberFormat="1" applyFont="1" applyBorder="1" applyAlignment="1">
      <alignment horizontal="right"/>
    </xf>
    <xf numFmtId="169" fontId="7" fillId="0" borderId="37" xfId="0" applyNumberFormat="1" applyFont="1" applyBorder="1" applyAlignment="1">
      <alignment horizontal="right"/>
    </xf>
    <xf numFmtId="169" fontId="7" fillId="0" borderId="25" xfId="0" applyNumberFormat="1" applyFont="1" applyBorder="1" applyAlignment="1">
      <alignment horizontal="right"/>
    </xf>
    <xf numFmtId="169" fontId="7" fillId="0" borderId="42" xfId="0" applyNumberFormat="1" applyFont="1" applyBorder="1" applyAlignment="1">
      <alignment horizontal="right"/>
    </xf>
    <xf numFmtId="3" fontId="8" fillId="0" borderId="17" xfId="0" applyNumberFormat="1" applyFont="1" applyBorder="1" applyAlignment="1">
      <alignment horizontal="center"/>
    </xf>
    <xf numFmtId="3" fontId="8" fillId="0" borderId="2" xfId="0" applyNumberFormat="1" applyFont="1" applyBorder="1" applyAlignment="1">
      <alignment horizontal="center"/>
    </xf>
    <xf numFmtId="3" fontId="8" fillId="0" borderId="1" xfId="0" applyNumberFormat="1" applyFont="1" applyBorder="1" applyAlignment="1">
      <alignment horizontal="center"/>
    </xf>
    <xf numFmtId="0" fontId="4" fillId="0" borderId="0" xfId="0" applyFont="1"/>
    <xf numFmtId="0" fontId="8" fillId="0" borderId="17" xfId="0" applyFont="1" applyBorder="1" applyAlignment="1">
      <alignment horizontal="center"/>
    </xf>
    <xf numFmtId="0" fontId="8" fillId="0" borderId="2" xfId="0" applyFont="1" applyBorder="1" applyAlignment="1">
      <alignment horizontal="center"/>
    </xf>
    <xf numFmtId="0" fontId="8" fillId="0" borderId="1" xfId="0" applyFont="1" applyBorder="1" applyAlignment="1">
      <alignment horizontal="center"/>
    </xf>
    <xf numFmtId="0" fontId="6" fillId="0" borderId="30" xfId="0" applyFont="1" applyFill="1" applyBorder="1" applyAlignment="1">
      <alignment horizontal="center"/>
    </xf>
    <xf numFmtId="0" fontId="6" fillId="0" borderId="48" xfId="0" applyFont="1" applyFill="1" applyBorder="1" applyAlignment="1">
      <alignment horizontal="center"/>
    </xf>
    <xf numFmtId="0" fontId="6" fillId="0" borderId="49" xfId="0" applyFont="1" applyFill="1" applyBorder="1" applyAlignment="1">
      <alignment horizontal="center"/>
    </xf>
    <xf numFmtId="0" fontId="9" fillId="0" borderId="0" xfId="0" applyFont="1" applyAlignment="1">
      <alignment horizontal="center"/>
    </xf>
    <xf numFmtId="3" fontId="8" fillId="0" borderId="0" xfId="0" applyNumberFormat="1" applyFont="1"/>
    <xf numFmtId="3" fontId="8" fillId="0" borderId="19" xfId="0" applyNumberFormat="1" applyFont="1" applyBorder="1" applyAlignment="1">
      <alignment horizontal="right"/>
    </xf>
    <xf numFmtId="3" fontId="8" fillId="0" borderId="22" xfId="0" applyNumberFormat="1" applyFont="1" applyBorder="1" applyAlignment="1">
      <alignment horizontal="right"/>
    </xf>
    <xf numFmtId="169" fontId="8" fillId="0" borderId="19" xfId="0" applyNumberFormat="1" applyFont="1" applyBorder="1" applyAlignment="1">
      <alignment horizontal="right"/>
    </xf>
    <xf numFmtId="169" fontId="8" fillId="0" borderId="22" xfId="0" applyNumberFormat="1" applyFont="1" applyBorder="1" applyAlignment="1">
      <alignment horizontal="right"/>
    </xf>
    <xf numFmtId="169" fontId="8" fillId="0" borderId="6" xfId="0" applyNumberFormat="1" applyFont="1" applyBorder="1" applyAlignment="1">
      <alignment horizontal="right"/>
    </xf>
    <xf numFmtId="169" fontId="8" fillId="0" borderId="9" xfId="0" applyNumberFormat="1" applyFont="1" applyBorder="1" applyAlignment="1">
      <alignment horizontal="right"/>
    </xf>
    <xf numFmtId="169" fontId="8" fillId="0" borderId="25" xfId="0" applyNumberFormat="1" applyFont="1" applyBorder="1" applyAlignment="1">
      <alignment horizontal="right"/>
    </xf>
    <xf numFmtId="169" fontId="8" fillId="0" borderId="26" xfId="0" applyNumberFormat="1" applyFont="1" applyBorder="1" applyAlignment="1">
      <alignment horizontal="right"/>
    </xf>
    <xf numFmtId="3" fontId="8" fillId="0" borderId="46" xfId="0" applyNumberFormat="1" applyFont="1" applyBorder="1" applyAlignment="1">
      <alignment horizontal="right"/>
    </xf>
    <xf numFmtId="3" fontId="8" fillId="0" borderId="47" xfId="0" applyNumberFormat="1" applyFont="1" applyBorder="1" applyAlignment="1">
      <alignment horizontal="right"/>
    </xf>
    <xf numFmtId="166" fontId="8" fillId="0" borderId="19" xfId="1" applyNumberFormat="1" applyFont="1" applyBorder="1" applyAlignment="1">
      <alignment horizontal="right"/>
    </xf>
    <xf numFmtId="166" fontId="8" fillId="0" borderId="22" xfId="1" applyNumberFormat="1" applyFont="1" applyBorder="1" applyAlignment="1">
      <alignment horizontal="right"/>
    </xf>
    <xf numFmtId="166" fontId="8" fillId="0" borderId="6" xfId="1" applyNumberFormat="1" applyFont="1" applyBorder="1" applyAlignment="1">
      <alignment horizontal="right"/>
    </xf>
    <xf numFmtId="166" fontId="8" fillId="0" borderId="31" xfId="1" applyNumberFormat="1" applyFont="1" applyBorder="1" applyAlignment="1">
      <alignment horizontal="right"/>
    </xf>
    <xf numFmtId="166" fontId="8" fillId="0" borderId="32" xfId="1" applyNumberFormat="1" applyFont="1" applyBorder="1" applyAlignment="1">
      <alignment horizontal="right"/>
    </xf>
    <xf numFmtId="0" fontId="6" fillId="0" borderId="51" xfId="0" applyFont="1" applyFill="1" applyBorder="1"/>
    <xf numFmtId="0" fontId="6" fillId="0" borderId="35" xfId="0" applyFont="1" applyFill="1" applyBorder="1"/>
    <xf numFmtId="0" fontId="6" fillId="0" borderId="28" xfId="0" applyFont="1" applyFill="1" applyBorder="1"/>
    <xf numFmtId="0" fontId="6" fillId="0" borderId="52" xfId="0" applyFont="1" applyFill="1" applyBorder="1"/>
    <xf numFmtId="0" fontId="6" fillId="0" borderId="53" xfId="0" applyFont="1" applyFill="1" applyBorder="1"/>
    <xf numFmtId="0" fontId="6" fillId="0" borderId="15" xfId="0" applyFont="1" applyFill="1" applyBorder="1"/>
    <xf numFmtId="3" fontId="6" fillId="0" borderId="51" xfId="0" applyNumberFormat="1" applyFont="1" applyFill="1" applyBorder="1"/>
    <xf numFmtId="166" fontId="8" fillId="0" borderId="0" xfId="1" applyNumberFormat="1" applyFont="1" applyFill="1" applyBorder="1" applyAlignment="1">
      <alignment horizontal="right"/>
    </xf>
    <xf numFmtId="3" fontId="0" fillId="0" borderId="0" xfId="0" applyNumberFormat="1" applyFill="1"/>
    <xf numFmtId="0" fontId="7" fillId="0" borderId="17" xfId="0" applyFont="1" applyFill="1" applyBorder="1" applyAlignment="1">
      <alignment horizontal="center"/>
    </xf>
    <xf numFmtId="0" fontId="7" fillId="0" borderId="18" xfId="0" applyFont="1" applyFill="1" applyBorder="1" applyAlignment="1">
      <alignment horizontal="right"/>
    </xf>
    <xf numFmtId="0" fontId="7" fillId="0" borderId="33" xfId="0" applyFont="1" applyFill="1" applyBorder="1" applyAlignment="1">
      <alignment horizontal="right"/>
    </xf>
    <xf numFmtId="0" fontId="7" fillId="0" borderId="50" xfId="0" applyFont="1" applyFill="1" applyBorder="1" applyAlignment="1">
      <alignment horizontal="right"/>
    </xf>
    <xf numFmtId="169" fontId="7" fillId="0" borderId="18" xfId="3" applyNumberFormat="1" applyFont="1" applyFill="1" applyBorder="1" applyAlignment="1">
      <alignment horizontal="right"/>
    </xf>
    <xf numFmtId="169" fontId="7" fillId="0" borderId="50" xfId="3" applyNumberFormat="1" applyFont="1" applyFill="1" applyBorder="1" applyAlignment="1">
      <alignment horizontal="right"/>
    </xf>
    <xf numFmtId="169" fontId="7" fillId="0" borderId="33" xfId="3" applyNumberFormat="1" applyFont="1" applyFill="1" applyBorder="1" applyAlignment="1">
      <alignment horizontal="right"/>
    </xf>
    <xf numFmtId="169" fontId="7" fillId="0" borderId="20" xfId="3" applyNumberFormat="1" applyFont="1" applyFill="1" applyBorder="1" applyAlignment="1">
      <alignment horizontal="right"/>
    </xf>
    <xf numFmtId="169" fontId="7" fillId="0" borderId="21" xfId="3" applyNumberFormat="1" applyFont="1" applyFill="1" applyBorder="1" applyAlignment="1">
      <alignment horizontal="right"/>
    </xf>
    <xf numFmtId="169" fontId="7" fillId="0" borderId="34" xfId="3" applyNumberFormat="1" applyFont="1" applyFill="1" applyBorder="1" applyAlignment="1">
      <alignment horizontal="right"/>
    </xf>
    <xf numFmtId="169" fontId="8" fillId="0" borderId="21" xfId="3" applyNumberFormat="1" applyFont="1" applyFill="1" applyBorder="1" applyAlignment="1">
      <alignment horizontal="right"/>
    </xf>
    <xf numFmtId="169" fontId="8" fillId="0" borderId="34" xfId="3" applyNumberFormat="1" applyFont="1" applyFill="1" applyBorder="1" applyAlignment="1">
      <alignment horizontal="right"/>
    </xf>
    <xf numFmtId="0" fontId="7" fillId="0" borderId="2" xfId="0" applyFont="1" applyFill="1" applyBorder="1" applyAlignment="1">
      <alignment horizontal="center"/>
    </xf>
    <xf numFmtId="0" fontId="7" fillId="0" borderId="0" xfId="0" applyFont="1" applyFill="1" applyBorder="1" applyAlignment="1">
      <alignment horizontal="right"/>
    </xf>
    <xf numFmtId="0" fontId="7" fillId="0" borderId="11" xfId="0" applyFont="1" applyFill="1" applyBorder="1" applyAlignment="1">
      <alignment horizontal="right"/>
    </xf>
    <xf numFmtId="0" fontId="7" fillId="0" borderId="12" xfId="0" applyFont="1" applyFill="1" applyBorder="1" applyAlignment="1">
      <alignment horizontal="right"/>
    </xf>
    <xf numFmtId="0" fontId="7" fillId="0" borderId="10" xfId="0" applyFont="1" applyFill="1" applyBorder="1" applyAlignment="1">
      <alignment horizontal="right"/>
    </xf>
    <xf numFmtId="0" fontId="7" fillId="0" borderId="13" xfId="0" applyFont="1" applyFill="1" applyBorder="1" applyAlignment="1">
      <alignment horizontal="right"/>
    </xf>
    <xf numFmtId="0" fontId="7" fillId="0" borderId="14" xfId="0" applyFont="1" applyFill="1" applyBorder="1" applyAlignment="1">
      <alignment horizontal="right"/>
    </xf>
    <xf numFmtId="3" fontId="7" fillId="0" borderId="11" xfId="0" applyNumberFormat="1" applyFont="1" applyFill="1" applyBorder="1" applyAlignment="1">
      <alignment horizontal="right"/>
    </xf>
    <xf numFmtId="3" fontId="7" fillId="0" borderId="0" xfId="0" applyNumberFormat="1" applyFont="1" applyFill="1" applyBorder="1" applyAlignment="1">
      <alignment horizontal="right"/>
    </xf>
    <xf numFmtId="0" fontId="7" fillId="0" borderId="1" xfId="0" applyFont="1" applyFill="1" applyBorder="1" applyAlignment="1">
      <alignment horizontal="center"/>
    </xf>
    <xf numFmtId="3" fontId="7" fillId="0" borderId="4" xfId="0" applyNumberFormat="1" applyFont="1" applyFill="1" applyBorder="1" applyAlignment="1">
      <alignment horizontal="right"/>
    </xf>
    <xf numFmtId="3" fontId="7" fillId="0" borderId="6" xfId="0" applyNumberFormat="1" applyFont="1" applyFill="1" applyBorder="1" applyAlignment="1">
      <alignment horizontal="right"/>
    </xf>
    <xf numFmtId="0" fontId="7" fillId="0" borderId="7" xfId="0" applyFont="1" applyFill="1" applyBorder="1" applyAlignment="1">
      <alignment horizontal="right"/>
    </xf>
    <xf numFmtId="0" fontId="7" fillId="0" borderId="4" xfId="0" applyFont="1" applyFill="1" applyBorder="1" applyAlignment="1">
      <alignment horizontal="right"/>
    </xf>
    <xf numFmtId="0" fontId="7" fillId="0" borderId="5" xfId="0" applyFont="1" applyFill="1" applyBorder="1" applyAlignment="1">
      <alignment horizontal="right"/>
    </xf>
    <xf numFmtId="0" fontId="7" fillId="0" borderId="6" xfId="0" applyFont="1" applyFill="1" applyBorder="1" applyAlignment="1">
      <alignment horizontal="right"/>
    </xf>
    <xf numFmtId="0" fontId="7" fillId="0" borderId="9" xfId="0" applyFont="1" applyFill="1" applyBorder="1" applyAlignment="1">
      <alignment horizontal="right"/>
    </xf>
    <xf numFmtId="0" fontId="7" fillId="0" borderId="8" xfId="0" applyFont="1" applyFill="1" applyBorder="1" applyAlignment="1">
      <alignment horizontal="right"/>
    </xf>
    <xf numFmtId="10" fontId="8" fillId="0" borderId="28" xfId="3" applyNumberFormat="1" applyFont="1" applyFill="1" applyBorder="1" applyAlignment="1">
      <alignment horizontal="right"/>
    </xf>
    <xf numFmtId="10" fontId="8" fillId="0" borderId="15" xfId="3" applyNumberFormat="1" applyFont="1" applyFill="1" applyBorder="1" applyAlignment="1">
      <alignment horizontal="right"/>
    </xf>
    <xf numFmtId="0" fontId="14" fillId="0" borderId="0" xfId="0" applyFont="1"/>
    <xf numFmtId="17" fontId="17" fillId="0" borderId="0" xfId="0" quotePrefix="1" applyNumberFormat="1" applyFont="1" applyAlignment="1">
      <alignment horizontal="center"/>
    </xf>
    <xf numFmtId="0" fontId="14" fillId="0" borderId="0" xfId="0" applyFont="1" applyAlignment="1">
      <alignment vertical="center"/>
    </xf>
    <xf numFmtId="0" fontId="17" fillId="0" borderId="0" xfId="0" applyFont="1" applyAlignment="1">
      <alignment horizontal="center" vertical="center"/>
    </xf>
    <xf numFmtId="17" fontId="17" fillId="0" borderId="0" xfId="0" applyNumberFormat="1" applyFont="1" applyBorder="1" applyAlignment="1">
      <alignment horizontal="center"/>
    </xf>
    <xf numFmtId="3" fontId="17" fillId="0" borderId="0" xfId="0" quotePrefix="1" applyNumberFormat="1" applyFont="1" applyBorder="1" applyAlignment="1">
      <alignment horizontal="center"/>
    </xf>
    <xf numFmtId="17" fontId="16" fillId="0" borderId="0" xfId="0" applyNumberFormat="1" applyFont="1" applyAlignment="1">
      <alignment horizontal="left"/>
    </xf>
    <xf numFmtId="3" fontId="14" fillId="0" borderId="0" xfId="0" applyNumberFormat="1" applyFont="1"/>
    <xf numFmtId="17" fontId="16" fillId="3" borderId="24" xfId="0" applyNumberFormat="1" applyFont="1" applyFill="1" applyBorder="1" applyAlignment="1">
      <alignment horizontal="center" vertical="center"/>
    </xf>
    <xf numFmtId="0" fontId="14" fillId="0" borderId="0" xfId="0" applyFont="1" applyAlignment="1">
      <alignment horizontal="right"/>
    </xf>
    <xf numFmtId="0" fontId="16" fillId="0" borderId="0" xfId="0" applyFont="1" applyFill="1" applyBorder="1" applyAlignment="1">
      <alignment horizontal="left"/>
    </xf>
    <xf numFmtId="0" fontId="16" fillId="0" borderId="0" xfId="0" applyFont="1"/>
    <xf numFmtId="0" fontId="17" fillId="0" borderId="0" xfId="0" applyFont="1"/>
    <xf numFmtId="166" fontId="8" fillId="0" borderId="21" xfId="1" applyNumberFormat="1" applyFont="1" applyFill="1" applyBorder="1" applyAlignment="1">
      <alignment horizontal="right"/>
    </xf>
    <xf numFmtId="166" fontId="8" fillId="0" borderId="34" xfId="1" applyNumberFormat="1" applyFont="1" applyFill="1" applyBorder="1" applyAlignment="1">
      <alignment horizontal="right"/>
    </xf>
    <xf numFmtId="166" fontId="8" fillId="0" borderId="8" xfId="1" applyNumberFormat="1" applyFont="1" applyFill="1" applyBorder="1" applyAlignment="1">
      <alignment horizontal="right"/>
    </xf>
    <xf numFmtId="166" fontId="8" fillId="0" borderId="9" xfId="1" applyNumberFormat="1" applyFont="1" applyFill="1" applyBorder="1" applyAlignment="1">
      <alignment horizontal="right"/>
    </xf>
    <xf numFmtId="166" fontId="8" fillId="0" borderId="28" xfId="1" applyNumberFormat="1" applyFont="1" applyFill="1" applyBorder="1" applyAlignment="1">
      <alignment horizontal="right"/>
    </xf>
    <xf numFmtId="166" fontId="8" fillId="0" borderId="15" xfId="1" applyNumberFormat="1" applyFont="1" applyFill="1" applyBorder="1" applyAlignment="1">
      <alignment horizontal="right"/>
    </xf>
    <xf numFmtId="166" fontId="6" fillId="0" borderId="53" xfId="1" applyNumberFormat="1" applyFont="1" applyFill="1" applyBorder="1"/>
    <xf numFmtId="166" fontId="6" fillId="0" borderId="15" xfId="1" applyNumberFormat="1" applyFont="1" applyFill="1" applyBorder="1"/>
    <xf numFmtId="3" fontId="0" fillId="2" borderId="0" xfId="0" applyNumberFormat="1" applyFill="1"/>
    <xf numFmtId="0" fontId="7" fillId="0" borderId="21" xfId="0" applyFont="1" applyFill="1" applyBorder="1" applyAlignment="1">
      <alignment horizontal="right"/>
    </xf>
    <xf numFmtId="0" fontId="7" fillId="0" borderId="20" xfId="0" applyFont="1" applyFill="1" applyBorder="1" applyAlignment="1">
      <alignment horizontal="right"/>
    </xf>
    <xf numFmtId="0" fontId="7" fillId="0" borderId="34" xfId="0" applyFont="1" applyFill="1" applyBorder="1" applyAlignment="1">
      <alignment horizontal="right"/>
    </xf>
    <xf numFmtId="3" fontId="19" fillId="0" borderId="0" xfId="0" applyNumberFormat="1" applyFont="1"/>
    <xf numFmtId="0" fontId="19" fillId="0" borderId="0" xfId="0" applyFont="1"/>
    <xf numFmtId="3" fontId="7" fillId="0" borderId="33" xfId="0" applyNumberFormat="1" applyFont="1" applyFill="1" applyBorder="1" applyAlignment="1">
      <alignment horizontal="right"/>
    </xf>
    <xf numFmtId="3" fontId="7" fillId="0" borderId="18" xfId="0" applyNumberFormat="1" applyFont="1" applyFill="1" applyBorder="1" applyAlignment="1">
      <alignment horizontal="right"/>
    </xf>
    <xf numFmtId="166" fontId="7" fillId="0" borderId="50" xfId="1" applyNumberFormat="1" applyFont="1" applyFill="1" applyBorder="1" applyAlignment="1">
      <alignment horizontal="right"/>
    </xf>
    <xf numFmtId="0" fontId="7" fillId="0" borderId="27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1" fontId="7" fillId="0" borderId="0" xfId="0" applyNumberFormat="1" applyFont="1" applyFill="1" applyBorder="1" applyAlignment="1">
      <alignment horizontal="right"/>
    </xf>
    <xf numFmtId="1" fontId="7" fillId="0" borderId="10" xfId="1" applyNumberFormat="1" applyFont="1" applyFill="1" applyBorder="1" applyAlignment="1">
      <alignment horizontal="right"/>
    </xf>
    <xf numFmtId="1" fontId="7" fillId="0" borderId="11" xfId="0" applyNumberFormat="1" applyFont="1" applyFill="1" applyBorder="1" applyAlignment="1">
      <alignment horizontal="right"/>
    </xf>
    <xf numFmtId="1" fontId="7" fillId="0" borderId="12" xfId="0" applyNumberFormat="1" applyFont="1" applyFill="1" applyBorder="1" applyAlignment="1">
      <alignment horizontal="right"/>
    </xf>
    <xf numFmtId="1" fontId="7" fillId="0" borderId="10" xfId="0" applyNumberFormat="1" applyFont="1" applyFill="1" applyBorder="1" applyAlignment="1">
      <alignment horizontal="right"/>
    </xf>
    <xf numFmtId="1" fontId="7" fillId="0" borderId="13" xfId="0" applyNumberFormat="1" applyFont="1" applyFill="1" applyBorder="1" applyAlignment="1">
      <alignment horizontal="right"/>
    </xf>
    <xf numFmtId="1" fontId="7" fillId="0" borderId="14" xfId="0" applyNumberFormat="1" applyFont="1" applyFill="1" applyBorder="1" applyAlignment="1">
      <alignment horizontal="right"/>
    </xf>
    <xf numFmtId="1" fontId="7" fillId="0" borderId="4" xfId="0" applyNumberFormat="1" applyFont="1" applyFill="1" applyBorder="1" applyAlignment="1">
      <alignment horizontal="right"/>
    </xf>
    <xf numFmtId="1" fontId="7" fillId="0" borderId="5" xfId="1" applyNumberFormat="1" applyFont="1" applyFill="1" applyBorder="1" applyAlignment="1">
      <alignment horizontal="right"/>
    </xf>
    <xf numFmtId="1" fontId="7" fillId="0" borderId="6" xfId="0" applyNumberFormat="1" applyFont="1" applyFill="1" applyBorder="1" applyAlignment="1">
      <alignment horizontal="right"/>
    </xf>
    <xf numFmtId="1" fontId="7" fillId="0" borderId="7" xfId="0" applyNumberFormat="1" applyFont="1" applyFill="1" applyBorder="1" applyAlignment="1">
      <alignment horizontal="right"/>
    </xf>
    <xf numFmtId="1" fontId="7" fillId="0" borderId="5" xfId="0" applyNumberFormat="1" applyFont="1" applyFill="1" applyBorder="1" applyAlignment="1">
      <alignment horizontal="right"/>
    </xf>
    <xf numFmtId="1" fontId="7" fillId="0" borderId="8" xfId="0" applyNumberFormat="1" applyFont="1" applyFill="1" applyBorder="1" applyAlignment="1">
      <alignment horizontal="right"/>
    </xf>
    <xf numFmtId="1" fontId="7" fillId="0" borderId="9" xfId="0" applyNumberFormat="1" applyFont="1" applyFill="1" applyBorder="1" applyAlignment="1">
      <alignment horizontal="right"/>
    </xf>
    <xf numFmtId="1" fontId="7" fillId="0" borderId="4" xfId="1" applyNumberFormat="1" applyFont="1" applyFill="1" applyBorder="1" applyAlignment="1">
      <alignment horizontal="right"/>
    </xf>
    <xf numFmtId="1" fontId="7" fillId="0" borderId="9" xfId="1" applyNumberFormat="1" applyFont="1" applyFill="1" applyBorder="1" applyAlignment="1">
      <alignment horizontal="right"/>
    </xf>
    <xf numFmtId="1" fontId="7" fillId="0" borderId="7" xfId="1" applyNumberFormat="1" applyFont="1" applyFill="1" applyBorder="1" applyAlignment="1">
      <alignment horizontal="right"/>
    </xf>
    <xf numFmtId="1" fontId="7" fillId="0" borderId="0" xfId="1" applyNumberFormat="1" applyFont="1" applyFill="1" applyBorder="1" applyAlignment="1">
      <alignment horizontal="right"/>
    </xf>
    <xf numFmtId="1" fontId="7" fillId="0" borderId="14" xfId="1" applyNumberFormat="1" applyFont="1" applyFill="1" applyBorder="1" applyAlignment="1">
      <alignment horizontal="right"/>
    </xf>
    <xf numFmtId="1" fontId="7" fillId="0" borderId="12" xfId="1" applyNumberFormat="1" applyFont="1" applyFill="1" applyBorder="1" applyAlignment="1">
      <alignment horizontal="right"/>
    </xf>
    <xf numFmtId="3" fontId="16" fillId="3" borderId="23" xfId="0" quotePrefix="1" applyNumberFormat="1" applyFont="1" applyFill="1" applyBorder="1" applyAlignment="1">
      <alignment horizontal="center" vertical="center"/>
    </xf>
    <xf numFmtId="3" fontId="16" fillId="3" borderId="24" xfId="0" quotePrefix="1" applyNumberFormat="1" applyFont="1" applyFill="1" applyBorder="1" applyAlignment="1">
      <alignment horizontal="center" vertical="center"/>
    </xf>
    <xf numFmtId="166" fontId="14" fillId="0" borderId="0" xfId="0" applyNumberFormat="1" applyFont="1"/>
    <xf numFmtId="166" fontId="14" fillId="0" borderId="0" xfId="1" applyNumberFormat="1" applyFont="1"/>
    <xf numFmtId="0" fontId="14" fillId="0" borderId="0" xfId="0" applyFont="1" applyFill="1"/>
    <xf numFmtId="166" fontId="18" fillId="0" borderId="0" xfId="1" quotePrefix="1" applyNumberFormat="1" applyFont="1" applyFill="1" applyBorder="1" applyAlignment="1">
      <alignment horizontal="center" vertical="center"/>
    </xf>
    <xf numFmtId="0" fontId="15" fillId="0" borderId="0" xfId="0" applyFont="1" applyFill="1" applyAlignment="1">
      <alignment horizontal="center"/>
    </xf>
    <xf numFmtId="170" fontId="15" fillId="0" borderId="0" xfId="0" quotePrefix="1" applyNumberFormat="1" applyFont="1" applyFill="1" applyAlignment="1">
      <alignment horizontal="center"/>
    </xf>
    <xf numFmtId="17" fontId="17" fillId="0" borderId="0" xfId="0" quotePrefix="1" applyNumberFormat="1" applyFont="1" applyFill="1" applyAlignment="1">
      <alignment horizontal="center"/>
    </xf>
    <xf numFmtId="0" fontId="16" fillId="0" borderId="0" xfId="0" applyFont="1" applyFill="1" applyBorder="1" applyAlignment="1">
      <alignment horizontal="center" vertical="center"/>
    </xf>
    <xf numFmtId="3" fontId="16" fillId="0" borderId="0" xfId="0" quotePrefix="1" applyNumberFormat="1" applyFont="1" applyFill="1" applyBorder="1" applyAlignment="1">
      <alignment horizontal="center" vertical="center"/>
    </xf>
    <xf numFmtId="3" fontId="17" fillId="0" borderId="0" xfId="0" quotePrefix="1" applyNumberFormat="1" applyFont="1" applyFill="1" applyBorder="1" applyAlignment="1">
      <alignment horizontal="center"/>
    </xf>
    <xf numFmtId="3" fontId="14" fillId="0" borderId="0" xfId="0" applyNumberFormat="1" applyFont="1" applyFill="1"/>
    <xf numFmtId="171" fontId="21" fillId="0" borderId="0" xfId="5" applyNumberFormat="1" applyFont="1" applyFill="1" applyAlignment="1"/>
    <xf numFmtId="166" fontId="14" fillId="0" borderId="0" xfId="0" applyNumberFormat="1" applyFont="1" applyFill="1"/>
    <xf numFmtId="166" fontId="14" fillId="0" borderId="0" xfId="1" applyNumberFormat="1" applyFont="1" applyFill="1"/>
    <xf numFmtId="0" fontId="14" fillId="0" borderId="0" xfId="0" applyFont="1" applyFill="1" applyAlignment="1">
      <alignment horizontal="right"/>
    </xf>
    <xf numFmtId="0" fontId="3" fillId="0" borderId="0" xfId="0" applyFont="1" applyFill="1"/>
    <xf numFmtId="3" fontId="3" fillId="0" borderId="0" xfId="0" applyNumberFormat="1" applyFont="1" applyFill="1"/>
    <xf numFmtId="166" fontId="3" fillId="0" borderId="0" xfId="1" applyNumberFormat="1" applyFont="1" applyFill="1"/>
    <xf numFmtId="2" fontId="3" fillId="0" borderId="0" xfId="0" applyNumberFormat="1" applyFont="1" applyFill="1"/>
    <xf numFmtId="166" fontId="3" fillId="0" borderId="0" xfId="0" applyNumberFormat="1" applyFont="1" applyFill="1"/>
    <xf numFmtId="164" fontId="3" fillId="0" borderId="0" xfId="0" applyNumberFormat="1" applyFont="1" applyFill="1"/>
    <xf numFmtId="168" fontId="3" fillId="0" borderId="0" xfId="0" applyNumberFormat="1" applyFont="1" applyFill="1"/>
    <xf numFmtId="0" fontId="22" fillId="0" borderId="0" xfId="0" applyFont="1" applyFill="1"/>
    <xf numFmtId="0" fontId="14" fillId="0" borderId="0" xfId="0" applyFont="1" applyAlignment="1"/>
    <xf numFmtId="171" fontId="21" fillId="0" borderId="0" xfId="5" applyNumberFormat="1" applyFont="1" applyAlignment="1">
      <alignment horizontal="center"/>
    </xf>
    <xf numFmtId="171" fontId="20" fillId="0" borderId="54" xfId="0" applyNumberFormat="1" applyFont="1" applyBorder="1" applyAlignment="1">
      <alignment horizontal="center"/>
    </xf>
    <xf numFmtId="171" fontId="20" fillId="0" borderId="55" xfId="0" applyNumberFormat="1" applyFont="1" applyBorder="1" applyAlignment="1">
      <alignment horizontal="center"/>
    </xf>
    <xf numFmtId="166" fontId="18" fillId="0" borderId="56" xfId="1" quotePrefix="1" applyNumberFormat="1" applyFont="1" applyBorder="1" applyAlignment="1">
      <alignment horizontal="center" vertical="center"/>
    </xf>
    <xf numFmtId="166" fontId="18" fillId="0" borderId="55" xfId="1" quotePrefix="1" applyNumberFormat="1" applyFont="1" applyBorder="1" applyAlignment="1">
      <alignment horizontal="center" vertical="center"/>
    </xf>
    <xf numFmtId="10" fontId="7" fillId="0" borderId="17" xfId="3" applyNumberFormat="1" applyFont="1" applyFill="1" applyBorder="1" applyAlignment="1">
      <alignment horizontal="center"/>
    </xf>
    <xf numFmtId="10" fontId="7" fillId="0" borderId="18" xfId="3" applyNumberFormat="1" applyFont="1" applyFill="1" applyBorder="1" applyAlignment="1">
      <alignment horizontal="right"/>
    </xf>
    <xf numFmtId="10" fontId="7" fillId="0" borderId="50" xfId="3" applyNumberFormat="1" applyFont="1" applyFill="1" applyBorder="1" applyAlignment="1">
      <alignment horizontal="right"/>
    </xf>
    <xf numFmtId="10" fontId="7" fillId="0" borderId="33" xfId="3" applyNumberFormat="1" applyFont="1" applyFill="1" applyBorder="1" applyAlignment="1">
      <alignment horizontal="right"/>
    </xf>
    <xf numFmtId="10" fontId="7" fillId="0" borderId="20" xfId="3" applyNumberFormat="1" applyFont="1" applyFill="1" applyBorder="1" applyAlignment="1">
      <alignment horizontal="right"/>
    </xf>
    <xf numFmtId="10" fontId="7" fillId="0" borderId="21" xfId="3" applyNumberFormat="1" applyFont="1" applyFill="1" applyBorder="1" applyAlignment="1">
      <alignment horizontal="right"/>
    </xf>
    <xf numFmtId="10" fontId="7" fillId="0" borderId="34" xfId="3" applyNumberFormat="1" applyFont="1" applyFill="1" applyBorder="1" applyAlignment="1">
      <alignment horizontal="right"/>
    </xf>
    <xf numFmtId="10" fontId="8" fillId="0" borderId="21" xfId="3" applyNumberFormat="1" applyFont="1" applyFill="1" applyBorder="1" applyAlignment="1">
      <alignment horizontal="right"/>
    </xf>
    <xf numFmtId="10" fontId="8" fillId="0" borderId="34" xfId="3" applyNumberFormat="1" applyFont="1" applyFill="1" applyBorder="1" applyAlignment="1">
      <alignment horizontal="right"/>
    </xf>
    <xf numFmtId="10" fontId="7" fillId="0" borderId="2" xfId="3" applyNumberFormat="1" applyFont="1" applyFill="1" applyBorder="1" applyAlignment="1">
      <alignment horizontal="center"/>
    </xf>
    <xf numFmtId="10" fontId="7" fillId="0" borderId="0" xfId="3" applyNumberFormat="1" applyFont="1" applyFill="1" applyBorder="1" applyAlignment="1">
      <alignment horizontal="right"/>
    </xf>
    <xf numFmtId="10" fontId="7" fillId="0" borderId="10" xfId="3" applyNumberFormat="1" applyFont="1" applyFill="1" applyBorder="1" applyAlignment="1">
      <alignment horizontal="right"/>
    </xf>
    <xf numFmtId="10" fontId="7" fillId="0" borderId="11" xfId="3" applyNumberFormat="1" applyFont="1" applyFill="1" applyBorder="1" applyAlignment="1">
      <alignment horizontal="right"/>
    </xf>
    <xf numFmtId="10" fontId="7" fillId="0" borderId="12" xfId="3" applyNumberFormat="1" applyFont="1" applyFill="1" applyBorder="1" applyAlignment="1">
      <alignment horizontal="right"/>
    </xf>
    <xf numFmtId="10" fontId="7" fillId="0" borderId="13" xfId="3" applyNumberFormat="1" applyFont="1" applyFill="1" applyBorder="1" applyAlignment="1">
      <alignment horizontal="right"/>
    </xf>
    <xf numFmtId="10" fontId="7" fillId="0" borderId="14" xfId="3" applyNumberFormat="1" applyFont="1" applyFill="1" applyBorder="1" applyAlignment="1">
      <alignment horizontal="right"/>
    </xf>
    <xf numFmtId="10" fontId="8" fillId="0" borderId="8" xfId="3" applyNumberFormat="1" applyFont="1" applyFill="1" applyBorder="1" applyAlignment="1">
      <alignment horizontal="right"/>
    </xf>
    <xf numFmtId="10" fontId="8" fillId="0" borderId="9" xfId="3" applyNumberFormat="1" applyFont="1" applyFill="1" applyBorder="1" applyAlignment="1">
      <alignment horizontal="right"/>
    </xf>
    <xf numFmtId="10" fontId="7" fillId="0" borderId="1" xfId="3" applyNumberFormat="1" applyFont="1" applyFill="1" applyBorder="1" applyAlignment="1">
      <alignment horizontal="center"/>
    </xf>
    <xf numFmtId="10" fontId="7" fillId="0" borderId="4" xfId="3" applyNumberFormat="1" applyFont="1" applyFill="1" applyBorder="1" applyAlignment="1">
      <alignment horizontal="right"/>
    </xf>
    <xf numFmtId="10" fontId="7" fillId="0" borderId="5" xfId="3" applyNumberFormat="1" applyFont="1" applyFill="1" applyBorder="1" applyAlignment="1">
      <alignment horizontal="right"/>
    </xf>
    <xf numFmtId="10" fontId="7" fillId="0" borderId="6" xfId="3" applyNumberFormat="1" applyFont="1" applyFill="1" applyBorder="1" applyAlignment="1">
      <alignment horizontal="right"/>
    </xf>
    <xf numFmtId="10" fontId="7" fillId="0" borderId="7" xfId="3" applyNumberFormat="1" applyFont="1" applyFill="1" applyBorder="1" applyAlignment="1">
      <alignment horizontal="right"/>
    </xf>
    <xf numFmtId="10" fontId="7" fillId="0" borderId="8" xfId="3" applyNumberFormat="1" applyFont="1" applyFill="1" applyBorder="1" applyAlignment="1">
      <alignment horizontal="right"/>
    </xf>
    <xf numFmtId="10" fontId="7" fillId="0" borderId="9" xfId="3" applyNumberFormat="1" applyFont="1" applyFill="1" applyBorder="1" applyAlignment="1">
      <alignment horizontal="right"/>
    </xf>
    <xf numFmtId="0" fontId="5" fillId="0" borderId="3" xfId="0" applyFont="1" applyFill="1" applyBorder="1" applyAlignment="1">
      <alignment horizontal="center"/>
    </xf>
    <xf numFmtId="3" fontId="5" fillId="0" borderId="3" xfId="0" applyNumberFormat="1" applyFont="1" applyFill="1" applyBorder="1" applyAlignment="1">
      <alignment horizontal="center"/>
    </xf>
    <xf numFmtId="0" fontId="9" fillId="0" borderId="0" xfId="0" applyFont="1" applyFill="1" applyAlignment="1">
      <alignment horizontal="center"/>
    </xf>
    <xf numFmtId="0" fontId="0" fillId="0" borderId="0" xfId="0" applyFill="1"/>
    <xf numFmtId="166" fontId="5" fillId="0" borderId="2" xfId="1" applyNumberFormat="1" applyFont="1" applyFill="1" applyBorder="1" applyAlignment="1">
      <alignment horizontal="center"/>
    </xf>
    <xf numFmtId="166" fontId="6" fillId="0" borderId="2" xfId="1" applyNumberFormat="1" applyFont="1" applyFill="1" applyBorder="1"/>
    <xf numFmtId="172" fontId="7" fillId="0" borderId="1" xfId="0" applyNumberFormat="1" applyFont="1" applyFill="1" applyBorder="1" applyAlignment="1">
      <alignment horizontal="center"/>
    </xf>
    <xf numFmtId="166" fontId="8" fillId="0" borderId="2" xfId="1" applyNumberFormat="1" applyFont="1" applyFill="1" applyBorder="1" applyAlignment="1">
      <alignment horizontal="right"/>
    </xf>
    <xf numFmtId="172" fontId="7" fillId="0" borderId="2" xfId="0" applyNumberFormat="1" applyFont="1" applyFill="1" applyBorder="1" applyAlignment="1">
      <alignment horizontal="center"/>
    </xf>
    <xf numFmtId="1" fontId="7" fillId="0" borderId="0" xfId="0" applyNumberFormat="1" applyFont="1" applyFill="1" applyAlignment="1">
      <alignment horizontal="right"/>
    </xf>
    <xf numFmtId="166" fontId="8" fillId="0" borderId="12" xfId="1" applyNumberFormat="1" applyFont="1" applyFill="1" applyBorder="1" applyAlignment="1">
      <alignment horizontal="right"/>
    </xf>
    <xf numFmtId="0" fontId="4" fillId="0" borderId="0" xfId="0" applyFont="1" applyFill="1"/>
    <xf numFmtId="0" fontId="5" fillId="0" borderId="24" xfId="0" applyFont="1" applyFill="1" applyBorder="1" applyAlignment="1">
      <alignment horizontal="center"/>
    </xf>
    <xf numFmtId="3" fontId="8" fillId="0" borderId="43" xfId="0" applyNumberFormat="1" applyFont="1" applyFill="1" applyBorder="1" applyAlignment="1">
      <alignment horizontal="right"/>
    </xf>
    <xf numFmtId="3" fontId="8" fillId="0" borderId="35" xfId="0" applyNumberFormat="1" applyFont="1" applyFill="1" applyBorder="1" applyAlignment="1">
      <alignment horizontal="right"/>
    </xf>
    <xf numFmtId="0" fontId="19" fillId="0" borderId="0" xfId="0" applyFont="1" applyFill="1"/>
    <xf numFmtId="3" fontId="4" fillId="0" borderId="0" xfId="0" applyNumberFormat="1" applyFont="1" applyFill="1"/>
    <xf numFmtId="167" fontId="0" fillId="0" borderId="0" xfId="0" applyNumberFormat="1" applyFill="1"/>
    <xf numFmtId="3" fontId="0" fillId="0" borderId="0" xfId="0" applyNumberFormat="1" applyFill="1" applyAlignment="1">
      <alignment horizontal="center"/>
    </xf>
    <xf numFmtId="9" fontId="8" fillId="0" borderId="28" xfId="0" applyNumberFormat="1" applyFont="1" applyFill="1" applyBorder="1" applyAlignment="1">
      <alignment horizontal="right"/>
    </xf>
    <xf numFmtId="9" fontId="8" fillId="0" borderId="43" xfId="0" applyNumberFormat="1" applyFont="1" applyFill="1" applyBorder="1" applyAlignment="1">
      <alignment horizontal="right"/>
    </xf>
    <xf numFmtId="9" fontId="8" fillId="0" borderId="15" xfId="0" applyNumberFormat="1" applyFont="1" applyFill="1" applyBorder="1" applyAlignment="1">
      <alignment horizontal="right"/>
    </xf>
    <xf numFmtId="3" fontId="0" fillId="0" borderId="13" xfId="0" applyNumberFormat="1" applyFill="1" applyBorder="1"/>
    <xf numFmtId="166" fontId="18" fillId="0" borderId="57" xfId="1" quotePrefix="1" applyNumberFormat="1" applyFont="1" applyBorder="1" applyAlignment="1">
      <alignment horizontal="center" vertical="center"/>
    </xf>
    <xf numFmtId="166" fontId="18" fillId="0" borderId="16" xfId="1" quotePrefix="1" applyNumberFormat="1" applyFont="1" applyBorder="1" applyAlignment="1">
      <alignment horizontal="center" vertical="center"/>
    </xf>
    <xf numFmtId="0" fontId="6" fillId="0" borderId="53" xfId="0" applyFont="1" applyFill="1" applyBorder="1" applyAlignment="1">
      <alignment horizontal="center"/>
    </xf>
    <xf numFmtId="0" fontId="6" fillId="0" borderId="35" xfId="0" applyFont="1" applyFill="1" applyBorder="1" applyAlignment="1">
      <alignment horizontal="center"/>
    </xf>
    <xf numFmtId="0" fontId="6" fillId="0" borderId="52" xfId="0" applyFont="1" applyFill="1" applyBorder="1" applyAlignment="1">
      <alignment horizontal="center"/>
    </xf>
    <xf numFmtId="0" fontId="6" fillId="0" borderId="51" xfId="0" applyFont="1" applyFill="1" applyBorder="1" applyAlignment="1">
      <alignment horizontal="center"/>
    </xf>
    <xf numFmtId="0" fontId="6" fillId="0" borderId="42" xfId="0" applyFont="1" applyFill="1" applyBorder="1" applyAlignment="1">
      <alignment horizontal="center"/>
    </xf>
    <xf numFmtId="3" fontId="14" fillId="4" borderId="0" xfId="0" applyNumberFormat="1" applyFont="1" applyFill="1"/>
    <xf numFmtId="0" fontId="5" fillId="0" borderId="16" xfId="0" applyFont="1" applyFill="1" applyBorder="1" applyAlignment="1">
      <alignment horizontal="center" vertical="center"/>
    </xf>
    <xf numFmtId="0" fontId="5" fillId="0" borderId="36" xfId="0" applyFont="1" applyFill="1" applyBorder="1" applyAlignment="1">
      <alignment horizontal="center" vertical="center"/>
    </xf>
    <xf numFmtId="0" fontId="5" fillId="0" borderId="3" xfId="0" applyFont="1" applyFill="1" applyBorder="1" applyAlignment="1">
      <alignment horizontal="center"/>
    </xf>
    <xf numFmtId="0" fontId="5" fillId="0" borderId="23" xfId="0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left"/>
    </xf>
    <xf numFmtId="3" fontId="5" fillId="0" borderId="3" xfId="0" applyNumberFormat="1" applyFont="1" applyFill="1" applyBorder="1" applyAlignment="1">
      <alignment horizontal="center"/>
    </xf>
    <xf numFmtId="3" fontId="5" fillId="0" borderId="23" xfId="0" applyNumberFormat="1" applyFont="1" applyFill="1" applyBorder="1" applyAlignment="1">
      <alignment horizontal="center"/>
    </xf>
    <xf numFmtId="166" fontId="5" fillId="0" borderId="3" xfId="1" applyNumberFormat="1" applyFont="1" applyFill="1" applyBorder="1" applyAlignment="1">
      <alignment horizontal="center"/>
    </xf>
    <xf numFmtId="166" fontId="5" fillId="0" borderId="23" xfId="1" applyNumberFormat="1" applyFont="1" applyFill="1" applyBorder="1" applyAlignment="1">
      <alignment horizontal="center"/>
    </xf>
    <xf numFmtId="165" fontId="4" fillId="0" borderId="0" xfId="0" applyNumberFormat="1" applyFont="1" applyFill="1" applyAlignment="1">
      <alignment horizontal="center"/>
    </xf>
    <xf numFmtId="0" fontId="9" fillId="0" borderId="0" xfId="0" applyFont="1" applyFill="1" applyAlignment="1">
      <alignment horizontal="center"/>
    </xf>
    <xf numFmtId="3" fontId="5" fillId="0" borderId="16" xfId="0" applyNumberFormat="1" applyFont="1" applyFill="1" applyBorder="1" applyAlignment="1">
      <alignment horizontal="center" vertical="center"/>
    </xf>
    <xf numFmtId="3" fontId="5" fillId="0" borderId="36" xfId="0" applyNumberFormat="1" applyFont="1" applyFill="1" applyBorder="1" applyAlignment="1">
      <alignment horizontal="center" vertical="center"/>
    </xf>
    <xf numFmtId="0" fontId="9" fillId="0" borderId="0" xfId="0" applyFont="1" applyAlignment="1">
      <alignment horizontal="center"/>
    </xf>
    <xf numFmtId="3" fontId="9" fillId="0" borderId="0" xfId="0" applyNumberFormat="1" applyFont="1" applyAlignment="1">
      <alignment horizontal="center"/>
    </xf>
    <xf numFmtId="0" fontId="5" fillId="0" borderId="30" xfId="0" applyFont="1" applyFill="1" applyBorder="1" applyAlignment="1">
      <alignment horizontal="center"/>
    </xf>
    <xf numFmtId="0" fontId="8" fillId="0" borderId="3" xfId="0" applyFont="1" applyFill="1" applyBorder="1" applyAlignment="1">
      <alignment horizontal="center"/>
    </xf>
    <xf numFmtId="0" fontId="8" fillId="0" borderId="23" xfId="0" applyFont="1" applyFill="1" applyBorder="1" applyAlignment="1">
      <alignment horizontal="center"/>
    </xf>
    <xf numFmtId="0" fontId="16" fillId="0" borderId="16" xfId="0" applyFont="1" applyBorder="1" applyAlignment="1">
      <alignment horizontal="center" vertical="center"/>
    </xf>
    <xf numFmtId="0" fontId="16" fillId="0" borderId="36" xfId="0" applyFont="1" applyBorder="1" applyAlignment="1">
      <alignment horizontal="center" vertical="center"/>
    </xf>
    <xf numFmtId="0" fontId="16" fillId="0" borderId="49" xfId="0" applyFont="1" applyBorder="1" applyAlignment="1">
      <alignment horizontal="center" vertical="center"/>
    </xf>
    <xf numFmtId="0" fontId="16" fillId="0" borderId="52" xfId="0" applyFont="1" applyBorder="1" applyAlignment="1">
      <alignment horizontal="center" vertical="center"/>
    </xf>
    <xf numFmtId="0" fontId="15" fillId="0" borderId="0" xfId="0" applyFont="1" applyAlignment="1">
      <alignment horizontal="center"/>
    </xf>
    <xf numFmtId="170" fontId="15" fillId="0" borderId="0" xfId="0" quotePrefix="1" applyNumberFormat="1" applyFont="1" applyAlignment="1">
      <alignment horizontal="center"/>
    </xf>
  </cellXfs>
  <cellStyles count="8">
    <cellStyle name="Comma" xfId="1" builtinId="3"/>
    <cellStyle name="Comma 2" xfId="2" xr:uid="{00000000-0005-0000-0000-000001000000}"/>
    <cellStyle name="Comma 2 2" xfId="7" xr:uid="{00000000-0005-0000-0000-000002000000}"/>
    <cellStyle name="Comma 3" xfId="4" xr:uid="{00000000-0005-0000-0000-000003000000}"/>
    <cellStyle name="Normal" xfId="0" builtinId="0"/>
    <cellStyle name="Normal 2" xfId="5" xr:uid="{00000000-0005-0000-0000-000005000000}"/>
    <cellStyle name="Normal 2 2" xfId="6" xr:uid="{00000000-0005-0000-0000-000006000000}"/>
    <cellStyle name="Percent" xfId="3" builtinId="5"/>
  </cellStyles>
  <dxfs count="4">
    <dxf>
      <font>
        <color theme="9" tint="-0.24994659260841701"/>
      </font>
    </dxf>
    <dxf>
      <font>
        <color theme="9" tint="-0.24994659260841701"/>
      </font>
    </dxf>
    <dxf>
      <fill>
        <patternFill>
          <bgColor theme="0" tint="-0.14996795556505021"/>
        </patternFill>
      </fill>
    </dxf>
    <dxf>
      <font>
        <b val="0"/>
        <i val="0"/>
        <color auto="1"/>
      </font>
      <fill>
        <patternFill>
          <bgColor theme="8" tint="0.39994506668294322"/>
        </patternFill>
      </fill>
    </dxf>
  </dxf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117475</xdr:colOff>
      <xdr:row>0</xdr:row>
      <xdr:rowOff>63500</xdr:rowOff>
    </xdr:from>
    <xdr:to>
      <xdr:col>2</xdr:col>
      <xdr:colOff>755650</xdr:colOff>
      <xdr:row>2</xdr:row>
      <xdr:rowOff>225425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323975" y="63500"/>
          <a:ext cx="638175" cy="638175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pageSetUpPr fitToPage="1"/>
  </sheetPr>
  <dimension ref="A2:CO964"/>
  <sheetViews>
    <sheetView showGridLines="0" topLeftCell="A604" zoomScale="80" zoomScaleNormal="80" zoomScalePageLayoutView="50" workbookViewId="0">
      <selection activeCell="B630" sqref="B630:AA649"/>
    </sheetView>
  </sheetViews>
  <sheetFormatPr defaultColWidth="8.85546875" defaultRowHeight="12.75" x14ac:dyDescent="0.2"/>
  <cols>
    <col min="1" max="1" width="10.42578125" style="225" customWidth="1"/>
    <col min="2" max="2" width="8.28515625" style="225" customWidth="1"/>
    <col min="3" max="3" width="7.42578125" style="225" customWidth="1"/>
    <col min="4" max="4" width="6.7109375" style="225" customWidth="1"/>
    <col min="5" max="5" width="6.28515625" style="225" customWidth="1"/>
    <col min="6" max="6" width="8" style="225" customWidth="1"/>
    <col min="7" max="7" width="7.140625" style="225" customWidth="1"/>
    <col min="8" max="8" width="7" style="225" customWidth="1"/>
    <col min="9" max="9" width="7.28515625" style="225" customWidth="1"/>
    <col min="10" max="10" width="6.140625" style="225" customWidth="1"/>
    <col min="11" max="11" width="7.28515625" style="225" customWidth="1"/>
    <col min="12" max="12" width="7.7109375" style="225" customWidth="1"/>
    <col min="13" max="14" width="7.140625" style="225" customWidth="1"/>
    <col min="15" max="15" width="7.85546875" style="225" customWidth="1"/>
    <col min="16" max="16" width="6.7109375" style="225" customWidth="1"/>
    <col min="17" max="17" width="7.140625" style="225" customWidth="1"/>
    <col min="18" max="18" width="7.28515625" style="225" customWidth="1"/>
    <col min="19" max="19" width="7.85546875" style="225" customWidth="1"/>
    <col min="20" max="20" width="6.140625" style="225" customWidth="1"/>
    <col min="21" max="21" width="7" style="225" customWidth="1"/>
    <col min="22" max="22" width="7.42578125" style="225" customWidth="1"/>
    <col min="23" max="23" width="8" style="225" customWidth="1"/>
    <col min="24" max="24" width="7.140625" style="225" customWidth="1"/>
    <col min="25" max="25" width="7.42578125" style="225" customWidth="1"/>
    <col min="26" max="26" width="7.42578125" style="226" customWidth="1"/>
    <col min="27" max="27" width="8" style="226" customWidth="1"/>
    <col min="28" max="28" width="9.85546875" style="227" customWidth="1"/>
    <col min="29" max="29" width="10.140625" style="227" customWidth="1"/>
    <col min="30" max="30" width="9.140625" style="225" customWidth="1"/>
    <col min="31" max="60" width="9.140625" style="225" hidden="1" customWidth="1"/>
    <col min="61" max="61" width="11.7109375" style="225" hidden="1" customWidth="1"/>
    <col min="62" max="85" width="8.42578125" style="225" hidden="1" customWidth="1"/>
    <col min="86" max="87" width="8.42578125" style="226" hidden="1" customWidth="1"/>
    <col min="88" max="89" width="8.42578125" style="225" hidden="1" customWidth="1"/>
    <col min="90" max="90" width="8.85546875" style="225"/>
    <col min="91" max="91" width="13" style="225" bestFit="1" customWidth="1"/>
    <col min="92" max="92" width="12.85546875" style="225" bestFit="1" customWidth="1"/>
    <col min="93" max="16384" width="8.85546875" style="225"/>
  </cols>
  <sheetData>
    <row r="2" spans="1:93" ht="15.75" x14ac:dyDescent="0.25">
      <c r="A2" s="305" t="s">
        <v>56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/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  <c r="BI2" s="305" t="s">
        <v>56</v>
      </c>
      <c r="BJ2" s="305"/>
      <c r="BK2" s="305"/>
      <c r="BL2" s="305"/>
      <c r="BM2" s="305"/>
      <c r="BN2" s="305"/>
      <c r="BO2" s="305"/>
      <c r="BP2" s="305"/>
      <c r="BQ2" s="305"/>
      <c r="BR2" s="305"/>
      <c r="BS2" s="305"/>
      <c r="BT2" s="305"/>
      <c r="BU2" s="305"/>
      <c r="BV2" s="305"/>
      <c r="BW2" s="305"/>
      <c r="BX2" s="305"/>
      <c r="BY2" s="305"/>
      <c r="BZ2" s="305"/>
      <c r="CA2" s="305"/>
      <c r="CB2" s="305"/>
      <c r="CC2" s="305"/>
      <c r="CD2" s="305"/>
      <c r="CE2" s="305"/>
      <c r="CF2" s="305"/>
      <c r="CG2" s="305"/>
      <c r="CH2" s="305"/>
      <c r="CI2" s="305"/>
      <c r="CJ2" s="305"/>
      <c r="CK2" s="305"/>
    </row>
    <row r="5" spans="1:93" x14ac:dyDescent="0.2">
      <c r="A5" s="299">
        <v>44621</v>
      </c>
      <c r="B5" s="299"/>
      <c r="C5" s="299"/>
      <c r="D5" s="299"/>
      <c r="BI5" s="304">
        <f>A5</f>
        <v>44621</v>
      </c>
      <c r="BJ5" s="304"/>
      <c r="BK5" s="304"/>
      <c r="BL5" s="304"/>
    </row>
    <row r="6" spans="1:93" ht="13.5" thickBot="1" x14ac:dyDescent="0.25">
      <c r="AE6" s="267" t="s">
        <v>84</v>
      </c>
    </row>
    <row r="7" spans="1:93" ht="14.25" thickTop="1" thickBot="1" x14ac:dyDescent="0.25">
      <c r="A7" s="295" t="s">
        <v>0</v>
      </c>
      <c r="B7" s="297" t="s">
        <v>1</v>
      </c>
      <c r="C7" s="298"/>
      <c r="D7" s="297" t="s">
        <v>2</v>
      </c>
      <c r="E7" s="298"/>
      <c r="F7" s="297" t="s">
        <v>3</v>
      </c>
      <c r="G7" s="298"/>
      <c r="H7" s="297" t="s">
        <v>4</v>
      </c>
      <c r="I7" s="298"/>
      <c r="J7" s="297" t="s">
        <v>5</v>
      </c>
      <c r="K7" s="298"/>
      <c r="L7" s="297" t="s">
        <v>6</v>
      </c>
      <c r="M7" s="298"/>
      <c r="N7" s="297" t="s">
        <v>7</v>
      </c>
      <c r="O7" s="298"/>
      <c r="P7" s="297" t="s">
        <v>8</v>
      </c>
      <c r="Q7" s="298"/>
      <c r="R7" s="297" t="s">
        <v>9</v>
      </c>
      <c r="S7" s="298"/>
      <c r="T7" s="297" t="s">
        <v>10</v>
      </c>
      <c r="U7" s="298"/>
      <c r="V7" s="297" t="s">
        <v>11</v>
      </c>
      <c r="W7" s="298"/>
      <c r="X7" s="297" t="s">
        <v>12</v>
      </c>
      <c r="Y7" s="298"/>
      <c r="Z7" s="300" t="s">
        <v>40</v>
      </c>
      <c r="AA7" s="301"/>
      <c r="AB7" s="302" t="s">
        <v>41</v>
      </c>
      <c r="AC7" s="303"/>
      <c r="AE7" s="295" t="s">
        <v>0</v>
      </c>
      <c r="AF7" s="297" t="s">
        <v>1</v>
      </c>
      <c r="AG7" s="298"/>
      <c r="AH7" s="297" t="s">
        <v>2</v>
      </c>
      <c r="AI7" s="298"/>
      <c r="AJ7" s="297" t="s">
        <v>3</v>
      </c>
      <c r="AK7" s="298"/>
      <c r="AL7" s="297" t="s">
        <v>4</v>
      </c>
      <c r="AM7" s="298"/>
      <c r="AN7" s="297" t="s">
        <v>5</v>
      </c>
      <c r="AO7" s="298"/>
      <c r="AP7" s="297" t="s">
        <v>6</v>
      </c>
      <c r="AQ7" s="298"/>
      <c r="AR7" s="297" t="s">
        <v>7</v>
      </c>
      <c r="AS7" s="298"/>
      <c r="AT7" s="297" t="s">
        <v>8</v>
      </c>
      <c r="AU7" s="298"/>
      <c r="AV7" s="297" t="s">
        <v>9</v>
      </c>
      <c r="AW7" s="298"/>
      <c r="AX7" s="297" t="s">
        <v>10</v>
      </c>
      <c r="AY7" s="298"/>
      <c r="AZ7" s="297" t="s">
        <v>11</v>
      </c>
      <c r="BA7" s="298"/>
      <c r="BB7" s="297" t="s">
        <v>12</v>
      </c>
      <c r="BC7" s="298"/>
      <c r="BD7" s="300" t="s">
        <v>40</v>
      </c>
      <c r="BE7" s="301"/>
      <c r="BF7" s="302" t="s">
        <v>41</v>
      </c>
      <c r="BG7" s="303"/>
      <c r="BH7" s="268"/>
      <c r="BI7" s="295" t="s">
        <v>0</v>
      </c>
      <c r="BJ7" s="297" t="s">
        <v>1</v>
      </c>
      <c r="BK7" s="298"/>
      <c r="BL7" s="297" t="s">
        <v>2</v>
      </c>
      <c r="BM7" s="298"/>
      <c r="BN7" s="297" t="s">
        <v>3</v>
      </c>
      <c r="BO7" s="298"/>
      <c r="BP7" s="297" t="s">
        <v>4</v>
      </c>
      <c r="BQ7" s="298"/>
      <c r="BR7" s="297" t="s">
        <v>5</v>
      </c>
      <c r="BS7" s="298"/>
      <c r="BT7" s="297" t="s">
        <v>6</v>
      </c>
      <c r="BU7" s="298"/>
      <c r="BV7" s="297" t="s">
        <v>7</v>
      </c>
      <c r="BW7" s="298"/>
      <c r="BX7" s="297" t="s">
        <v>8</v>
      </c>
      <c r="BY7" s="298"/>
      <c r="BZ7" s="297" t="s">
        <v>9</v>
      </c>
      <c r="CA7" s="298"/>
      <c r="CB7" s="297" t="s">
        <v>10</v>
      </c>
      <c r="CC7" s="298"/>
      <c r="CD7" s="297" t="s">
        <v>11</v>
      </c>
      <c r="CE7" s="298"/>
      <c r="CF7" s="297" t="s">
        <v>12</v>
      </c>
      <c r="CG7" s="298"/>
      <c r="CH7" s="300" t="s">
        <v>40</v>
      </c>
      <c r="CI7" s="301"/>
      <c r="CJ7" s="297" t="s">
        <v>41</v>
      </c>
      <c r="CK7" s="298"/>
    </row>
    <row r="8" spans="1:93" ht="15" thickTop="1" thickBot="1" x14ac:dyDescent="0.3">
      <c r="A8" s="296"/>
      <c r="B8" s="115" t="s">
        <v>14</v>
      </c>
      <c r="C8" s="116" t="s">
        <v>15</v>
      </c>
      <c r="D8" s="117" t="s">
        <v>14</v>
      </c>
      <c r="E8" s="118" t="s">
        <v>15</v>
      </c>
      <c r="F8" s="115" t="s">
        <v>14</v>
      </c>
      <c r="G8" s="116" t="s">
        <v>15</v>
      </c>
      <c r="H8" s="117" t="s">
        <v>14</v>
      </c>
      <c r="I8" s="118" t="s">
        <v>15</v>
      </c>
      <c r="J8" s="115" t="s">
        <v>14</v>
      </c>
      <c r="K8" s="116" t="s">
        <v>15</v>
      </c>
      <c r="L8" s="117" t="s">
        <v>14</v>
      </c>
      <c r="M8" s="115" t="s">
        <v>15</v>
      </c>
      <c r="N8" s="119" t="s">
        <v>14</v>
      </c>
      <c r="O8" s="120" t="s">
        <v>15</v>
      </c>
      <c r="P8" s="115" t="s">
        <v>14</v>
      </c>
      <c r="Q8" s="116" t="s">
        <v>15</v>
      </c>
      <c r="R8" s="117" t="s">
        <v>14</v>
      </c>
      <c r="S8" s="118" t="s">
        <v>15</v>
      </c>
      <c r="T8" s="115" t="s">
        <v>14</v>
      </c>
      <c r="U8" s="116" t="s">
        <v>15</v>
      </c>
      <c r="V8" s="117" t="s">
        <v>14</v>
      </c>
      <c r="W8" s="118" t="s">
        <v>15</v>
      </c>
      <c r="X8" s="115" t="s">
        <v>14</v>
      </c>
      <c r="Y8" s="116" t="s">
        <v>15</v>
      </c>
      <c r="Z8" s="28" t="s">
        <v>14</v>
      </c>
      <c r="AA8" s="121" t="s">
        <v>15</v>
      </c>
      <c r="AB8" s="175" t="s">
        <v>14</v>
      </c>
      <c r="AC8" s="176" t="s">
        <v>15</v>
      </c>
      <c r="AE8" s="296"/>
      <c r="AF8" s="115" t="s">
        <v>14</v>
      </c>
      <c r="AG8" s="116" t="s">
        <v>15</v>
      </c>
      <c r="AH8" s="117" t="s">
        <v>14</v>
      </c>
      <c r="AI8" s="118" t="s">
        <v>15</v>
      </c>
      <c r="AJ8" s="115" t="s">
        <v>14</v>
      </c>
      <c r="AK8" s="116" t="s">
        <v>15</v>
      </c>
      <c r="AL8" s="117" t="s">
        <v>14</v>
      </c>
      <c r="AM8" s="118" t="s">
        <v>15</v>
      </c>
      <c r="AN8" s="115" t="s">
        <v>14</v>
      </c>
      <c r="AO8" s="116" t="s">
        <v>15</v>
      </c>
      <c r="AP8" s="117" t="s">
        <v>14</v>
      </c>
      <c r="AQ8" s="115" t="s">
        <v>15</v>
      </c>
      <c r="AR8" s="119" t="s">
        <v>14</v>
      </c>
      <c r="AS8" s="120" t="s">
        <v>15</v>
      </c>
      <c r="AT8" s="115" t="s">
        <v>14</v>
      </c>
      <c r="AU8" s="116" t="s">
        <v>15</v>
      </c>
      <c r="AV8" s="117" t="s">
        <v>14</v>
      </c>
      <c r="AW8" s="118" t="s">
        <v>15</v>
      </c>
      <c r="AX8" s="115" t="s">
        <v>14</v>
      </c>
      <c r="AY8" s="116" t="s">
        <v>15</v>
      </c>
      <c r="AZ8" s="117" t="s">
        <v>14</v>
      </c>
      <c r="BA8" s="118" t="s">
        <v>15</v>
      </c>
      <c r="BB8" s="115" t="s">
        <v>14</v>
      </c>
      <c r="BC8" s="116" t="s">
        <v>15</v>
      </c>
      <c r="BD8" s="28" t="s">
        <v>14</v>
      </c>
      <c r="BE8" s="121" t="s">
        <v>15</v>
      </c>
      <c r="BF8" s="175" t="s">
        <v>14</v>
      </c>
      <c r="BG8" s="176" t="s">
        <v>15</v>
      </c>
      <c r="BH8" s="269"/>
      <c r="BI8" s="296"/>
      <c r="BJ8" s="115" t="s">
        <v>14</v>
      </c>
      <c r="BK8" s="116" t="s">
        <v>15</v>
      </c>
      <c r="BL8" s="117" t="s">
        <v>14</v>
      </c>
      <c r="BM8" s="118" t="s">
        <v>15</v>
      </c>
      <c r="BN8" s="115" t="s">
        <v>14</v>
      </c>
      <c r="BO8" s="116" t="s">
        <v>15</v>
      </c>
      <c r="BP8" s="117" t="s">
        <v>14</v>
      </c>
      <c r="BQ8" s="118" t="s">
        <v>15</v>
      </c>
      <c r="BR8" s="115" t="s">
        <v>14</v>
      </c>
      <c r="BS8" s="116" t="s">
        <v>15</v>
      </c>
      <c r="BT8" s="117" t="s">
        <v>14</v>
      </c>
      <c r="BU8" s="115" t="s">
        <v>15</v>
      </c>
      <c r="BV8" s="119" t="s">
        <v>14</v>
      </c>
      <c r="BW8" s="120" t="s">
        <v>15</v>
      </c>
      <c r="BX8" s="115" t="s">
        <v>14</v>
      </c>
      <c r="BY8" s="116" t="s">
        <v>15</v>
      </c>
      <c r="BZ8" s="117" t="s">
        <v>14</v>
      </c>
      <c r="CA8" s="118" t="s">
        <v>15</v>
      </c>
      <c r="CB8" s="115" t="s">
        <v>14</v>
      </c>
      <c r="CC8" s="116" t="s">
        <v>15</v>
      </c>
      <c r="CD8" s="117" t="s">
        <v>14</v>
      </c>
      <c r="CE8" s="118" t="s">
        <v>15</v>
      </c>
      <c r="CF8" s="115" t="s">
        <v>14</v>
      </c>
      <c r="CG8" s="116" t="s">
        <v>15</v>
      </c>
      <c r="CH8" s="28" t="s">
        <v>14</v>
      </c>
      <c r="CI8" s="121" t="s">
        <v>15</v>
      </c>
      <c r="CJ8" s="119" t="s">
        <v>14</v>
      </c>
      <c r="CK8" s="120" t="s">
        <v>15</v>
      </c>
    </row>
    <row r="9" spans="1:93" ht="13.5" thickTop="1" x14ac:dyDescent="0.2">
      <c r="A9" s="124" t="s">
        <v>16</v>
      </c>
      <c r="B9" s="125"/>
      <c r="C9" s="185"/>
      <c r="D9" s="126"/>
      <c r="E9" s="179"/>
      <c r="F9" s="125"/>
      <c r="G9" s="127"/>
      <c r="H9" s="126"/>
      <c r="I9" s="179"/>
      <c r="J9" s="125"/>
      <c r="K9" s="127"/>
      <c r="L9" s="126"/>
      <c r="M9" s="125"/>
      <c r="N9" s="178"/>
      <c r="O9" s="180"/>
      <c r="P9" s="125"/>
      <c r="Q9" s="127"/>
      <c r="R9" s="126"/>
      <c r="S9" s="179"/>
      <c r="T9" s="125"/>
      <c r="U9" s="127"/>
      <c r="V9" s="126"/>
      <c r="W9" s="179"/>
      <c r="X9" s="125"/>
      <c r="Y9" s="127"/>
      <c r="Z9" s="183"/>
      <c r="AA9" s="184"/>
      <c r="AB9" s="169">
        <f>B9+D9+F9+H9+J9+L9+N9+P9+R9+T9+V9+X9+Z9</f>
        <v>0</v>
      </c>
      <c r="AC9" s="170">
        <f>C9+E9+G9+I9+K9+M9+O9+Q9+S9+U9+W9+Y9+AA9</f>
        <v>0</v>
      </c>
      <c r="AE9" s="270" t="s">
        <v>20</v>
      </c>
      <c r="AF9" s="125">
        <f>SUMIF($A$9:$A$32,$AE9,B$9:B$32)</f>
        <v>2323</v>
      </c>
      <c r="AG9" s="185">
        <f t="shared" ref="AG9:AV10" si="0">SUMIF($A$9:$A$32,$AE9,C$9:C$32)</f>
        <v>932</v>
      </c>
      <c r="AH9" s="126">
        <f t="shared" si="0"/>
        <v>788</v>
      </c>
      <c r="AI9" s="179">
        <f t="shared" si="0"/>
        <v>810</v>
      </c>
      <c r="AJ9" s="125">
        <f t="shared" si="0"/>
        <v>2358</v>
      </c>
      <c r="AK9" s="127">
        <f t="shared" si="0"/>
        <v>1195</v>
      </c>
      <c r="AL9" s="126">
        <f t="shared" si="0"/>
        <v>2505</v>
      </c>
      <c r="AM9" s="179">
        <f t="shared" si="0"/>
        <v>1711</v>
      </c>
      <c r="AN9" s="125">
        <f t="shared" si="0"/>
        <v>207</v>
      </c>
      <c r="AO9" s="127">
        <f t="shared" si="0"/>
        <v>746</v>
      </c>
      <c r="AP9" s="126">
        <f t="shared" si="0"/>
        <v>742</v>
      </c>
      <c r="AQ9" s="125">
        <f t="shared" si="0"/>
        <v>2147</v>
      </c>
      <c r="AR9" s="178">
        <f t="shared" si="0"/>
        <v>2035</v>
      </c>
      <c r="AS9" s="180">
        <f t="shared" si="0"/>
        <v>2971</v>
      </c>
      <c r="AT9" s="125">
        <f t="shared" si="0"/>
        <v>1503</v>
      </c>
      <c r="AU9" s="127">
        <f t="shared" si="0"/>
        <v>1303</v>
      </c>
      <c r="AV9" s="126">
        <f t="shared" si="0"/>
        <v>1801</v>
      </c>
      <c r="AW9" s="179">
        <f t="shared" ref="AW9:BE10" si="1">SUMIF($A$9:$A$32,$AE9,S$9:S$32)</f>
        <v>1378</v>
      </c>
      <c r="AX9" s="125">
        <f t="shared" si="1"/>
        <v>254</v>
      </c>
      <c r="AY9" s="127">
        <f t="shared" si="1"/>
        <v>1049</v>
      </c>
      <c r="AZ9" s="126">
        <f t="shared" si="1"/>
        <v>725</v>
      </c>
      <c r="BA9" s="179">
        <f t="shared" si="1"/>
        <v>1845</v>
      </c>
      <c r="BB9" s="125">
        <f t="shared" si="1"/>
        <v>1194</v>
      </c>
      <c r="BC9" s="127">
        <f t="shared" si="1"/>
        <v>1173</v>
      </c>
      <c r="BD9" s="183">
        <f t="shared" si="1"/>
        <v>2402</v>
      </c>
      <c r="BE9" s="184">
        <f t="shared" si="1"/>
        <v>1985</v>
      </c>
      <c r="BF9" s="169">
        <f>AF9+AH9+AJ9+AL9+AN9+AP9+AR9+AT9+AV9+AX9+AZ9+BB9+BD9</f>
        <v>18837</v>
      </c>
      <c r="BG9" s="170">
        <f>AG9+AI9+AK9+AM9+AO9+AQ9+AS9+AU9+AW9+AY9+BA9+BC9+BE9</f>
        <v>19245</v>
      </c>
      <c r="BH9" s="271"/>
      <c r="BI9" s="124" t="s">
        <v>16</v>
      </c>
      <c r="BJ9" s="128">
        <f t="shared" ref="BJ9:CK9" si="2">B9/B33</f>
        <v>0</v>
      </c>
      <c r="BK9" s="129">
        <f t="shared" si="2"/>
        <v>0</v>
      </c>
      <c r="BL9" s="130">
        <f t="shared" si="2"/>
        <v>0</v>
      </c>
      <c r="BM9" s="131">
        <f t="shared" si="2"/>
        <v>0</v>
      </c>
      <c r="BN9" s="128">
        <f t="shared" si="2"/>
        <v>0</v>
      </c>
      <c r="BO9" s="129">
        <f t="shared" si="2"/>
        <v>0</v>
      </c>
      <c r="BP9" s="130">
        <f t="shared" si="2"/>
        <v>0</v>
      </c>
      <c r="BQ9" s="131">
        <f t="shared" si="2"/>
        <v>0</v>
      </c>
      <c r="BR9" s="128">
        <f t="shared" si="2"/>
        <v>0</v>
      </c>
      <c r="BS9" s="129">
        <f t="shared" si="2"/>
        <v>0</v>
      </c>
      <c r="BT9" s="130">
        <f t="shared" si="2"/>
        <v>0</v>
      </c>
      <c r="BU9" s="128">
        <f t="shared" si="2"/>
        <v>0</v>
      </c>
      <c r="BV9" s="132">
        <f t="shared" si="2"/>
        <v>0</v>
      </c>
      <c r="BW9" s="133">
        <f t="shared" si="2"/>
        <v>0</v>
      </c>
      <c r="BX9" s="128">
        <f t="shared" si="2"/>
        <v>0</v>
      </c>
      <c r="BY9" s="129">
        <f t="shared" si="2"/>
        <v>0</v>
      </c>
      <c r="BZ9" s="130">
        <f t="shared" si="2"/>
        <v>0</v>
      </c>
      <c r="CA9" s="131">
        <f t="shared" si="2"/>
        <v>0</v>
      </c>
      <c r="CB9" s="128">
        <f t="shared" si="2"/>
        <v>0</v>
      </c>
      <c r="CC9" s="129">
        <f t="shared" si="2"/>
        <v>0</v>
      </c>
      <c r="CD9" s="130">
        <f t="shared" si="2"/>
        <v>0</v>
      </c>
      <c r="CE9" s="131">
        <f t="shared" si="2"/>
        <v>0</v>
      </c>
      <c r="CF9" s="128">
        <f t="shared" si="2"/>
        <v>0</v>
      </c>
      <c r="CG9" s="129">
        <f t="shared" si="2"/>
        <v>0</v>
      </c>
      <c r="CH9" s="130">
        <f t="shared" si="2"/>
        <v>0</v>
      </c>
      <c r="CI9" s="128">
        <f t="shared" si="2"/>
        <v>0</v>
      </c>
      <c r="CJ9" s="134">
        <f t="shared" si="2"/>
        <v>0</v>
      </c>
      <c r="CK9" s="135">
        <f t="shared" si="2"/>
        <v>0</v>
      </c>
      <c r="CN9" s="228"/>
      <c r="CO9" s="228"/>
    </row>
    <row r="10" spans="1:93" x14ac:dyDescent="0.2">
      <c r="A10" s="136" t="s">
        <v>17</v>
      </c>
      <c r="B10" s="188">
        <v>246</v>
      </c>
      <c r="C10" s="189">
        <v>0</v>
      </c>
      <c r="D10" s="190">
        <v>113</v>
      </c>
      <c r="E10" s="191">
        <v>6</v>
      </c>
      <c r="F10" s="188">
        <v>550</v>
      </c>
      <c r="G10" s="192">
        <v>4</v>
      </c>
      <c r="H10" s="190">
        <v>327</v>
      </c>
      <c r="I10" s="191">
        <v>26</v>
      </c>
      <c r="J10" s="188">
        <v>12</v>
      </c>
      <c r="K10" s="192">
        <v>15</v>
      </c>
      <c r="L10" s="190">
        <v>20</v>
      </c>
      <c r="M10" s="188">
        <v>58</v>
      </c>
      <c r="N10" s="193">
        <v>138</v>
      </c>
      <c r="O10" s="194">
        <v>78</v>
      </c>
      <c r="P10" s="188">
        <v>33</v>
      </c>
      <c r="Q10" s="192">
        <v>57</v>
      </c>
      <c r="R10" s="190">
        <v>20</v>
      </c>
      <c r="S10" s="191">
        <v>64</v>
      </c>
      <c r="T10" s="188">
        <v>0</v>
      </c>
      <c r="U10" s="192">
        <v>10</v>
      </c>
      <c r="V10" s="190">
        <v>5</v>
      </c>
      <c r="W10" s="191">
        <v>5</v>
      </c>
      <c r="X10" s="188">
        <v>3</v>
      </c>
      <c r="Y10" s="192">
        <v>0</v>
      </c>
      <c r="Z10" s="190">
        <v>0</v>
      </c>
      <c r="AA10" s="188">
        <v>0</v>
      </c>
      <c r="AB10" s="171">
        <f t="shared" ref="AB10:AB32" si="3">SUM(B10,D10,F10,H10,J10,L10,N10,P10,R10,T10,V10,X10,Z10)</f>
        <v>1467</v>
      </c>
      <c r="AC10" s="172">
        <f t="shared" ref="AC10:AC32" si="4">SUM(C10,E10,G10,I10,K10,M10,O10,Q10,S10,U10,W10,Y10,AA10)</f>
        <v>323</v>
      </c>
      <c r="AE10" s="272" t="s">
        <v>21</v>
      </c>
      <c r="AF10" s="125">
        <f>SUMIF($A$9:$A$32,$AE10,B$9:B$32)</f>
        <v>1917</v>
      </c>
      <c r="AG10" s="189">
        <f t="shared" si="0"/>
        <v>910</v>
      </c>
      <c r="AH10" s="190">
        <f t="shared" si="0"/>
        <v>574</v>
      </c>
      <c r="AI10" s="191">
        <f t="shared" si="0"/>
        <v>653</v>
      </c>
      <c r="AJ10" s="273">
        <f t="shared" si="0"/>
        <v>1928</v>
      </c>
      <c r="AK10" s="192">
        <f t="shared" si="0"/>
        <v>1034</v>
      </c>
      <c r="AL10" s="190">
        <f t="shared" si="0"/>
        <v>2339</v>
      </c>
      <c r="AM10" s="191">
        <f t="shared" si="0"/>
        <v>1492</v>
      </c>
      <c r="AN10" s="273">
        <f t="shared" si="0"/>
        <v>211</v>
      </c>
      <c r="AO10" s="192">
        <f t="shared" si="0"/>
        <v>719</v>
      </c>
      <c r="AP10" s="190">
        <f t="shared" si="0"/>
        <v>606</v>
      </c>
      <c r="AQ10" s="273">
        <f t="shared" si="0"/>
        <v>2054</v>
      </c>
      <c r="AR10" s="193">
        <f t="shared" si="0"/>
        <v>1600</v>
      </c>
      <c r="AS10" s="194">
        <f t="shared" si="0"/>
        <v>2668</v>
      </c>
      <c r="AT10" s="273">
        <f t="shared" si="0"/>
        <v>1096</v>
      </c>
      <c r="AU10" s="192">
        <f t="shared" si="0"/>
        <v>1126</v>
      </c>
      <c r="AV10" s="190">
        <f t="shared" si="0"/>
        <v>1667</v>
      </c>
      <c r="AW10" s="191">
        <f t="shared" si="1"/>
        <v>1220</v>
      </c>
      <c r="AX10" s="273">
        <f t="shared" si="1"/>
        <v>235</v>
      </c>
      <c r="AY10" s="192">
        <f t="shared" si="1"/>
        <v>725</v>
      </c>
      <c r="AZ10" s="190">
        <f t="shared" si="1"/>
        <v>653</v>
      </c>
      <c r="BA10" s="191">
        <f t="shared" si="1"/>
        <v>1703</v>
      </c>
      <c r="BB10" s="273">
        <f t="shared" si="1"/>
        <v>1046</v>
      </c>
      <c r="BC10" s="192">
        <f t="shared" si="1"/>
        <v>1021</v>
      </c>
      <c r="BD10" s="190">
        <f t="shared" si="1"/>
        <v>2338</v>
      </c>
      <c r="BE10" s="273">
        <f t="shared" si="1"/>
        <v>1873</v>
      </c>
      <c r="BF10" s="171">
        <f>SUM(AF10,AH10,AJ10,AL10,AN10,AP10,AR10,AT10,AV10,AX10,AZ10,BB10,BD10)</f>
        <v>16210</v>
      </c>
      <c r="BG10" s="172">
        <f>SUM(AG10,AI10,AK10,AM10,AO10,AQ10,AS10,AU10,AW10,AY10,BA10,BC10,BE10)</f>
        <v>17198</v>
      </c>
      <c r="BH10" s="271"/>
      <c r="BI10" s="136" t="s">
        <v>17</v>
      </c>
      <c r="BJ10" s="128">
        <f t="shared" ref="BJ10:CK10" si="5">B10/B33</f>
        <v>1.2139156180606958E-2</v>
      </c>
      <c r="BK10" s="129">
        <f t="shared" si="5"/>
        <v>0</v>
      </c>
      <c r="BL10" s="130">
        <f t="shared" si="5"/>
        <v>1.2192490289167026E-2</v>
      </c>
      <c r="BM10" s="131">
        <f t="shared" si="5"/>
        <v>6.43915003219575E-4</v>
      </c>
      <c r="BN10" s="128">
        <f t="shared" si="5"/>
        <v>2.441297882728927E-2</v>
      </c>
      <c r="BO10" s="129">
        <f t="shared" si="5"/>
        <v>1.9447685725398678E-4</v>
      </c>
      <c r="BP10" s="130">
        <f t="shared" si="5"/>
        <v>1.162046908315565E-2</v>
      </c>
      <c r="BQ10" s="131">
        <f t="shared" si="5"/>
        <v>8.7701544896444719E-4</v>
      </c>
      <c r="BR10" s="128">
        <f t="shared" si="5"/>
        <v>2.3387253946599105E-3</v>
      </c>
      <c r="BS10" s="129">
        <f t="shared" si="5"/>
        <v>2.8912875867386275E-3</v>
      </c>
      <c r="BT10" s="130">
        <f t="shared" si="5"/>
        <v>1.2567550584391101E-3</v>
      </c>
      <c r="BU10" s="128">
        <f t="shared" si="5"/>
        <v>3.7229603954040697E-3</v>
      </c>
      <c r="BV10" s="132">
        <f t="shared" si="5"/>
        <v>4.6808221965945326E-3</v>
      </c>
      <c r="BW10" s="133">
        <f t="shared" si="5"/>
        <v>2.687060768912774E-3</v>
      </c>
      <c r="BX10" s="128">
        <f t="shared" si="5"/>
        <v>2.2335025380710661E-3</v>
      </c>
      <c r="BY10" s="129">
        <f t="shared" si="5"/>
        <v>3.8791343405471623E-3</v>
      </c>
      <c r="BZ10" s="130">
        <f t="shared" si="5"/>
        <v>1.041938004688721E-3</v>
      </c>
      <c r="CA10" s="131">
        <f t="shared" si="5"/>
        <v>3.2644733486355522E-3</v>
      </c>
      <c r="CB10" s="128">
        <f t="shared" si="5"/>
        <v>0</v>
      </c>
      <c r="CC10" s="129">
        <f t="shared" si="5"/>
        <v>1.7724211272598369E-3</v>
      </c>
      <c r="CD10" s="130">
        <f t="shared" si="5"/>
        <v>3.0915723737092685E-4</v>
      </c>
      <c r="CE10" s="131">
        <f t="shared" si="5"/>
        <v>2.7425813175360649E-4</v>
      </c>
      <c r="CF10" s="128">
        <f t="shared" si="5"/>
        <v>2.3014959723820482E-4</v>
      </c>
      <c r="CG10" s="129">
        <f t="shared" si="5"/>
        <v>0</v>
      </c>
      <c r="CH10" s="130">
        <f t="shared" si="5"/>
        <v>0</v>
      </c>
      <c r="CI10" s="128">
        <f t="shared" si="5"/>
        <v>0</v>
      </c>
      <c r="CJ10" s="134">
        <f t="shared" si="5"/>
        <v>6.419232317574782E-3</v>
      </c>
      <c r="CK10" s="135">
        <f t="shared" si="5"/>
        <v>1.4161014682736277E-3</v>
      </c>
      <c r="CN10" s="228"/>
      <c r="CO10" s="228"/>
    </row>
    <row r="11" spans="1:93" ht="13.5" thickBot="1" x14ac:dyDescent="0.25">
      <c r="A11" s="145" t="s">
        <v>18</v>
      </c>
      <c r="B11" s="195">
        <v>1517</v>
      </c>
      <c r="C11" s="196">
        <v>113</v>
      </c>
      <c r="D11" s="197">
        <v>551</v>
      </c>
      <c r="E11" s="198">
        <v>166</v>
      </c>
      <c r="F11" s="195">
        <v>2130</v>
      </c>
      <c r="G11" s="199">
        <v>299</v>
      </c>
      <c r="H11" s="197">
        <v>1585</v>
      </c>
      <c r="I11" s="198">
        <v>468</v>
      </c>
      <c r="J11" s="195">
        <v>61</v>
      </c>
      <c r="K11" s="199">
        <v>178</v>
      </c>
      <c r="L11" s="197">
        <v>282</v>
      </c>
      <c r="M11" s="195">
        <v>625</v>
      </c>
      <c r="N11" s="200">
        <v>998</v>
      </c>
      <c r="O11" s="201">
        <v>1282</v>
      </c>
      <c r="P11" s="195">
        <v>499</v>
      </c>
      <c r="Q11" s="199">
        <v>669</v>
      </c>
      <c r="R11" s="197">
        <v>666</v>
      </c>
      <c r="S11" s="198">
        <v>704</v>
      </c>
      <c r="T11" s="195">
        <v>38</v>
      </c>
      <c r="U11" s="199">
        <v>409</v>
      </c>
      <c r="V11" s="197">
        <v>281</v>
      </c>
      <c r="W11" s="198">
        <v>955</v>
      </c>
      <c r="X11" s="195">
        <v>508</v>
      </c>
      <c r="Y11" s="199">
        <v>414</v>
      </c>
      <c r="Z11" s="197">
        <v>1283</v>
      </c>
      <c r="AA11" s="195">
        <v>796</v>
      </c>
      <c r="AB11" s="171">
        <f t="shared" si="3"/>
        <v>10399</v>
      </c>
      <c r="AC11" s="172">
        <f t="shared" si="4"/>
        <v>7078</v>
      </c>
      <c r="AE11" s="270"/>
      <c r="AF11" s="125"/>
      <c r="AG11" s="196"/>
      <c r="AH11" s="197"/>
      <c r="AI11" s="198"/>
      <c r="AJ11" s="195"/>
      <c r="AK11" s="199"/>
      <c r="AL11" s="197"/>
      <c r="AM11" s="198"/>
      <c r="AN11" s="195"/>
      <c r="AO11" s="199"/>
      <c r="AP11" s="197"/>
      <c r="AQ11" s="195"/>
      <c r="AR11" s="200"/>
      <c r="AS11" s="201"/>
      <c r="AT11" s="195"/>
      <c r="AU11" s="199"/>
      <c r="AV11" s="197"/>
      <c r="AW11" s="198"/>
      <c r="AX11" s="195"/>
      <c r="AY11" s="199"/>
      <c r="AZ11" s="197"/>
      <c r="BA11" s="198"/>
      <c r="BB11" s="195"/>
      <c r="BC11" s="199"/>
      <c r="BD11" s="197"/>
      <c r="BE11" s="195"/>
      <c r="BF11" s="171"/>
      <c r="BG11" s="172"/>
      <c r="BH11" s="271"/>
      <c r="BI11" s="145" t="s">
        <v>18</v>
      </c>
      <c r="BJ11" s="128">
        <f t="shared" ref="BJ11:CK11" si="6">B11/B33</f>
        <v>7.485812978040958E-2</v>
      </c>
      <c r="BK11" s="129">
        <f t="shared" si="6"/>
        <v>5.7030382557787425E-3</v>
      </c>
      <c r="BL11" s="130">
        <f t="shared" si="6"/>
        <v>5.9451877427708244E-2</v>
      </c>
      <c r="BM11" s="131">
        <f t="shared" si="6"/>
        <v>1.7814981755741574E-2</v>
      </c>
      <c r="BN11" s="128">
        <f t="shared" si="6"/>
        <v>9.4544808912956635E-2</v>
      </c>
      <c r="BO11" s="129">
        <f t="shared" si="6"/>
        <v>1.4537145079735511E-2</v>
      </c>
      <c r="BP11" s="130">
        <f t="shared" si="6"/>
        <v>5.6325515280739161E-2</v>
      </c>
      <c r="BQ11" s="131">
        <f t="shared" si="6"/>
        <v>1.5786278081360048E-2</v>
      </c>
      <c r="BR11" s="128">
        <f t="shared" si="6"/>
        <v>1.1888520756187878E-2</v>
      </c>
      <c r="BS11" s="129">
        <f t="shared" si="6"/>
        <v>3.4309946029298384E-2</v>
      </c>
      <c r="BT11" s="130">
        <f t="shared" si="6"/>
        <v>1.7720246323991454E-2</v>
      </c>
      <c r="BU11" s="128">
        <f t="shared" si="6"/>
        <v>4.0118107709095574E-2</v>
      </c>
      <c r="BV11" s="132">
        <f t="shared" si="6"/>
        <v>3.3851163421748862E-2</v>
      </c>
      <c r="BW11" s="133">
        <f t="shared" si="6"/>
        <v>4.4164255201874052E-2</v>
      </c>
      <c r="BX11" s="128">
        <f t="shared" si="6"/>
        <v>3.377326565143824E-2</v>
      </c>
      <c r="BY11" s="129">
        <f t="shared" si="6"/>
        <v>4.5528787260106167E-2</v>
      </c>
      <c r="BZ11" s="130">
        <f t="shared" si="6"/>
        <v>3.469653555613441E-2</v>
      </c>
      <c r="CA11" s="131">
        <f t="shared" si="6"/>
        <v>3.5909206834991075E-2</v>
      </c>
      <c r="CB11" s="128">
        <f t="shared" si="6"/>
        <v>7.2422336573279966E-3</v>
      </c>
      <c r="CC11" s="129">
        <f t="shared" si="6"/>
        <v>7.2492024104927333E-2</v>
      </c>
      <c r="CD11" s="130">
        <f t="shared" si="6"/>
        <v>1.7374636740246089E-2</v>
      </c>
      <c r="CE11" s="131">
        <f t="shared" si="6"/>
        <v>5.2383303164938839E-2</v>
      </c>
      <c r="CF11" s="128">
        <f t="shared" si="6"/>
        <v>3.8971998465669351E-2</v>
      </c>
      <c r="CG11" s="129">
        <f t="shared" si="6"/>
        <v>4.9563031246258826E-2</v>
      </c>
      <c r="CH11" s="130">
        <f t="shared" si="6"/>
        <v>4.3672135611682213E-2</v>
      </c>
      <c r="CI11" s="128">
        <f t="shared" si="6"/>
        <v>2.4548959136468772E-2</v>
      </c>
      <c r="CJ11" s="134">
        <f t="shared" si="6"/>
        <v>4.5503474349325258E-2</v>
      </c>
      <c r="CK11" s="135">
        <f t="shared" si="6"/>
        <v>3.1031474280002278E-2</v>
      </c>
      <c r="CN11" s="228"/>
      <c r="CO11" s="228"/>
    </row>
    <row r="12" spans="1:93" ht="14.25" thickTop="1" thickBot="1" x14ac:dyDescent="0.25">
      <c r="A12" s="136" t="s">
        <v>19</v>
      </c>
      <c r="B12" s="188">
        <v>2343</v>
      </c>
      <c r="C12" s="189">
        <v>673</v>
      </c>
      <c r="D12" s="190">
        <v>928</v>
      </c>
      <c r="E12" s="191">
        <v>525</v>
      </c>
      <c r="F12" s="188">
        <v>2456</v>
      </c>
      <c r="G12" s="192">
        <v>961</v>
      </c>
      <c r="H12" s="190">
        <v>2398</v>
      </c>
      <c r="I12" s="191">
        <v>1126</v>
      </c>
      <c r="J12" s="188">
        <v>141</v>
      </c>
      <c r="K12" s="192">
        <v>443</v>
      </c>
      <c r="L12" s="190">
        <v>570</v>
      </c>
      <c r="M12" s="188">
        <v>1572</v>
      </c>
      <c r="N12" s="193">
        <v>1738</v>
      </c>
      <c r="O12" s="194">
        <v>2521</v>
      </c>
      <c r="P12" s="188">
        <v>1091</v>
      </c>
      <c r="Q12" s="192">
        <v>1268</v>
      </c>
      <c r="R12" s="190">
        <v>1489</v>
      </c>
      <c r="S12" s="191">
        <v>1325</v>
      </c>
      <c r="T12" s="188">
        <v>185</v>
      </c>
      <c r="U12" s="192">
        <v>798</v>
      </c>
      <c r="V12" s="190">
        <v>708</v>
      </c>
      <c r="W12" s="191">
        <v>1868</v>
      </c>
      <c r="X12" s="188">
        <v>1039</v>
      </c>
      <c r="Y12" s="192">
        <v>824</v>
      </c>
      <c r="Z12" s="190">
        <v>2132</v>
      </c>
      <c r="AA12" s="188">
        <v>1697</v>
      </c>
      <c r="AB12" s="171">
        <f t="shared" si="3"/>
        <v>17218</v>
      </c>
      <c r="AC12" s="172">
        <f t="shared" si="4"/>
        <v>15601</v>
      </c>
      <c r="AE12" s="264" t="s">
        <v>13</v>
      </c>
      <c r="AF12" s="20">
        <f t="shared" ref="AF12:BG12" si="7">SUM(AF9:AF11)</f>
        <v>4240</v>
      </c>
      <c r="AG12" s="21">
        <f t="shared" si="7"/>
        <v>1842</v>
      </c>
      <c r="AH12" s="20">
        <f t="shared" si="7"/>
        <v>1362</v>
      </c>
      <c r="AI12" s="21">
        <f t="shared" si="7"/>
        <v>1463</v>
      </c>
      <c r="AJ12" s="20">
        <f t="shared" si="7"/>
        <v>4286</v>
      </c>
      <c r="AK12" s="21">
        <f t="shared" si="7"/>
        <v>2229</v>
      </c>
      <c r="AL12" s="20">
        <f t="shared" si="7"/>
        <v>4844</v>
      </c>
      <c r="AM12" s="21">
        <f t="shared" si="7"/>
        <v>3203</v>
      </c>
      <c r="AN12" s="20">
        <f t="shared" si="7"/>
        <v>418</v>
      </c>
      <c r="AO12" s="21">
        <f t="shared" si="7"/>
        <v>1465</v>
      </c>
      <c r="AP12" s="20">
        <f t="shared" si="7"/>
        <v>1348</v>
      </c>
      <c r="AQ12" s="21">
        <f t="shared" si="7"/>
        <v>4201</v>
      </c>
      <c r="AR12" s="20">
        <f t="shared" si="7"/>
        <v>3635</v>
      </c>
      <c r="AS12" s="21">
        <f t="shared" si="7"/>
        <v>5639</v>
      </c>
      <c r="AT12" s="20">
        <f t="shared" si="7"/>
        <v>2599</v>
      </c>
      <c r="AU12" s="21">
        <f t="shared" si="7"/>
        <v>2429</v>
      </c>
      <c r="AV12" s="20">
        <f t="shared" si="7"/>
        <v>3468</v>
      </c>
      <c r="AW12" s="21">
        <f t="shared" si="7"/>
        <v>2598</v>
      </c>
      <c r="AX12" s="20">
        <f t="shared" si="7"/>
        <v>489</v>
      </c>
      <c r="AY12" s="21">
        <f t="shared" si="7"/>
        <v>1774</v>
      </c>
      <c r="AZ12" s="20">
        <f t="shared" si="7"/>
        <v>1378</v>
      </c>
      <c r="BA12" s="21">
        <f t="shared" si="7"/>
        <v>3548</v>
      </c>
      <c r="BB12" s="20">
        <f t="shared" si="7"/>
        <v>2240</v>
      </c>
      <c r="BC12" s="21">
        <f t="shared" si="7"/>
        <v>2194</v>
      </c>
      <c r="BD12" s="20">
        <f t="shared" si="7"/>
        <v>4740</v>
      </c>
      <c r="BE12" s="21">
        <f t="shared" si="7"/>
        <v>3858</v>
      </c>
      <c r="BF12" s="173">
        <f t="shared" si="7"/>
        <v>35047</v>
      </c>
      <c r="BG12" s="174">
        <f t="shared" si="7"/>
        <v>36443</v>
      </c>
      <c r="BH12" s="274"/>
      <c r="BI12" s="136" t="s">
        <v>19</v>
      </c>
      <c r="BJ12" s="128">
        <f t="shared" ref="BJ12:CK12" si="8">B12/B33</f>
        <v>0.1156180606957809</v>
      </c>
      <c r="BK12" s="129">
        <f t="shared" si="8"/>
        <v>3.3965882709195518E-2</v>
      </c>
      <c r="BL12" s="130">
        <f t="shared" si="8"/>
        <v>0.10012947777298231</v>
      </c>
      <c r="BM12" s="131">
        <f t="shared" si="8"/>
        <v>5.6342562781712811E-2</v>
      </c>
      <c r="BN12" s="128">
        <f t="shared" si="8"/>
        <v>0.10901504727240445</v>
      </c>
      <c r="BO12" s="129">
        <f t="shared" si="8"/>
        <v>4.6723064955270323E-2</v>
      </c>
      <c r="BP12" s="130">
        <f t="shared" si="8"/>
        <v>8.5216773276474769E-2</v>
      </c>
      <c r="BQ12" s="131">
        <f t="shared" si="8"/>
        <v>3.7981515212844902E-2</v>
      </c>
      <c r="BR12" s="128">
        <f t="shared" si="8"/>
        <v>2.7480023387253947E-2</v>
      </c>
      <c r="BS12" s="129">
        <f t="shared" si="8"/>
        <v>8.5389360061680797E-2</v>
      </c>
      <c r="BT12" s="130">
        <f t="shared" si="8"/>
        <v>3.5817519165514643E-2</v>
      </c>
      <c r="BU12" s="128">
        <f t="shared" si="8"/>
        <v>0.10090506450991719</v>
      </c>
      <c r="BV12" s="132">
        <f t="shared" si="8"/>
        <v>5.8951224475951428E-2</v>
      </c>
      <c r="BW12" s="133">
        <f t="shared" si="8"/>
        <v>8.6847182031142348E-2</v>
      </c>
      <c r="BX12" s="128">
        <f t="shared" si="8"/>
        <v>7.3840947546531296E-2</v>
      </c>
      <c r="BY12" s="129">
        <f t="shared" si="8"/>
        <v>8.6293725330066698E-2</v>
      </c>
      <c r="BZ12" s="130">
        <f t="shared" si="8"/>
        <v>7.7572284449075282E-2</v>
      </c>
      <c r="CA12" s="131">
        <f t="shared" si="8"/>
        <v>6.7584799795970416E-2</v>
      </c>
      <c r="CB12" s="128">
        <f t="shared" si="8"/>
        <v>3.5258242805412614E-2</v>
      </c>
      <c r="CC12" s="129">
        <f t="shared" si="8"/>
        <v>0.14143920595533499</v>
      </c>
      <c r="CD12" s="130">
        <f t="shared" si="8"/>
        <v>4.3776664811723244E-2</v>
      </c>
      <c r="CE12" s="131">
        <f t="shared" si="8"/>
        <v>0.10246283802314739</v>
      </c>
      <c r="CF12" s="128">
        <f t="shared" si="8"/>
        <v>7.9708477176831605E-2</v>
      </c>
      <c r="CG12" s="129">
        <f t="shared" si="8"/>
        <v>9.8647192625404043E-2</v>
      </c>
      <c r="CH12" s="130">
        <f t="shared" si="8"/>
        <v>7.2571311866022198E-2</v>
      </c>
      <c r="CI12" s="128">
        <f t="shared" si="8"/>
        <v>5.233616037008481E-2</v>
      </c>
      <c r="CJ12" s="134">
        <f t="shared" si="8"/>
        <v>7.5341746451262848E-2</v>
      </c>
      <c r="CK12" s="135">
        <f t="shared" si="8"/>
        <v>6.839813933912342E-2</v>
      </c>
      <c r="CN12" s="228"/>
      <c r="CO12" s="228"/>
    </row>
    <row r="13" spans="1:93" ht="13.5" thickTop="1" x14ac:dyDescent="0.2">
      <c r="A13" s="145" t="s">
        <v>20</v>
      </c>
      <c r="B13" s="195">
        <v>2323</v>
      </c>
      <c r="C13" s="196">
        <v>932</v>
      </c>
      <c r="D13" s="197">
        <v>788</v>
      </c>
      <c r="E13" s="198">
        <v>810</v>
      </c>
      <c r="F13" s="195">
        <v>2358</v>
      </c>
      <c r="G13" s="199">
        <v>1195</v>
      </c>
      <c r="H13" s="197">
        <v>2505</v>
      </c>
      <c r="I13" s="198">
        <v>1711</v>
      </c>
      <c r="J13" s="195">
        <v>207</v>
      </c>
      <c r="K13" s="199">
        <v>746</v>
      </c>
      <c r="L13" s="197">
        <v>742</v>
      </c>
      <c r="M13" s="195">
        <v>2147</v>
      </c>
      <c r="N13" s="200">
        <v>2035</v>
      </c>
      <c r="O13" s="201">
        <v>2971</v>
      </c>
      <c r="P13" s="195">
        <v>1503</v>
      </c>
      <c r="Q13" s="199">
        <v>1303</v>
      </c>
      <c r="R13" s="197">
        <v>1801</v>
      </c>
      <c r="S13" s="198">
        <v>1378</v>
      </c>
      <c r="T13" s="195">
        <v>254</v>
      </c>
      <c r="U13" s="199">
        <v>1049</v>
      </c>
      <c r="V13" s="197">
        <v>725</v>
      </c>
      <c r="W13" s="198">
        <v>1845</v>
      </c>
      <c r="X13" s="195">
        <v>1194</v>
      </c>
      <c r="Y13" s="199">
        <v>1173</v>
      </c>
      <c r="Z13" s="197">
        <v>2402</v>
      </c>
      <c r="AA13" s="195">
        <v>1985</v>
      </c>
      <c r="AB13" s="171">
        <f t="shared" si="3"/>
        <v>18837</v>
      </c>
      <c r="AC13" s="172">
        <f t="shared" si="4"/>
        <v>19245</v>
      </c>
      <c r="BF13" s="229">
        <f>BF12/2</f>
        <v>17523.5</v>
      </c>
      <c r="BI13" s="145" t="s">
        <v>20</v>
      </c>
      <c r="BJ13" s="128">
        <f t="shared" ref="BJ13:CK13" si="9">B13/B33</f>
        <v>0.11463113742906489</v>
      </c>
      <c r="BK13" s="129">
        <f t="shared" si="9"/>
        <v>4.7037448268900779E-2</v>
      </c>
      <c r="BL13" s="130">
        <f t="shared" si="9"/>
        <v>8.5023737591713416E-2</v>
      </c>
      <c r="BM13" s="131">
        <f t="shared" si="9"/>
        <v>8.6928525434642634E-2</v>
      </c>
      <c r="BN13" s="128">
        <f t="shared" si="9"/>
        <v>0.10466509831772382</v>
      </c>
      <c r="BO13" s="129">
        <f t="shared" si="9"/>
        <v>5.8099961104628547E-2</v>
      </c>
      <c r="BP13" s="130">
        <f t="shared" si="9"/>
        <v>8.9019189765458417E-2</v>
      </c>
      <c r="BQ13" s="131">
        <f t="shared" si="9"/>
        <v>5.7714362814544964E-2</v>
      </c>
      <c r="BR13" s="128">
        <f t="shared" si="9"/>
        <v>4.0343013057883452E-2</v>
      </c>
      <c r="BS13" s="129">
        <f t="shared" si="9"/>
        <v>0.14379336931380107</v>
      </c>
      <c r="BT13" s="130">
        <f t="shared" si="9"/>
        <v>4.6625612668090989E-2</v>
      </c>
      <c r="BU13" s="128">
        <f t="shared" si="9"/>
        <v>0.13781372360228514</v>
      </c>
      <c r="BV13" s="132">
        <f t="shared" si="9"/>
        <v>6.9025167899057049E-2</v>
      </c>
      <c r="BW13" s="133">
        <f t="shared" si="9"/>
        <v>0.1023494556979468</v>
      </c>
      <c r="BX13" s="128">
        <f t="shared" si="9"/>
        <v>0.1017258883248731</v>
      </c>
      <c r="BY13" s="129">
        <f t="shared" si="9"/>
        <v>8.8675649925139516E-2</v>
      </c>
      <c r="BZ13" s="130">
        <f t="shared" si="9"/>
        <v>9.3826517322219333E-2</v>
      </c>
      <c r="CA13" s="131">
        <f t="shared" si="9"/>
        <v>7.0288191787809234E-2</v>
      </c>
      <c r="CB13" s="128">
        <f t="shared" si="9"/>
        <v>4.8408614446350293E-2</v>
      </c>
      <c r="CC13" s="129">
        <f t="shared" si="9"/>
        <v>0.1859269762495569</v>
      </c>
      <c r="CD13" s="130">
        <f t="shared" si="9"/>
        <v>4.4827799418784391E-2</v>
      </c>
      <c r="CE13" s="131">
        <f t="shared" si="9"/>
        <v>0.1012012506170808</v>
      </c>
      <c r="CF13" s="128">
        <f t="shared" si="9"/>
        <v>9.1599539700805518E-2</v>
      </c>
      <c r="CG13" s="129">
        <f t="shared" si="9"/>
        <v>0.14042858853106668</v>
      </c>
      <c r="CH13" s="130">
        <f t="shared" si="9"/>
        <v>8.1761862618285788E-2</v>
      </c>
      <c r="CI13" s="128">
        <f t="shared" si="9"/>
        <v>6.1218195836545877E-2</v>
      </c>
      <c r="CJ13" s="134">
        <f t="shared" si="9"/>
        <v>8.242609350112895E-2</v>
      </c>
      <c r="CK13" s="135">
        <f t="shared" si="9"/>
        <v>8.4374219061690292E-2</v>
      </c>
      <c r="CN13" s="228"/>
      <c r="CO13" s="228"/>
    </row>
    <row r="14" spans="1:93" ht="13.5" thickBot="1" x14ac:dyDescent="0.25">
      <c r="A14" s="136" t="s">
        <v>21</v>
      </c>
      <c r="B14" s="188">
        <v>1917</v>
      </c>
      <c r="C14" s="189">
        <v>910</v>
      </c>
      <c r="D14" s="190">
        <v>574</v>
      </c>
      <c r="E14" s="191">
        <v>653</v>
      </c>
      <c r="F14" s="188">
        <v>1928</v>
      </c>
      <c r="G14" s="192">
        <v>1034</v>
      </c>
      <c r="H14" s="190">
        <v>2339</v>
      </c>
      <c r="I14" s="191">
        <v>1492</v>
      </c>
      <c r="J14" s="188">
        <v>211</v>
      </c>
      <c r="K14" s="192">
        <v>719</v>
      </c>
      <c r="L14" s="190">
        <v>606</v>
      </c>
      <c r="M14" s="188">
        <v>2054</v>
      </c>
      <c r="N14" s="193">
        <v>1600</v>
      </c>
      <c r="O14" s="194">
        <v>2668</v>
      </c>
      <c r="P14" s="188">
        <v>1096</v>
      </c>
      <c r="Q14" s="192">
        <v>1126</v>
      </c>
      <c r="R14" s="190">
        <v>1667</v>
      </c>
      <c r="S14" s="191">
        <v>1220</v>
      </c>
      <c r="T14" s="188">
        <v>235</v>
      </c>
      <c r="U14" s="192">
        <v>725</v>
      </c>
      <c r="V14" s="190">
        <v>653</v>
      </c>
      <c r="W14" s="191">
        <v>1703</v>
      </c>
      <c r="X14" s="188">
        <v>1046</v>
      </c>
      <c r="Y14" s="192">
        <v>1021</v>
      </c>
      <c r="Z14" s="190">
        <v>2338</v>
      </c>
      <c r="AA14" s="188">
        <v>1873</v>
      </c>
      <c r="AB14" s="171">
        <f t="shared" si="3"/>
        <v>16210</v>
      </c>
      <c r="AC14" s="172">
        <f t="shared" si="4"/>
        <v>17198</v>
      </c>
      <c r="AE14" s="267" t="s">
        <v>85</v>
      </c>
      <c r="BI14" s="136" t="s">
        <v>21</v>
      </c>
      <c r="BJ14" s="128">
        <f t="shared" ref="BJ14:CK14" si="10">B14/B33</f>
        <v>9.4596595114729828E-2</v>
      </c>
      <c r="BK14" s="129">
        <f t="shared" si="10"/>
        <v>4.5927122236802259E-2</v>
      </c>
      <c r="BL14" s="130">
        <f t="shared" si="10"/>
        <v>6.1933534743202415E-2</v>
      </c>
      <c r="BM14" s="131">
        <f t="shared" si="10"/>
        <v>7.0079416183730411E-2</v>
      </c>
      <c r="BN14" s="128">
        <f t="shared" si="10"/>
        <v>8.557858759820676E-2</v>
      </c>
      <c r="BO14" s="129">
        <f t="shared" si="10"/>
        <v>5.027226760015558E-2</v>
      </c>
      <c r="BP14" s="130">
        <f t="shared" si="10"/>
        <v>8.3120113717128644E-2</v>
      </c>
      <c r="BQ14" s="131">
        <f t="shared" si="10"/>
        <v>5.032719422519058E-2</v>
      </c>
      <c r="BR14" s="128">
        <f t="shared" si="10"/>
        <v>4.112258818943676E-2</v>
      </c>
      <c r="BS14" s="129">
        <f t="shared" si="10"/>
        <v>0.13858905165767155</v>
      </c>
      <c r="BT14" s="130">
        <f t="shared" si="10"/>
        <v>3.807967827070504E-2</v>
      </c>
      <c r="BU14" s="128">
        <f t="shared" si="10"/>
        <v>0.1318441491751717</v>
      </c>
      <c r="BV14" s="132">
        <f t="shared" si="10"/>
        <v>5.4270402279356894E-2</v>
      </c>
      <c r="BW14" s="133">
        <f t="shared" si="10"/>
        <v>9.1911258095631804E-2</v>
      </c>
      <c r="BX14" s="128">
        <f t="shared" si="10"/>
        <v>7.4179357021996614E-2</v>
      </c>
      <c r="BY14" s="129">
        <f t="shared" si="10"/>
        <v>7.6629916972914117E-2</v>
      </c>
      <c r="BZ14" s="130">
        <f t="shared" si="10"/>
        <v>8.6845532690804902E-2</v>
      </c>
      <c r="CA14" s="131">
        <f t="shared" si="10"/>
        <v>6.2229023208365215E-2</v>
      </c>
      <c r="CB14" s="128">
        <f t="shared" si="10"/>
        <v>4.4787497617686294E-2</v>
      </c>
      <c r="CC14" s="129">
        <f t="shared" si="10"/>
        <v>0.12850053172633819</v>
      </c>
      <c r="CD14" s="130">
        <f t="shared" si="10"/>
        <v>4.0375935200643046E-2</v>
      </c>
      <c r="CE14" s="131">
        <f t="shared" si="10"/>
        <v>9.3412319675278369E-2</v>
      </c>
      <c r="CF14" s="128">
        <f t="shared" si="10"/>
        <v>8.0245492903720753E-2</v>
      </c>
      <c r="CG14" s="129">
        <f t="shared" si="10"/>
        <v>0.12223153358074944</v>
      </c>
      <c r="CH14" s="130">
        <f t="shared" si="10"/>
        <v>7.958336169923072E-2</v>
      </c>
      <c r="CI14" s="128">
        <f t="shared" si="10"/>
        <v>5.7764070932922129E-2</v>
      </c>
      <c r="CJ14" s="134">
        <f t="shared" si="10"/>
        <v>7.0930985595015136E-2</v>
      </c>
      <c r="CK14" s="135">
        <f t="shared" si="10"/>
        <v>7.5399730809194571E-2</v>
      </c>
      <c r="CN14" s="228"/>
      <c r="CO14" s="228"/>
    </row>
    <row r="15" spans="1:93" ht="14.25" thickTop="1" thickBot="1" x14ac:dyDescent="0.25">
      <c r="A15" s="145" t="s">
        <v>22</v>
      </c>
      <c r="B15" s="195">
        <v>1476</v>
      </c>
      <c r="C15" s="196">
        <v>840</v>
      </c>
      <c r="D15" s="197">
        <v>572</v>
      </c>
      <c r="E15" s="198">
        <v>487</v>
      </c>
      <c r="F15" s="195">
        <v>2034</v>
      </c>
      <c r="G15" s="199">
        <v>736</v>
      </c>
      <c r="H15" s="197">
        <v>2043</v>
      </c>
      <c r="I15" s="198">
        <v>1439</v>
      </c>
      <c r="J15" s="195">
        <v>237</v>
      </c>
      <c r="K15" s="199">
        <v>630</v>
      </c>
      <c r="L15" s="197">
        <v>564</v>
      </c>
      <c r="M15" s="195">
        <v>1632</v>
      </c>
      <c r="N15" s="200">
        <v>1635</v>
      </c>
      <c r="O15" s="201">
        <v>2294</v>
      </c>
      <c r="P15" s="195">
        <v>793</v>
      </c>
      <c r="Q15" s="199">
        <v>943</v>
      </c>
      <c r="R15" s="197">
        <v>1372</v>
      </c>
      <c r="S15" s="198">
        <v>1079</v>
      </c>
      <c r="T15" s="195">
        <v>223</v>
      </c>
      <c r="U15" s="199">
        <v>428</v>
      </c>
      <c r="V15" s="197">
        <v>593</v>
      </c>
      <c r="W15" s="198">
        <v>1477</v>
      </c>
      <c r="X15" s="195">
        <v>788</v>
      </c>
      <c r="Y15" s="199">
        <v>622</v>
      </c>
      <c r="Z15" s="197">
        <v>2036</v>
      </c>
      <c r="AA15" s="195">
        <v>1671</v>
      </c>
      <c r="AB15" s="171">
        <f t="shared" si="3"/>
        <v>14366</v>
      </c>
      <c r="AC15" s="172">
        <f t="shared" si="4"/>
        <v>14278</v>
      </c>
      <c r="AE15" s="295" t="s">
        <v>0</v>
      </c>
      <c r="AF15" s="297" t="s">
        <v>1</v>
      </c>
      <c r="AG15" s="298"/>
      <c r="AH15" s="297" t="s">
        <v>2</v>
      </c>
      <c r="AI15" s="298"/>
      <c r="AJ15" s="297" t="s">
        <v>3</v>
      </c>
      <c r="AK15" s="298"/>
      <c r="AL15" s="297" t="s">
        <v>4</v>
      </c>
      <c r="AM15" s="298"/>
      <c r="AN15" s="297" t="s">
        <v>5</v>
      </c>
      <c r="AO15" s="298"/>
      <c r="AP15" s="297" t="s">
        <v>6</v>
      </c>
      <c r="AQ15" s="298"/>
      <c r="AR15" s="297" t="s">
        <v>7</v>
      </c>
      <c r="AS15" s="298"/>
      <c r="AT15" s="297" t="s">
        <v>8</v>
      </c>
      <c r="AU15" s="298"/>
      <c r="AV15" s="297" t="s">
        <v>9</v>
      </c>
      <c r="AW15" s="298"/>
      <c r="AX15" s="297" t="s">
        <v>10</v>
      </c>
      <c r="AY15" s="298"/>
      <c r="AZ15" s="297" t="s">
        <v>11</v>
      </c>
      <c r="BA15" s="298"/>
      <c r="BB15" s="297" t="s">
        <v>12</v>
      </c>
      <c r="BC15" s="298"/>
      <c r="BD15" s="300" t="s">
        <v>40</v>
      </c>
      <c r="BE15" s="301"/>
      <c r="BF15" s="302" t="s">
        <v>41</v>
      </c>
      <c r="BG15" s="303"/>
      <c r="BI15" s="145" t="s">
        <v>22</v>
      </c>
      <c r="BJ15" s="128">
        <f t="shared" ref="BJ15:CK15" si="11">B15/B33</f>
        <v>7.2834937083641749E-2</v>
      </c>
      <c r="BK15" s="129">
        <f t="shared" si="11"/>
        <v>4.2394266680125164E-2</v>
      </c>
      <c r="BL15" s="130">
        <f t="shared" si="11"/>
        <v>6.1717738454898578E-2</v>
      </c>
      <c r="BM15" s="131">
        <f t="shared" si="11"/>
        <v>5.2264434427988837E-2</v>
      </c>
      <c r="BN15" s="128">
        <f t="shared" si="11"/>
        <v>9.0283634426738868E-2</v>
      </c>
      <c r="BO15" s="129">
        <f t="shared" si="11"/>
        <v>3.5783741734733567E-2</v>
      </c>
      <c r="BP15" s="130">
        <f t="shared" si="11"/>
        <v>7.2601279317697234E-2</v>
      </c>
      <c r="BQ15" s="131">
        <f t="shared" si="11"/>
        <v>4.8539431963839981E-2</v>
      </c>
      <c r="BR15" s="128">
        <f t="shared" si="11"/>
        <v>4.6189826544533227E-2</v>
      </c>
      <c r="BS15" s="129">
        <f t="shared" si="11"/>
        <v>0.12143407864302236</v>
      </c>
      <c r="BT15" s="130">
        <f t="shared" si="11"/>
        <v>3.5440492647982907E-2</v>
      </c>
      <c r="BU15" s="128">
        <f t="shared" si="11"/>
        <v>0.10475640284999037</v>
      </c>
      <c r="BV15" s="132">
        <f t="shared" si="11"/>
        <v>5.5457567329217826E-2</v>
      </c>
      <c r="BW15" s="133">
        <f t="shared" si="11"/>
        <v>7.9027146203665424E-2</v>
      </c>
      <c r="BX15" s="128">
        <f t="shared" si="11"/>
        <v>5.3671742808798648E-2</v>
      </c>
      <c r="BY15" s="129">
        <f t="shared" si="11"/>
        <v>6.4175854090104803E-2</v>
      </c>
      <c r="BZ15" s="130">
        <f t="shared" si="11"/>
        <v>7.1476947121646262E-2</v>
      </c>
      <c r="CA15" s="131">
        <f t="shared" si="11"/>
        <v>5.5036980362152516E-2</v>
      </c>
      <c r="CB15" s="128">
        <f t="shared" si="11"/>
        <v>4.2500476462740612E-2</v>
      </c>
      <c r="CC15" s="129">
        <f t="shared" si="11"/>
        <v>7.5859624246721019E-2</v>
      </c>
      <c r="CD15" s="130">
        <f t="shared" si="11"/>
        <v>3.6666048352191928E-2</v>
      </c>
      <c r="CE15" s="131">
        <f t="shared" si="11"/>
        <v>8.1015852120015358E-2</v>
      </c>
      <c r="CF15" s="128">
        <f t="shared" si="11"/>
        <v>6.0452627541235135E-2</v>
      </c>
      <c r="CG15" s="129">
        <f t="shared" si="11"/>
        <v>7.4464264336166652E-2</v>
      </c>
      <c r="CH15" s="130">
        <f t="shared" si="11"/>
        <v>6.9303560487439575E-2</v>
      </c>
      <c r="CI15" s="128">
        <f t="shared" si="11"/>
        <v>5.1534309946029297E-2</v>
      </c>
      <c r="CJ15" s="134">
        <f t="shared" si="11"/>
        <v>6.2862093711165176E-2</v>
      </c>
      <c r="CK15" s="135">
        <f t="shared" si="11"/>
        <v>6.2597822798795222E-2</v>
      </c>
      <c r="CN15" s="228"/>
      <c r="CO15" s="228"/>
    </row>
    <row r="16" spans="1:93" ht="15" thickTop="1" thickBot="1" x14ac:dyDescent="0.3">
      <c r="A16" s="136" t="s">
        <v>23</v>
      </c>
      <c r="B16" s="188">
        <v>1037</v>
      </c>
      <c r="C16" s="189">
        <v>956</v>
      </c>
      <c r="D16" s="190">
        <v>493</v>
      </c>
      <c r="E16" s="191">
        <v>431</v>
      </c>
      <c r="F16" s="188">
        <v>1325</v>
      </c>
      <c r="G16" s="192">
        <v>632</v>
      </c>
      <c r="H16" s="190">
        <v>1756</v>
      </c>
      <c r="I16" s="191">
        <v>1334</v>
      </c>
      <c r="J16" s="188">
        <v>257</v>
      </c>
      <c r="K16" s="192">
        <v>476</v>
      </c>
      <c r="L16" s="190">
        <v>561</v>
      </c>
      <c r="M16" s="188">
        <v>1214</v>
      </c>
      <c r="N16" s="193">
        <v>1390</v>
      </c>
      <c r="O16" s="194">
        <v>1739</v>
      </c>
      <c r="P16" s="188">
        <v>698</v>
      </c>
      <c r="Q16" s="192">
        <v>682</v>
      </c>
      <c r="R16" s="190">
        <v>1035</v>
      </c>
      <c r="S16" s="191">
        <v>946</v>
      </c>
      <c r="T16" s="188">
        <v>168</v>
      </c>
      <c r="U16" s="192">
        <v>317</v>
      </c>
      <c r="V16" s="190">
        <v>561</v>
      </c>
      <c r="W16" s="191">
        <v>1016</v>
      </c>
      <c r="X16" s="188">
        <v>635</v>
      </c>
      <c r="Y16" s="192">
        <v>382</v>
      </c>
      <c r="Z16" s="190">
        <v>1719</v>
      </c>
      <c r="AA16" s="188">
        <v>1771</v>
      </c>
      <c r="AB16" s="171">
        <f t="shared" si="3"/>
        <v>11635</v>
      </c>
      <c r="AC16" s="172">
        <f t="shared" si="4"/>
        <v>11896</v>
      </c>
      <c r="AE16" s="296"/>
      <c r="AF16" s="115" t="s">
        <v>14</v>
      </c>
      <c r="AG16" s="116" t="s">
        <v>15</v>
      </c>
      <c r="AH16" s="117" t="s">
        <v>14</v>
      </c>
      <c r="AI16" s="118" t="s">
        <v>15</v>
      </c>
      <c r="AJ16" s="115" t="s">
        <v>14</v>
      </c>
      <c r="AK16" s="116" t="s">
        <v>15</v>
      </c>
      <c r="AL16" s="117" t="s">
        <v>14</v>
      </c>
      <c r="AM16" s="118" t="s">
        <v>15</v>
      </c>
      <c r="AN16" s="115" t="s">
        <v>14</v>
      </c>
      <c r="AO16" s="116" t="s">
        <v>15</v>
      </c>
      <c r="AP16" s="117" t="s">
        <v>14</v>
      </c>
      <c r="AQ16" s="115" t="s">
        <v>15</v>
      </c>
      <c r="AR16" s="119" t="s">
        <v>14</v>
      </c>
      <c r="AS16" s="120" t="s">
        <v>15</v>
      </c>
      <c r="AT16" s="115" t="s">
        <v>14</v>
      </c>
      <c r="AU16" s="116" t="s">
        <v>15</v>
      </c>
      <c r="AV16" s="117" t="s">
        <v>14</v>
      </c>
      <c r="AW16" s="118" t="s">
        <v>15</v>
      </c>
      <c r="AX16" s="115" t="s">
        <v>14</v>
      </c>
      <c r="AY16" s="116" t="s">
        <v>15</v>
      </c>
      <c r="AZ16" s="117" t="s">
        <v>14</v>
      </c>
      <c r="BA16" s="118" t="s">
        <v>15</v>
      </c>
      <c r="BB16" s="115" t="s">
        <v>14</v>
      </c>
      <c r="BC16" s="116" t="s">
        <v>15</v>
      </c>
      <c r="BD16" s="28" t="s">
        <v>14</v>
      </c>
      <c r="BE16" s="121" t="s">
        <v>15</v>
      </c>
      <c r="BF16" s="175" t="s">
        <v>14</v>
      </c>
      <c r="BG16" s="176" t="s">
        <v>15</v>
      </c>
      <c r="BI16" s="136" t="s">
        <v>23</v>
      </c>
      <c r="BJ16" s="128">
        <f t="shared" ref="BJ16:CK16" si="12">B16/B33</f>
        <v>5.1171971379225266E-2</v>
      </c>
      <c r="BK16" s="129">
        <f t="shared" si="12"/>
        <v>4.824871303119007E-2</v>
      </c>
      <c r="BL16" s="130">
        <f t="shared" si="12"/>
        <v>5.319378506689685E-2</v>
      </c>
      <c r="BM16" s="131">
        <f t="shared" si="12"/>
        <v>4.6254561064606139E-2</v>
      </c>
      <c r="BN16" s="128">
        <f t="shared" si="12"/>
        <v>5.8813085356651425E-2</v>
      </c>
      <c r="BO16" s="129">
        <f t="shared" si="12"/>
        <v>3.0727343446129912E-2</v>
      </c>
      <c r="BP16" s="130">
        <f t="shared" si="12"/>
        <v>6.2402274342572853E-2</v>
      </c>
      <c r="BQ16" s="131">
        <f t="shared" si="12"/>
        <v>4.499763880456048E-2</v>
      </c>
      <c r="BR16" s="128">
        <f t="shared" si="12"/>
        <v>5.0087702202299744E-2</v>
      </c>
      <c r="BS16" s="129">
        <f t="shared" si="12"/>
        <v>9.1750192752505788E-2</v>
      </c>
      <c r="BT16" s="130">
        <f t="shared" si="12"/>
        <v>3.5251979389217043E-2</v>
      </c>
      <c r="BU16" s="128">
        <f t="shared" si="12"/>
        <v>7.7925412414147244E-2</v>
      </c>
      <c r="BV16" s="132">
        <f t="shared" si="12"/>
        <v>4.7147411980191303E-2</v>
      </c>
      <c r="BW16" s="133">
        <f t="shared" si="12"/>
        <v>5.990767534793992E-2</v>
      </c>
      <c r="BX16" s="128">
        <f t="shared" si="12"/>
        <v>4.7241962774957701E-2</v>
      </c>
      <c r="BY16" s="129">
        <f t="shared" si="12"/>
        <v>4.6413502109704644E-2</v>
      </c>
      <c r="BZ16" s="130">
        <f t="shared" si="12"/>
        <v>5.3920291742641312E-2</v>
      </c>
      <c r="CA16" s="131">
        <f t="shared" si="12"/>
        <v>4.8252996684519253E-2</v>
      </c>
      <c r="CB16" s="128">
        <f t="shared" si="12"/>
        <v>3.2018296169239568E-2</v>
      </c>
      <c r="CC16" s="129">
        <f t="shared" si="12"/>
        <v>5.6185749734136828E-2</v>
      </c>
      <c r="CD16" s="130">
        <f t="shared" si="12"/>
        <v>3.468744203301799E-2</v>
      </c>
      <c r="CE16" s="131">
        <f t="shared" si="12"/>
        <v>5.5729252372332838E-2</v>
      </c>
      <c r="CF16" s="128">
        <f t="shared" si="12"/>
        <v>4.8714998082086687E-2</v>
      </c>
      <c r="CG16" s="129">
        <f t="shared" si="12"/>
        <v>4.5732072309349933E-2</v>
      </c>
      <c r="CH16" s="130">
        <f t="shared" si="12"/>
        <v>5.8513173122744913E-2</v>
      </c>
      <c r="CI16" s="128">
        <f t="shared" si="12"/>
        <v>5.4618350038550499E-2</v>
      </c>
      <c r="CJ16" s="134">
        <f t="shared" si="12"/>
        <v>5.0911907304009942E-2</v>
      </c>
      <c r="CK16" s="135">
        <f t="shared" si="12"/>
        <v>5.215462249716122E-2</v>
      </c>
      <c r="CN16" s="228"/>
      <c r="CO16" s="228"/>
    </row>
    <row r="17" spans="1:93" ht="13.5" thickTop="1" x14ac:dyDescent="0.2">
      <c r="A17" s="145" t="s">
        <v>24</v>
      </c>
      <c r="B17" s="202">
        <v>996</v>
      </c>
      <c r="C17" s="196">
        <v>961</v>
      </c>
      <c r="D17" s="197">
        <v>412</v>
      </c>
      <c r="E17" s="198">
        <v>519</v>
      </c>
      <c r="F17" s="195">
        <v>1186</v>
      </c>
      <c r="G17" s="199">
        <v>684</v>
      </c>
      <c r="H17" s="197">
        <v>1622</v>
      </c>
      <c r="I17" s="198">
        <v>1445</v>
      </c>
      <c r="J17" s="195">
        <v>296</v>
      </c>
      <c r="K17" s="199">
        <v>283</v>
      </c>
      <c r="L17" s="197">
        <v>687</v>
      </c>
      <c r="M17" s="195">
        <v>898</v>
      </c>
      <c r="N17" s="200">
        <v>1295</v>
      </c>
      <c r="O17" s="203">
        <v>1620</v>
      </c>
      <c r="P17" s="195">
        <v>683</v>
      </c>
      <c r="Q17" s="199">
        <v>617</v>
      </c>
      <c r="R17" s="197">
        <v>1025</v>
      </c>
      <c r="S17" s="198">
        <v>952</v>
      </c>
      <c r="T17" s="195">
        <v>226</v>
      </c>
      <c r="U17" s="199">
        <v>253</v>
      </c>
      <c r="V17" s="197">
        <v>540</v>
      </c>
      <c r="W17" s="204">
        <v>1076</v>
      </c>
      <c r="X17" s="195">
        <v>556</v>
      </c>
      <c r="Y17" s="199">
        <v>448</v>
      </c>
      <c r="Z17" s="197">
        <v>1716</v>
      </c>
      <c r="AA17" s="195">
        <v>2055</v>
      </c>
      <c r="AB17" s="171">
        <f t="shared" si="3"/>
        <v>11240</v>
      </c>
      <c r="AC17" s="172">
        <f t="shared" si="4"/>
        <v>11811</v>
      </c>
      <c r="AE17" s="270" t="s">
        <v>30</v>
      </c>
      <c r="AF17" s="125">
        <f t="shared" ref="AF17:AU18" si="13">SUMIF($A$9:$A$32,$AE17,B$9:B$32)</f>
        <v>1052</v>
      </c>
      <c r="AG17" s="185">
        <f t="shared" si="13"/>
        <v>2431</v>
      </c>
      <c r="AH17" s="126">
        <f t="shared" si="13"/>
        <v>934</v>
      </c>
      <c r="AI17" s="179">
        <f t="shared" si="13"/>
        <v>758</v>
      </c>
      <c r="AJ17" s="125">
        <f t="shared" si="13"/>
        <v>1148</v>
      </c>
      <c r="AK17" s="127">
        <f t="shared" si="13"/>
        <v>2394</v>
      </c>
      <c r="AL17" s="126">
        <f t="shared" si="13"/>
        <v>1743</v>
      </c>
      <c r="AM17" s="179">
        <f t="shared" si="13"/>
        <v>3115</v>
      </c>
      <c r="AN17" s="125">
        <f t="shared" si="13"/>
        <v>701</v>
      </c>
      <c r="AO17" s="127">
        <f t="shared" si="13"/>
        <v>194</v>
      </c>
      <c r="AP17" s="126">
        <f t="shared" si="13"/>
        <v>1978</v>
      </c>
      <c r="AQ17" s="125">
        <f t="shared" si="13"/>
        <v>526</v>
      </c>
      <c r="AR17" s="178">
        <f t="shared" si="13"/>
        <v>3098</v>
      </c>
      <c r="AS17" s="180">
        <f t="shared" si="13"/>
        <v>1770</v>
      </c>
      <c r="AT17" s="125">
        <f t="shared" si="13"/>
        <v>1460</v>
      </c>
      <c r="AU17" s="127">
        <f t="shared" si="13"/>
        <v>1064</v>
      </c>
      <c r="AV17" s="126">
        <f t="shared" ref="AP17:BE18" si="14">SUMIF($A$9:$A$32,$AE17,R$9:R$32)</f>
        <v>1400</v>
      </c>
      <c r="AW17" s="179">
        <f t="shared" si="14"/>
        <v>1664</v>
      </c>
      <c r="AX17" s="125">
        <f t="shared" si="14"/>
        <v>772</v>
      </c>
      <c r="AY17" s="127">
        <f t="shared" si="14"/>
        <v>157</v>
      </c>
      <c r="AZ17" s="126">
        <f t="shared" si="14"/>
        <v>1919</v>
      </c>
      <c r="BA17" s="179">
        <f t="shared" si="14"/>
        <v>1119</v>
      </c>
      <c r="BB17" s="125">
        <f t="shared" si="14"/>
        <v>1364</v>
      </c>
      <c r="BC17" s="127">
        <f t="shared" si="14"/>
        <v>458</v>
      </c>
      <c r="BD17" s="183">
        <f t="shared" si="14"/>
        <v>2105</v>
      </c>
      <c r="BE17" s="184">
        <f t="shared" si="14"/>
        <v>2908</v>
      </c>
      <c r="BF17" s="169">
        <f>AF17+AH17+AJ17+AL17+AN17+AP17+AR17+AT17+AV17+AX17+AZ17+BB17+BD17</f>
        <v>19674</v>
      </c>
      <c r="BG17" s="170">
        <f>AG17+AI17+AK17+AM17+AO17+AQ17+AS17+AU17+AW17+AY17+BA17+BC17+BE17</f>
        <v>18558</v>
      </c>
      <c r="BI17" s="145" t="s">
        <v>24</v>
      </c>
      <c r="BJ17" s="128">
        <f t="shared" ref="BJ17:CK17" si="15">B17/B33</f>
        <v>4.9148778682457442E-2</v>
      </c>
      <c r="BK17" s="129">
        <f t="shared" si="15"/>
        <v>4.8501059856667E-2</v>
      </c>
      <c r="BL17" s="130">
        <f t="shared" si="15"/>
        <v>4.4454035390591284E-2</v>
      </c>
      <c r="BM17" s="131">
        <f t="shared" si="15"/>
        <v>5.5698647778493239E-2</v>
      </c>
      <c r="BN17" s="128">
        <f t="shared" si="15"/>
        <v>5.2643259798481959E-2</v>
      </c>
      <c r="BO17" s="129">
        <f t="shared" si="15"/>
        <v>3.3255542590431737E-2</v>
      </c>
      <c r="BP17" s="130">
        <f t="shared" si="15"/>
        <v>5.7640369580668087E-2</v>
      </c>
      <c r="BQ17" s="131">
        <f t="shared" si="15"/>
        <v>4.8741820144370236E-2</v>
      </c>
      <c r="BR17" s="128">
        <f t="shared" si="15"/>
        <v>5.7688559734944453E-2</v>
      </c>
      <c r="BS17" s="129">
        <f t="shared" si="15"/>
        <v>5.4548959136468775E-2</v>
      </c>
      <c r="BT17" s="130">
        <f t="shared" si="15"/>
        <v>4.3169536257383435E-2</v>
      </c>
      <c r="BU17" s="128">
        <f t="shared" si="15"/>
        <v>5.7641697156428529E-2</v>
      </c>
      <c r="BV17" s="132">
        <f t="shared" si="15"/>
        <v>4.392510684485449E-2</v>
      </c>
      <c r="BW17" s="133">
        <f t="shared" si="15"/>
        <v>5.5808185200496074E-2</v>
      </c>
      <c r="BX17" s="128">
        <f t="shared" si="15"/>
        <v>4.6226734348561761E-2</v>
      </c>
      <c r="BY17" s="129">
        <f t="shared" si="15"/>
        <v>4.198992786171226E-2</v>
      </c>
      <c r="BZ17" s="130">
        <f t="shared" si="15"/>
        <v>5.3399322740296955E-2</v>
      </c>
      <c r="CA17" s="131">
        <f t="shared" si="15"/>
        <v>4.8559041060953836E-2</v>
      </c>
      <c r="CB17" s="128">
        <f t="shared" si="15"/>
        <v>4.3072231751477036E-2</v>
      </c>
      <c r="CC17" s="129">
        <f t="shared" si="15"/>
        <v>4.4842254519673871E-2</v>
      </c>
      <c r="CD17" s="130">
        <f t="shared" si="15"/>
        <v>3.3388981636060099E-2</v>
      </c>
      <c r="CE17" s="131">
        <f t="shared" si="15"/>
        <v>5.9020349953376121E-2</v>
      </c>
      <c r="CF17" s="128">
        <f t="shared" si="15"/>
        <v>4.2654392021480629E-2</v>
      </c>
      <c r="CG17" s="129">
        <f t="shared" si="15"/>
        <v>5.3633425116724531E-2</v>
      </c>
      <c r="CH17" s="130">
        <f t="shared" si="15"/>
        <v>5.8411055892164207E-2</v>
      </c>
      <c r="CI17" s="128">
        <f t="shared" si="15"/>
        <v>6.3377023901310711E-2</v>
      </c>
      <c r="CJ17" s="134">
        <f t="shared" si="15"/>
        <v>4.9183484151016053E-2</v>
      </c>
      <c r="CK17" s="135">
        <f t="shared" si="15"/>
        <v>5.1781964216036584E-2</v>
      </c>
      <c r="CN17" s="228"/>
      <c r="CO17" s="228"/>
    </row>
    <row r="18" spans="1:93" x14ac:dyDescent="0.2">
      <c r="A18" s="136" t="s">
        <v>25</v>
      </c>
      <c r="B18" s="205">
        <v>844</v>
      </c>
      <c r="C18" s="189">
        <v>722</v>
      </c>
      <c r="D18" s="190">
        <v>398</v>
      </c>
      <c r="E18" s="191">
        <v>373</v>
      </c>
      <c r="F18" s="188">
        <v>1120</v>
      </c>
      <c r="G18" s="192">
        <v>677</v>
      </c>
      <c r="H18" s="190">
        <v>1399</v>
      </c>
      <c r="I18" s="191">
        <v>1214</v>
      </c>
      <c r="J18" s="188">
        <v>216</v>
      </c>
      <c r="K18" s="189">
        <v>253</v>
      </c>
      <c r="L18" s="190">
        <v>574</v>
      </c>
      <c r="M18" s="188">
        <v>805</v>
      </c>
      <c r="N18" s="193">
        <v>1304</v>
      </c>
      <c r="O18" s="206">
        <v>1295</v>
      </c>
      <c r="P18" s="188">
        <v>584</v>
      </c>
      <c r="Q18" s="189">
        <v>580</v>
      </c>
      <c r="R18" s="190">
        <v>976</v>
      </c>
      <c r="S18" s="191">
        <v>882</v>
      </c>
      <c r="T18" s="197">
        <v>189</v>
      </c>
      <c r="U18" s="188">
        <v>238</v>
      </c>
      <c r="V18" s="190">
        <v>641</v>
      </c>
      <c r="W18" s="207">
        <v>936</v>
      </c>
      <c r="X18" s="188">
        <v>472</v>
      </c>
      <c r="Y18" s="192">
        <v>273</v>
      </c>
      <c r="Z18" s="190">
        <v>1543</v>
      </c>
      <c r="AA18" s="188">
        <v>1721</v>
      </c>
      <c r="AB18" s="171">
        <f t="shared" si="3"/>
        <v>10260</v>
      </c>
      <c r="AC18" s="172">
        <f t="shared" si="4"/>
        <v>9969</v>
      </c>
      <c r="AE18" s="272" t="s">
        <v>31</v>
      </c>
      <c r="AF18" s="125">
        <f t="shared" si="13"/>
        <v>1070</v>
      </c>
      <c r="AG18" s="189">
        <f t="shared" si="13"/>
        <v>2384</v>
      </c>
      <c r="AH18" s="190">
        <f t="shared" si="13"/>
        <v>612</v>
      </c>
      <c r="AI18" s="191">
        <f t="shared" si="13"/>
        <v>741</v>
      </c>
      <c r="AJ18" s="273">
        <f t="shared" si="13"/>
        <v>956</v>
      </c>
      <c r="AK18" s="192">
        <f t="shared" si="13"/>
        <v>1943</v>
      </c>
      <c r="AL18" s="190">
        <f t="shared" si="13"/>
        <v>1785</v>
      </c>
      <c r="AM18" s="191">
        <f t="shared" si="13"/>
        <v>2820</v>
      </c>
      <c r="AN18" s="273">
        <f t="shared" si="13"/>
        <v>550</v>
      </c>
      <c r="AO18" s="192">
        <f t="shared" si="13"/>
        <v>159</v>
      </c>
      <c r="AP18" s="190">
        <f t="shared" si="14"/>
        <v>2094</v>
      </c>
      <c r="AQ18" s="273">
        <f t="shared" si="14"/>
        <v>482</v>
      </c>
      <c r="AR18" s="193">
        <f t="shared" si="14"/>
        <v>2911</v>
      </c>
      <c r="AS18" s="194">
        <f t="shared" si="14"/>
        <v>1644</v>
      </c>
      <c r="AT18" s="273">
        <f t="shared" si="14"/>
        <v>1349</v>
      </c>
      <c r="AU18" s="192">
        <f t="shared" si="14"/>
        <v>1287</v>
      </c>
      <c r="AV18" s="190">
        <f t="shared" si="14"/>
        <v>1249</v>
      </c>
      <c r="AW18" s="191">
        <f t="shared" si="14"/>
        <v>2057</v>
      </c>
      <c r="AX18" s="273">
        <f t="shared" si="14"/>
        <v>628</v>
      </c>
      <c r="AY18" s="192">
        <f t="shared" si="14"/>
        <v>148</v>
      </c>
      <c r="AZ18" s="190">
        <f t="shared" si="14"/>
        <v>1867</v>
      </c>
      <c r="BA18" s="191">
        <f t="shared" si="14"/>
        <v>1094</v>
      </c>
      <c r="BB18" s="273">
        <f t="shared" si="14"/>
        <v>1232</v>
      </c>
      <c r="BC18" s="192">
        <f t="shared" si="14"/>
        <v>482</v>
      </c>
      <c r="BD18" s="190">
        <f t="shared" si="14"/>
        <v>1778</v>
      </c>
      <c r="BE18" s="273">
        <f t="shared" si="14"/>
        <v>2906</v>
      </c>
      <c r="BF18" s="171">
        <f>SUM(AF18,AH18,AJ18,AL18,AN18,AP18,AR18,AT18,AV18,AX18,AZ18,BB18,BD18)</f>
        <v>18081</v>
      </c>
      <c r="BG18" s="172">
        <f>SUM(AG18,AI18,AK18,AM18,AO18,AQ18,AS18,AU18,AW18,AY18,BA18,BC18,BE18)</f>
        <v>18147</v>
      </c>
      <c r="BI18" s="136" t="s">
        <v>25</v>
      </c>
      <c r="BJ18" s="128">
        <f t="shared" ref="BJ18:CK18" si="16">B18/B33</f>
        <v>4.1648161855415741E-2</v>
      </c>
      <c r="BK18" s="129">
        <f t="shared" si="16"/>
        <v>3.6438881598869488E-2</v>
      </c>
      <c r="BL18" s="130">
        <f t="shared" si="16"/>
        <v>4.2943461372464395E-2</v>
      </c>
      <c r="BM18" s="131">
        <f t="shared" si="16"/>
        <v>4.0030049366816915E-2</v>
      </c>
      <c r="BN18" s="128">
        <f t="shared" si="16"/>
        <v>4.9713702339207244E-2</v>
      </c>
      <c r="BO18" s="129">
        <f t="shared" si="16"/>
        <v>3.2915208090237263E-2</v>
      </c>
      <c r="BP18" s="130">
        <f t="shared" si="16"/>
        <v>4.9715707178393742E-2</v>
      </c>
      <c r="BQ18" s="131">
        <f t="shared" si="16"/>
        <v>4.0949875193955342E-2</v>
      </c>
      <c r="BR18" s="128">
        <f t="shared" si="16"/>
        <v>4.2097057103878385E-2</v>
      </c>
      <c r="BS18" s="129">
        <f t="shared" si="16"/>
        <v>4.8766383962991516E-2</v>
      </c>
      <c r="BT18" s="130">
        <f t="shared" si="16"/>
        <v>3.6068870177202464E-2</v>
      </c>
      <c r="BU18" s="128">
        <f t="shared" si="16"/>
        <v>5.1672122729315102E-2</v>
      </c>
      <c r="BV18" s="132">
        <f t="shared" si="16"/>
        <v>4.4230377857675869E-2</v>
      </c>
      <c r="BW18" s="133">
        <f t="shared" si="16"/>
        <v>4.4612098663359516E-2</v>
      </c>
      <c r="BX18" s="128">
        <f t="shared" si="16"/>
        <v>3.9526226734348559E-2</v>
      </c>
      <c r="BY18" s="129">
        <f t="shared" si="16"/>
        <v>3.947189328977814E-2</v>
      </c>
      <c r="BZ18" s="130">
        <f t="shared" si="16"/>
        <v>5.0846574628809586E-2</v>
      </c>
      <c r="CA18" s="131">
        <f t="shared" si="16"/>
        <v>4.4988523335883705E-2</v>
      </c>
      <c r="CB18" s="128">
        <f t="shared" si="16"/>
        <v>3.6020583190394515E-2</v>
      </c>
      <c r="CC18" s="129">
        <f t="shared" si="16"/>
        <v>4.2183622828784122E-2</v>
      </c>
      <c r="CD18" s="130">
        <f t="shared" si="16"/>
        <v>3.9633957830952825E-2</v>
      </c>
      <c r="CE18" s="131">
        <f t="shared" si="16"/>
        <v>5.1341122264275132E-2</v>
      </c>
      <c r="CF18" s="128">
        <f t="shared" si="16"/>
        <v>3.6210203298810896E-2</v>
      </c>
      <c r="CG18" s="129">
        <f t="shared" si="16"/>
        <v>3.2682868430504011E-2</v>
      </c>
      <c r="CH18" s="130">
        <f t="shared" si="16"/>
        <v>5.2522295595343452E-2</v>
      </c>
      <c r="CI18" s="128">
        <f t="shared" si="16"/>
        <v>5.3076329992289902E-2</v>
      </c>
      <c r="CJ18" s="134">
        <f t="shared" si="16"/>
        <v>4.4895244429664118E-2</v>
      </c>
      <c r="CK18" s="135">
        <f t="shared" si="16"/>
        <v>4.3706240053312057E-2</v>
      </c>
      <c r="CN18" s="228"/>
      <c r="CO18" s="228"/>
    </row>
    <row r="19" spans="1:93" ht="13.5" thickBot="1" x14ac:dyDescent="0.25">
      <c r="A19" s="145" t="s">
        <v>26</v>
      </c>
      <c r="B19" s="202">
        <v>821</v>
      </c>
      <c r="C19" s="196">
        <v>992</v>
      </c>
      <c r="D19" s="197">
        <v>322</v>
      </c>
      <c r="E19" s="198">
        <v>509</v>
      </c>
      <c r="F19" s="195">
        <v>787</v>
      </c>
      <c r="G19" s="199">
        <v>752</v>
      </c>
      <c r="H19" s="197">
        <v>1358</v>
      </c>
      <c r="I19" s="198">
        <v>1395</v>
      </c>
      <c r="J19" s="195">
        <v>266</v>
      </c>
      <c r="K19" s="196">
        <v>256</v>
      </c>
      <c r="L19" s="197">
        <v>604</v>
      </c>
      <c r="M19" s="195">
        <v>650</v>
      </c>
      <c r="N19" s="200">
        <v>1143</v>
      </c>
      <c r="O19" s="203">
        <v>1211</v>
      </c>
      <c r="P19" s="195">
        <v>650</v>
      </c>
      <c r="Q19" s="196">
        <v>542</v>
      </c>
      <c r="R19" s="197">
        <v>837</v>
      </c>
      <c r="S19" s="198">
        <v>796</v>
      </c>
      <c r="T19" s="195">
        <v>142</v>
      </c>
      <c r="U19" s="199">
        <v>222</v>
      </c>
      <c r="V19" s="197">
        <v>549</v>
      </c>
      <c r="W19" s="204">
        <v>777</v>
      </c>
      <c r="X19" s="195">
        <v>455</v>
      </c>
      <c r="Y19" s="199">
        <v>291</v>
      </c>
      <c r="Z19" s="197">
        <v>1431</v>
      </c>
      <c r="AA19" s="195">
        <v>1875</v>
      </c>
      <c r="AB19" s="171">
        <f t="shared" si="3"/>
        <v>9365</v>
      </c>
      <c r="AC19" s="172">
        <f t="shared" si="4"/>
        <v>10268</v>
      </c>
      <c r="AE19" s="270"/>
      <c r="AF19" s="125"/>
      <c r="AG19" s="196"/>
      <c r="AH19" s="197"/>
      <c r="AI19" s="198"/>
      <c r="AJ19" s="195"/>
      <c r="AK19" s="199"/>
      <c r="AL19" s="197"/>
      <c r="AM19" s="198"/>
      <c r="AN19" s="195"/>
      <c r="AO19" s="199"/>
      <c r="AP19" s="197"/>
      <c r="AQ19" s="195"/>
      <c r="AR19" s="200"/>
      <c r="AS19" s="201"/>
      <c r="AT19" s="195"/>
      <c r="AU19" s="199"/>
      <c r="AV19" s="197"/>
      <c r="AW19" s="198"/>
      <c r="AX19" s="195"/>
      <c r="AY19" s="199"/>
      <c r="AZ19" s="197"/>
      <c r="BA19" s="198"/>
      <c r="BB19" s="195"/>
      <c r="BC19" s="199"/>
      <c r="BD19" s="197"/>
      <c r="BE19" s="195"/>
      <c r="BF19" s="171"/>
      <c r="BG19" s="172"/>
      <c r="BI19" s="145" t="s">
        <v>26</v>
      </c>
      <c r="BJ19" s="128">
        <f t="shared" ref="BJ19:CK19" si="17">B19/B33</f>
        <v>4.0513200098692324E-2</v>
      </c>
      <c r="BK19" s="129">
        <f t="shared" si="17"/>
        <v>5.0065610174624006E-2</v>
      </c>
      <c r="BL19" s="130">
        <f t="shared" si="17"/>
        <v>3.4743202416918431E-2</v>
      </c>
      <c r="BM19" s="131">
        <f t="shared" si="17"/>
        <v>5.4625456106460614E-2</v>
      </c>
      <c r="BN19" s="128">
        <f t="shared" si="17"/>
        <v>3.4932753340139379E-2</v>
      </c>
      <c r="BO19" s="129">
        <f t="shared" si="17"/>
        <v>3.6561649163749516E-2</v>
      </c>
      <c r="BP19" s="130">
        <f t="shared" si="17"/>
        <v>4.8258706467661693E-2</v>
      </c>
      <c r="BQ19" s="131">
        <f t="shared" si="17"/>
        <v>4.7055251973284758E-2</v>
      </c>
      <c r="BR19" s="128">
        <f t="shared" si="17"/>
        <v>5.1841746248294678E-2</v>
      </c>
      <c r="BS19" s="129">
        <f t="shared" si="17"/>
        <v>4.9344641480339242E-2</v>
      </c>
      <c r="BT19" s="130">
        <f t="shared" si="17"/>
        <v>3.7954002764861126E-2</v>
      </c>
      <c r="BU19" s="128">
        <f t="shared" si="17"/>
        <v>4.1722832017459403E-2</v>
      </c>
      <c r="BV19" s="132">
        <f t="shared" si="17"/>
        <v>3.876941862831558E-2</v>
      </c>
      <c r="BW19" s="133">
        <f t="shared" si="17"/>
        <v>4.1718340912222679E-2</v>
      </c>
      <c r="BX19" s="128">
        <f t="shared" si="17"/>
        <v>4.3993231810490696E-2</v>
      </c>
      <c r="BY19" s="129">
        <f t="shared" si="17"/>
        <v>3.6885803729413365E-2</v>
      </c>
      <c r="BZ19" s="130">
        <f t="shared" si="17"/>
        <v>4.3605105496222978E-2</v>
      </c>
      <c r="CA19" s="131">
        <f t="shared" si="17"/>
        <v>4.0601887273654678E-2</v>
      </c>
      <c r="CB19" s="128">
        <f t="shared" si="17"/>
        <v>2.7063083666857252E-2</v>
      </c>
      <c r="CC19" s="129">
        <f t="shared" si="17"/>
        <v>3.9347749025168383E-2</v>
      </c>
      <c r="CD19" s="130">
        <f t="shared" si="17"/>
        <v>3.3945464663327769E-2</v>
      </c>
      <c r="CE19" s="131">
        <f t="shared" si="17"/>
        <v>4.2619713674510451E-2</v>
      </c>
      <c r="CF19" s="128">
        <f t="shared" si="17"/>
        <v>3.4906022247794398E-2</v>
      </c>
      <c r="CG19" s="129">
        <f t="shared" si="17"/>
        <v>3.4837782832515263E-2</v>
      </c>
      <c r="CH19" s="130">
        <f t="shared" si="17"/>
        <v>4.8709918986997072E-2</v>
      </c>
      <c r="CI19" s="128">
        <f t="shared" si="17"/>
        <v>5.782575173477255E-2</v>
      </c>
      <c r="CJ19" s="134">
        <f t="shared" si="17"/>
        <v>4.0978943867817197E-2</v>
      </c>
      <c r="CK19" s="135">
        <f t="shared" si="17"/>
        <v>4.5017120359856375E-2</v>
      </c>
      <c r="CN19" s="228"/>
      <c r="CO19" s="228"/>
    </row>
    <row r="20" spans="1:93" ht="14.25" thickTop="1" thickBot="1" x14ac:dyDescent="0.25">
      <c r="A20" s="136" t="s">
        <v>27</v>
      </c>
      <c r="B20" s="205">
        <v>718</v>
      </c>
      <c r="C20" s="189">
        <v>1007</v>
      </c>
      <c r="D20" s="190">
        <v>436</v>
      </c>
      <c r="E20" s="191">
        <v>412</v>
      </c>
      <c r="F20" s="188">
        <v>800</v>
      </c>
      <c r="G20" s="192">
        <v>867</v>
      </c>
      <c r="H20" s="190">
        <v>1267</v>
      </c>
      <c r="I20" s="191">
        <v>1448</v>
      </c>
      <c r="J20" s="188">
        <v>270</v>
      </c>
      <c r="K20" s="189">
        <v>153</v>
      </c>
      <c r="L20" s="190">
        <v>710</v>
      </c>
      <c r="M20" s="188">
        <v>520</v>
      </c>
      <c r="N20" s="193">
        <v>1325</v>
      </c>
      <c r="O20" s="206">
        <v>1051</v>
      </c>
      <c r="P20" s="188">
        <v>679</v>
      </c>
      <c r="Q20" s="189">
        <v>444</v>
      </c>
      <c r="R20" s="190">
        <v>870</v>
      </c>
      <c r="S20" s="191">
        <v>816</v>
      </c>
      <c r="T20" s="188">
        <v>225</v>
      </c>
      <c r="U20" s="192">
        <v>153</v>
      </c>
      <c r="V20" s="190">
        <v>680</v>
      </c>
      <c r="W20" s="207">
        <v>667</v>
      </c>
      <c r="X20" s="188">
        <v>435</v>
      </c>
      <c r="Y20" s="192">
        <v>269</v>
      </c>
      <c r="Z20" s="190">
        <v>1536</v>
      </c>
      <c r="AA20" s="188">
        <v>1910</v>
      </c>
      <c r="AB20" s="171">
        <f t="shared" si="3"/>
        <v>9951</v>
      </c>
      <c r="AC20" s="172">
        <f t="shared" si="4"/>
        <v>9717</v>
      </c>
      <c r="AE20" s="264" t="s">
        <v>13</v>
      </c>
      <c r="AF20" s="20">
        <f t="shared" ref="AF20:BG20" si="18">SUM(AF17:AF19)</f>
        <v>2122</v>
      </c>
      <c r="AG20" s="21">
        <f t="shared" si="18"/>
        <v>4815</v>
      </c>
      <c r="AH20" s="20">
        <f t="shared" si="18"/>
        <v>1546</v>
      </c>
      <c r="AI20" s="21">
        <f t="shared" si="18"/>
        <v>1499</v>
      </c>
      <c r="AJ20" s="20">
        <f t="shared" si="18"/>
        <v>2104</v>
      </c>
      <c r="AK20" s="21">
        <f t="shared" si="18"/>
        <v>4337</v>
      </c>
      <c r="AL20" s="20">
        <f t="shared" si="18"/>
        <v>3528</v>
      </c>
      <c r="AM20" s="21">
        <f t="shared" si="18"/>
        <v>5935</v>
      </c>
      <c r="AN20" s="20">
        <f t="shared" si="18"/>
        <v>1251</v>
      </c>
      <c r="AO20" s="21">
        <f t="shared" si="18"/>
        <v>353</v>
      </c>
      <c r="AP20" s="20">
        <f t="shared" si="18"/>
        <v>4072</v>
      </c>
      <c r="AQ20" s="21">
        <f t="shared" si="18"/>
        <v>1008</v>
      </c>
      <c r="AR20" s="20">
        <f t="shared" si="18"/>
        <v>6009</v>
      </c>
      <c r="AS20" s="21">
        <f t="shared" si="18"/>
        <v>3414</v>
      </c>
      <c r="AT20" s="20">
        <f t="shared" si="18"/>
        <v>2809</v>
      </c>
      <c r="AU20" s="21">
        <f t="shared" si="18"/>
        <v>2351</v>
      </c>
      <c r="AV20" s="20">
        <f t="shared" si="18"/>
        <v>2649</v>
      </c>
      <c r="AW20" s="21">
        <f t="shared" si="18"/>
        <v>3721</v>
      </c>
      <c r="AX20" s="20">
        <f t="shared" si="18"/>
        <v>1400</v>
      </c>
      <c r="AY20" s="21">
        <f t="shared" si="18"/>
        <v>305</v>
      </c>
      <c r="AZ20" s="20">
        <f t="shared" si="18"/>
        <v>3786</v>
      </c>
      <c r="BA20" s="21">
        <f t="shared" si="18"/>
        <v>2213</v>
      </c>
      <c r="BB20" s="20">
        <f t="shared" si="18"/>
        <v>2596</v>
      </c>
      <c r="BC20" s="21">
        <f t="shared" si="18"/>
        <v>940</v>
      </c>
      <c r="BD20" s="20">
        <f t="shared" si="18"/>
        <v>3883</v>
      </c>
      <c r="BE20" s="21">
        <f t="shared" si="18"/>
        <v>5814</v>
      </c>
      <c r="BF20" s="173">
        <f t="shared" si="18"/>
        <v>37755</v>
      </c>
      <c r="BG20" s="174">
        <f t="shared" si="18"/>
        <v>36705</v>
      </c>
      <c r="BI20" s="136" t="s">
        <v>27</v>
      </c>
      <c r="BJ20" s="128">
        <f t="shared" ref="BJ20:CK20" si="19">B20/B33</f>
        <v>3.5430545275104863E-2</v>
      </c>
      <c r="BK20" s="129">
        <f t="shared" si="19"/>
        <v>5.0822650651054811E-2</v>
      </c>
      <c r="BL20" s="130">
        <f t="shared" si="19"/>
        <v>4.7043590850237377E-2</v>
      </c>
      <c r="BM20" s="131">
        <f t="shared" si="19"/>
        <v>4.4215496887744149E-2</v>
      </c>
      <c r="BN20" s="128">
        <f t="shared" si="19"/>
        <v>3.5509787385148033E-2</v>
      </c>
      <c r="BO20" s="129">
        <f t="shared" si="19"/>
        <v>4.2152858809801637E-2</v>
      </c>
      <c r="BP20" s="130">
        <f t="shared" si="19"/>
        <v>4.5024875621890545E-2</v>
      </c>
      <c r="BQ20" s="131">
        <f t="shared" si="19"/>
        <v>4.8843014234635364E-2</v>
      </c>
      <c r="BR20" s="128">
        <f t="shared" si="19"/>
        <v>5.2621321379847985E-2</v>
      </c>
      <c r="BS20" s="129">
        <f t="shared" si="19"/>
        <v>2.9491133384734001E-2</v>
      </c>
      <c r="BT20" s="130">
        <f t="shared" si="19"/>
        <v>4.4614804574588413E-2</v>
      </c>
      <c r="BU20" s="128">
        <f t="shared" si="19"/>
        <v>3.337826561396752E-2</v>
      </c>
      <c r="BV20" s="132">
        <f t="shared" si="19"/>
        <v>4.4942676887592431E-2</v>
      </c>
      <c r="BW20" s="133">
        <f t="shared" si="19"/>
        <v>3.6206421386247759E-2</v>
      </c>
      <c r="BX20" s="128">
        <f t="shared" si="19"/>
        <v>4.5956006768189513E-2</v>
      </c>
      <c r="BY20" s="129">
        <f t="shared" si="19"/>
        <v>3.0216414863209473E-2</v>
      </c>
      <c r="BZ20" s="130">
        <f t="shared" si="19"/>
        <v>4.5324303203959367E-2</v>
      </c>
      <c r="CA20" s="131">
        <f t="shared" si="19"/>
        <v>4.1622035195103289E-2</v>
      </c>
      <c r="CB20" s="128">
        <f t="shared" si="19"/>
        <v>4.2881646655231559E-2</v>
      </c>
      <c r="CC20" s="129">
        <f t="shared" si="19"/>
        <v>2.7118043247075504E-2</v>
      </c>
      <c r="CD20" s="130">
        <f t="shared" si="19"/>
        <v>4.2045384282446051E-2</v>
      </c>
      <c r="CE20" s="131">
        <f t="shared" si="19"/>
        <v>3.6586034775931107E-2</v>
      </c>
      <c r="CF20" s="128">
        <f t="shared" si="19"/>
        <v>3.3371691599539698E-2</v>
      </c>
      <c r="CG20" s="129">
        <f t="shared" si="19"/>
        <v>3.2203998563390401E-2</v>
      </c>
      <c r="CH20" s="130">
        <f t="shared" si="19"/>
        <v>5.2284022057321806E-2</v>
      </c>
      <c r="CI20" s="128">
        <f t="shared" si="19"/>
        <v>5.8905165767154974E-2</v>
      </c>
      <c r="CJ20" s="134">
        <f t="shared" si="19"/>
        <v>4.3543136190992947E-2</v>
      </c>
      <c r="CK20" s="135">
        <f t="shared" si="19"/>
        <v>4.2601417855154304E-2</v>
      </c>
      <c r="CN20" s="228"/>
      <c r="CO20" s="228"/>
    </row>
    <row r="21" spans="1:93" ht="13.5" thickTop="1" x14ac:dyDescent="0.2">
      <c r="A21" s="145" t="s">
        <v>28</v>
      </c>
      <c r="B21" s="202">
        <v>716</v>
      </c>
      <c r="C21" s="196">
        <v>1247</v>
      </c>
      <c r="D21" s="197">
        <v>423</v>
      </c>
      <c r="E21" s="198">
        <v>442</v>
      </c>
      <c r="F21" s="195">
        <v>778</v>
      </c>
      <c r="G21" s="199">
        <v>1231</v>
      </c>
      <c r="H21" s="197">
        <v>1330</v>
      </c>
      <c r="I21" s="198">
        <v>1724</v>
      </c>
      <c r="J21" s="195">
        <v>344</v>
      </c>
      <c r="K21" s="196">
        <v>175</v>
      </c>
      <c r="L21" s="197">
        <v>1065</v>
      </c>
      <c r="M21" s="195">
        <v>539</v>
      </c>
      <c r="N21" s="200">
        <v>1617</v>
      </c>
      <c r="O21" s="203">
        <v>1240</v>
      </c>
      <c r="P21" s="195">
        <v>727</v>
      </c>
      <c r="Q21" s="196">
        <v>556</v>
      </c>
      <c r="R21" s="197">
        <v>887</v>
      </c>
      <c r="S21" s="198">
        <v>989</v>
      </c>
      <c r="T21" s="195">
        <v>312</v>
      </c>
      <c r="U21" s="199">
        <v>115</v>
      </c>
      <c r="V21" s="197">
        <v>1007</v>
      </c>
      <c r="W21" s="204">
        <v>799</v>
      </c>
      <c r="X21" s="195">
        <v>602</v>
      </c>
      <c r="Y21" s="199">
        <v>244</v>
      </c>
      <c r="Z21" s="197">
        <v>1589</v>
      </c>
      <c r="AA21" s="195">
        <v>1668</v>
      </c>
      <c r="AB21" s="171">
        <f t="shared" si="3"/>
        <v>11397</v>
      </c>
      <c r="AC21" s="172">
        <f t="shared" si="4"/>
        <v>10969</v>
      </c>
      <c r="BF21" s="229">
        <f>BF20/2</f>
        <v>18877.5</v>
      </c>
      <c r="BI21" s="145" t="s">
        <v>28</v>
      </c>
      <c r="BJ21" s="128">
        <f t="shared" ref="BJ21:CK21" si="20">B21/B33</f>
        <v>3.5331852948433259E-2</v>
      </c>
      <c r="BK21" s="129">
        <f t="shared" si="20"/>
        <v>6.2935298273947712E-2</v>
      </c>
      <c r="BL21" s="130">
        <f t="shared" si="20"/>
        <v>4.5640914976262409E-2</v>
      </c>
      <c r="BM21" s="131">
        <f t="shared" si="20"/>
        <v>4.7435071903842024E-2</v>
      </c>
      <c r="BN21" s="128">
        <f t="shared" si="20"/>
        <v>3.4533268232056463E-2</v>
      </c>
      <c r="BO21" s="129">
        <f t="shared" si="20"/>
        <v>5.9850252819914428E-2</v>
      </c>
      <c r="BP21" s="130">
        <f t="shared" si="20"/>
        <v>4.7263681592039801E-2</v>
      </c>
      <c r="BQ21" s="131">
        <f t="shared" si="20"/>
        <v>5.8152870539027186E-2</v>
      </c>
      <c r="BR21" s="128">
        <f t="shared" si="20"/>
        <v>6.7043461313584102E-2</v>
      </c>
      <c r="BS21" s="129">
        <f t="shared" si="20"/>
        <v>3.3731688511950658E-2</v>
      </c>
      <c r="BT21" s="130">
        <f t="shared" si="20"/>
        <v>6.6922206861882619E-2</v>
      </c>
      <c r="BU21" s="128">
        <f t="shared" si="20"/>
        <v>3.4597856088324025E-2</v>
      </c>
      <c r="BV21" s="132">
        <f t="shared" si="20"/>
        <v>5.4847025303575062E-2</v>
      </c>
      <c r="BW21" s="133">
        <f t="shared" si="20"/>
        <v>4.2717376326305637E-2</v>
      </c>
      <c r="BX21" s="128">
        <f t="shared" si="20"/>
        <v>4.9204737732656517E-2</v>
      </c>
      <c r="BY21" s="129">
        <f t="shared" si="20"/>
        <v>3.7838573567442496E-2</v>
      </c>
      <c r="BZ21" s="130">
        <f t="shared" si="20"/>
        <v>4.6209950507944776E-2</v>
      </c>
      <c r="CA21" s="131">
        <f t="shared" si="20"/>
        <v>5.0446314715633767E-2</v>
      </c>
      <c r="CB21" s="128">
        <f t="shared" si="20"/>
        <v>5.9462550028587767E-2</v>
      </c>
      <c r="CC21" s="129">
        <f t="shared" si="20"/>
        <v>2.0382842963488124E-2</v>
      </c>
      <c r="CD21" s="130">
        <f t="shared" si="20"/>
        <v>6.2264267606504671E-2</v>
      </c>
      <c r="CE21" s="131">
        <f t="shared" si="20"/>
        <v>4.382644945422632E-2</v>
      </c>
      <c r="CF21" s="128">
        <f t="shared" si="20"/>
        <v>4.6183352512466434E-2</v>
      </c>
      <c r="CG21" s="129">
        <f t="shared" si="20"/>
        <v>2.9211061893930326E-2</v>
      </c>
      <c r="CH21" s="130">
        <f t="shared" si="20"/>
        <v>5.408809313091429E-2</v>
      </c>
      <c r="CI21" s="128">
        <f t="shared" si="20"/>
        <v>5.1441788743253662E-2</v>
      </c>
      <c r="CJ21" s="134">
        <f t="shared" si="20"/>
        <v>4.9870477657395898E-2</v>
      </c>
      <c r="CK21" s="135">
        <f t="shared" si="20"/>
        <v>4.8090455125366631E-2</v>
      </c>
      <c r="CN21" s="228"/>
      <c r="CO21" s="228"/>
    </row>
    <row r="22" spans="1:93" x14ac:dyDescent="0.2">
      <c r="A22" s="136" t="s">
        <v>29</v>
      </c>
      <c r="B22" s="205">
        <v>868</v>
      </c>
      <c r="C22" s="189">
        <v>1595</v>
      </c>
      <c r="D22" s="190">
        <v>790</v>
      </c>
      <c r="E22" s="191">
        <v>549</v>
      </c>
      <c r="F22" s="188">
        <v>1089</v>
      </c>
      <c r="G22" s="192">
        <v>1799</v>
      </c>
      <c r="H22" s="190">
        <v>1423</v>
      </c>
      <c r="I22" s="191">
        <v>2332</v>
      </c>
      <c r="J22" s="188">
        <v>566</v>
      </c>
      <c r="K22" s="189">
        <v>168</v>
      </c>
      <c r="L22" s="190">
        <v>1371</v>
      </c>
      <c r="M22" s="188">
        <v>416</v>
      </c>
      <c r="N22" s="193">
        <v>2170</v>
      </c>
      <c r="O22" s="206">
        <v>1307</v>
      </c>
      <c r="P22" s="188">
        <v>1123</v>
      </c>
      <c r="Q22" s="189">
        <v>771</v>
      </c>
      <c r="R22" s="190">
        <v>1303</v>
      </c>
      <c r="S22" s="191">
        <v>1287</v>
      </c>
      <c r="T22" s="188">
        <v>743</v>
      </c>
      <c r="U22" s="192">
        <v>126</v>
      </c>
      <c r="V22" s="190">
        <v>1597</v>
      </c>
      <c r="W22" s="207">
        <v>822</v>
      </c>
      <c r="X22" s="188">
        <v>1102</v>
      </c>
      <c r="Y22" s="192">
        <v>258</v>
      </c>
      <c r="Z22" s="190">
        <v>1867</v>
      </c>
      <c r="AA22" s="188">
        <v>2191</v>
      </c>
      <c r="AB22" s="171">
        <f t="shared" si="3"/>
        <v>16012</v>
      </c>
      <c r="AC22" s="172">
        <f t="shared" si="4"/>
        <v>13621</v>
      </c>
      <c r="BI22" s="136" t="s">
        <v>29</v>
      </c>
      <c r="BJ22" s="128">
        <f t="shared" ref="BJ22:CK22" si="21">B22/B33</f>
        <v>4.283246977547496E-2</v>
      </c>
      <c r="BK22" s="129">
        <f t="shared" si="21"/>
        <v>8.0498637327142422E-2</v>
      </c>
      <c r="BL22" s="130">
        <f t="shared" si="21"/>
        <v>8.523953388001726E-2</v>
      </c>
      <c r="BM22" s="131">
        <f t="shared" si="21"/>
        <v>5.8918222794591114E-2</v>
      </c>
      <c r="BN22" s="128">
        <f t="shared" si="21"/>
        <v>4.8337698078032759E-2</v>
      </c>
      <c r="BO22" s="129">
        <f t="shared" si="21"/>
        <v>8.7465966549980553E-2</v>
      </c>
      <c r="BP22" s="130">
        <f t="shared" si="21"/>
        <v>5.056858564321251E-2</v>
      </c>
      <c r="BQ22" s="131">
        <f t="shared" si="21"/>
        <v>7.8661539499426572E-2</v>
      </c>
      <c r="BR22" s="128">
        <f t="shared" si="21"/>
        <v>0.11030988111479244</v>
      </c>
      <c r="BS22" s="129">
        <f t="shared" si="21"/>
        <v>3.2382420971472627E-2</v>
      </c>
      <c r="BT22" s="130">
        <f t="shared" si="21"/>
        <v>8.6150559256001E-2</v>
      </c>
      <c r="BU22" s="128">
        <f t="shared" si="21"/>
        <v>2.6702612491174015E-2</v>
      </c>
      <c r="BV22" s="132">
        <f t="shared" si="21"/>
        <v>7.3604233091377785E-2</v>
      </c>
      <c r="BW22" s="133">
        <f t="shared" si="21"/>
        <v>4.5025492627807633E-2</v>
      </c>
      <c r="BX22" s="128">
        <f t="shared" si="21"/>
        <v>7.6006768189509299E-2</v>
      </c>
      <c r="BY22" s="129">
        <f t="shared" si="21"/>
        <v>5.2470396080032664E-2</v>
      </c>
      <c r="BZ22" s="130">
        <f t="shared" si="21"/>
        <v>6.7882261005470179E-2</v>
      </c>
      <c r="CA22" s="131">
        <f t="shared" si="21"/>
        <v>6.5646518745218055E-2</v>
      </c>
      <c r="CB22" s="128">
        <f t="shared" si="21"/>
        <v>0.14160472651038689</v>
      </c>
      <c r="CC22" s="129">
        <f t="shared" si="21"/>
        <v>2.2332506203473945E-2</v>
      </c>
      <c r="CD22" s="130">
        <f t="shared" si="21"/>
        <v>9.8744821616274042E-2</v>
      </c>
      <c r="CE22" s="131">
        <f t="shared" si="21"/>
        <v>4.5088036860292904E-2</v>
      </c>
      <c r="CF22" s="128">
        <f t="shared" si="21"/>
        <v>8.4541618718833908E-2</v>
      </c>
      <c r="CG22" s="129">
        <f t="shared" si="21"/>
        <v>3.0887106428827967E-2</v>
      </c>
      <c r="CH22" s="130">
        <f t="shared" si="21"/>
        <v>6.3550956498059766E-2</v>
      </c>
      <c r="CI22" s="128">
        <f t="shared" si="21"/>
        <v>6.7571318427139551E-2</v>
      </c>
      <c r="CJ22" s="134">
        <f t="shared" si="21"/>
        <v>7.0064586141109345E-2</v>
      </c>
      <c r="CK22" s="135">
        <f t="shared" si="21"/>
        <v>5.9717393496455363E-2</v>
      </c>
      <c r="CN22" s="228"/>
      <c r="CO22" s="228"/>
    </row>
    <row r="23" spans="1:93" x14ac:dyDescent="0.2">
      <c r="A23" s="145" t="s">
        <v>30</v>
      </c>
      <c r="B23" s="202">
        <v>1052</v>
      </c>
      <c r="C23" s="196">
        <v>2431</v>
      </c>
      <c r="D23" s="197">
        <v>934</v>
      </c>
      <c r="E23" s="198">
        <v>758</v>
      </c>
      <c r="F23" s="195">
        <v>1148</v>
      </c>
      <c r="G23" s="199">
        <v>2394</v>
      </c>
      <c r="H23" s="197">
        <v>1743</v>
      </c>
      <c r="I23" s="198">
        <v>3115</v>
      </c>
      <c r="J23" s="195">
        <v>701</v>
      </c>
      <c r="K23" s="196">
        <v>194</v>
      </c>
      <c r="L23" s="197">
        <v>1978</v>
      </c>
      <c r="M23" s="195">
        <v>526</v>
      </c>
      <c r="N23" s="200">
        <v>3098</v>
      </c>
      <c r="O23" s="203">
        <v>1770</v>
      </c>
      <c r="P23" s="195">
        <v>1460</v>
      </c>
      <c r="Q23" s="196">
        <v>1064</v>
      </c>
      <c r="R23" s="197">
        <v>1400</v>
      </c>
      <c r="S23" s="198">
        <v>1664</v>
      </c>
      <c r="T23" s="195">
        <v>772</v>
      </c>
      <c r="U23" s="199">
        <v>157</v>
      </c>
      <c r="V23" s="197">
        <v>1919</v>
      </c>
      <c r="W23" s="204">
        <v>1119</v>
      </c>
      <c r="X23" s="195">
        <v>1364</v>
      </c>
      <c r="Y23" s="199">
        <v>458</v>
      </c>
      <c r="Z23" s="197">
        <v>2105</v>
      </c>
      <c r="AA23" s="195">
        <v>2908</v>
      </c>
      <c r="AB23" s="171">
        <f t="shared" si="3"/>
        <v>19674</v>
      </c>
      <c r="AC23" s="172">
        <f t="shared" si="4"/>
        <v>18558</v>
      </c>
      <c r="BI23" s="145" t="s">
        <v>30</v>
      </c>
      <c r="BJ23" s="128">
        <f t="shared" ref="BJ23:CK23" si="22">B23/B33</f>
        <v>5.1912163829262274E-2</v>
      </c>
      <c r="BK23" s="129">
        <f t="shared" si="22"/>
        <v>0.12269102654688605</v>
      </c>
      <c r="BL23" s="130">
        <f t="shared" si="22"/>
        <v>0.10077686663789383</v>
      </c>
      <c r="BM23" s="131">
        <f t="shared" si="22"/>
        <v>8.1347928740072975E-2</v>
      </c>
      <c r="BN23" s="128">
        <f t="shared" si="22"/>
        <v>5.0956544897687424E-2</v>
      </c>
      <c r="BO23" s="129">
        <f t="shared" si="22"/>
        <v>0.11639439906651108</v>
      </c>
      <c r="BP23" s="130">
        <f t="shared" si="22"/>
        <v>6.1940298507462688E-2</v>
      </c>
      <c r="BQ23" s="131">
        <f t="shared" si="22"/>
        <v>0.10507319705862511</v>
      </c>
      <c r="BR23" s="128">
        <f t="shared" si="22"/>
        <v>0.13662054180471642</v>
      </c>
      <c r="BS23" s="129">
        <f t="shared" si="22"/>
        <v>3.7393986121819586E-2</v>
      </c>
      <c r="BT23" s="130">
        <f t="shared" si="22"/>
        <v>0.124293075279628</v>
      </c>
      <c r="BU23" s="128">
        <f t="shared" si="22"/>
        <v>3.3763399447974837E-2</v>
      </c>
      <c r="BV23" s="132">
        <f t="shared" si="22"/>
        <v>0.10508106641340478</v>
      </c>
      <c r="BW23" s="133">
        <f t="shared" si="22"/>
        <v>6.097560975609756E-2</v>
      </c>
      <c r="BX23" s="128">
        <f t="shared" si="22"/>
        <v>9.8815566835871407E-2</v>
      </c>
      <c r="BY23" s="129">
        <f t="shared" si="22"/>
        <v>7.2410507690213691E-2</v>
      </c>
      <c r="BZ23" s="130">
        <f t="shared" si="22"/>
        <v>7.2935660328210472E-2</v>
      </c>
      <c r="CA23" s="131">
        <f t="shared" si="22"/>
        <v>8.4876307064524356E-2</v>
      </c>
      <c r="CB23" s="128">
        <f t="shared" si="22"/>
        <v>0.14713169430150563</v>
      </c>
      <c r="CC23" s="129">
        <f t="shared" si="22"/>
        <v>2.782701169797944E-2</v>
      </c>
      <c r="CD23" s="130">
        <f t="shared" si="22"/>
        <v>0.11865454770296173</v>
      </c>
      <c r="CE23" s="131">
        <f t="shared" si="22"/>
        <v>6.1378969886457135E-2</v>
      </c>
      <c r="CF23" s="128">
        <f t="shared" si="22"/>
        <v>0.10464135021097046</v>
      </c>
      <c r="CG23" s="129">
        <f t="shared" si="22"/>
        <v>5.4830599784508563E-2</v>
      </c>
      <c r="CH23" s="130">
        <f t="shared" si="22"/>
        <v>7.1652256790795829E-2</v>
      </c>
      <c r="CI23" s="128">
        <f t="shared" si="22"/>
        <v>8.9683885890516582E-2</v>
      </c>
      <c r="CJ23" s="134">
        <f t="shared" si="22"/>
        <v>8.6088600283548908E-2</v>
      </c>
      <c r="CK23" s="135">
        <f t="shared" si="22"/>
        <v>8.1362263307188792E-2</v>
      </c>
      <c r="CN23" s="228"/>
      <c r="CO23" s="228"/>
    </row>
    <row r="24" spans="1:93" x14ac:dyDescent="0.2">
      <c r="A24" s="136" t="s">
        <v>31</v>
      </c>
      <c r="B24" s="205">
        <v>1070</v>
      </c>
      <c r="C24" s="189">
        <v>2384</v>
      </c>
      <c r="D24" s="190">
        <v>612</v>
      </c>
      <c r="E24" s="191">
        <v>741</v>
      </c>
      <c r="F24" s="188">
        <v>956</v>
      </c>
      <c r="G24" s="192">
        <v>1943</v>
      </c>
      <c r="H24" s="190">
        <v>1785</v>
      </c>
      <c r="I24" s="191">
        <v>2820</v>
      </c>
      <c r="J24" s="188">
        <v>550</v>
      </c>
      <c r="K24" s="189">
        <v>159</v>
      </c>
      <c r="L24" s="190">
        <v>2094</v>
      </c>
      <c r="M24" s="188">
        <v>482</v>
      </c>
      <c r="N24" s="193">
        <v>2911</v>
      </c>
      <c r="O24" s="206">
        <v>1644</v>
      </c>
      <c r="P24" s="188">
        <v>1349</v>
      </c>
      <c r="Q24" s="189">
        <v>1287</v>
      </c>
      <c r="R24" s="190">
        <v>1249</v>
      </c>
      <c r="S24" s="191">
        <v>2057</v>
      </c>
      <c r="T24" s="188">
        <v>628</v>
      </c>
      <c r="U24" s="192">
        <v>148</v>
      </c>
      <c r="V24" s="190">
        <v>1867</v>
      </c>
      <c r="W24" s="207">
        <v>1094</v>
      </c>
      <c r="X24" s="188">
        <v>1232</v>
      </c>
      <c r="Y24" s="192">
        <v>482</v>
      </c>
      <c r="Z24" s="190">
        <v>1778</v>
      </c>
      <c r="AA24" s="188">
        <v>2906</v>
      </c>
      <c r="AB24" s="171">
        <f t="shared" si="3"/>
        <v>18081</v>
      </c>
      <c r="AC24" s="172">
        <f t="shared" si="4"/>
        <v>18147</v>
      </c>
      <c r="BI24" s="136" t="s">
        <v>31</v>
      </c>
      <c r="BJ24" s="128">
        <f t="shared" ref="BJ24:CK24" si="23">B24/B33</f>
        <v>5.2800394769306688E-2</v>
      </c>
      <c r="BK24" s="129">
        <f t="shared" si="23"/>
        <v>0.12031896638740285</v>
      </c>
      <c r="BL24" s="130">
        <f t="shared" si="23"/>
        <v>6.6033664220975397E-2</v>
      </c>
      <c r="BM24" s="131">
        <f t="shared" si="23"/>
        <v>7.9523502897617518E-2</v>
      </c>
      <c r="BN24" s="128">
        <f t="shared" si="23"/>
        <v>4.2434195925251897E-2</v>
      </c>
      <c r="BO24" s="129">
        <f t="shared" si="23"/>
        <v>9.4467133411124074E-2</v>
      </c>
      <c r="BP24" s="130">
        <f t="shared" si="23"/>
        <v>6.3432835820895525E-2</v>
      </c>
      <c r="BQ24" s="131">
        <f t="shared" si="23"/>
        <v>9.5122444849220805E-2</v>
      </c>
      <c r="BR24" s="128">
        <f t="shared" si="23"/>
        <v>0.10719158058857922</v>
      </c>
      <c r="BS24" s="129">
        <f t="shared" si="23"/>
        <v>3.0647648419429453E-2</v>
      </c>
      <c r="BT24" s="130">
        <f t="shared" si="23"/>
        <v>0.13158225461857484</v>
      </c>
      <c r="BU24" s="128">
        <f t="shared" si="23"/>
        <v>3.093908466525451E-2</v>
      </c>
      <c r="BV24" s="132">
        <f t="shared" si="23"/>
        <v>9.8738213147004955E-2</v>
      </c>
      <c r="BW24" s="133">
        <f t="shared" si="23"/>
        <v>5.6634973129392308E-2</v>
      </c>
      <c r="BX24" s="128">
        <f t="shared" si="23"/>
        <v>9.1302876480541459E-2</v>
      </c>
      <c r="BY24" s="129">
        <f t="shared" si="23"/>
        <v>8.7586770110249082E-2</v>
      </c>
      <c r="BZ24" s="130">
        <f t="shared" si="23"/>
        <v>6.5069028392810632E-2</v>
      </c>
      <c r="CA24" s="131">
        <f t="shared" si="23"/>
        <v>0.10492221372098955</v>
      </c>
      <c r="CB24" s="128">
        <f t="shared" si="23"/>
        <v>0.11968744044215743</v>
      </c>
      <c r="CC24" s="129">
        <f t="shared" si="23"/>
        <v>2.6231832683445588E-2</v>
      </c>
      <c r="CD24" s="130">
        <f t="shared" si="23"/>
        <v>0.11543931243430408</v>
      </c>
      <c r="CE24" s="131">
        <f t="shared" si="23"/>
        <v>6.0007679227689098E-2</v>
      </c>
      <c r="CF24" s="128">
        <f t="shared" si="23"/>
        <v>9.4514767932489446E-2</v>
      </c>
      <c r="CG24" s="129">
        <f t="shared" si="23"/>
        <v>5.7703818987190229E-2</v>
      </c>
      <c r="CH24" s="130">
        <f t="shared" si="23"/>
        <v>6.0521478657498809E-2</v>
      </c>
      <c r="CI24" s="128">
        <f t="shared" si="23"/>
        <v>8.9622205088666154E-2</v>
      </c>
      <c r="CJ24" s="134">
        <f t="shared" si="23"/>
        <v>7.9118022858943163E-2</v>
      </c>
      <c r="CK24" s="135">
        <f t="shared" si="23"/>
        <v>7.9560350912574365E-2</v>
      </c>
      <c r="CN24" s="228"/>
      <c r="CO24" s="228"/>
    </row>
    <row r="25" spans="1:93" x14ac:dyDescent="0.2">
      <c r="A25" s="145" t="s">
        <v>32</v>
      </c>
      <c r="B25" s="202">
        <v>1090</v>
      </c>
      <c r="C25" s="196">
        <v>1937</v>
      </c>
      <c r="D25" s="197">
        <v>449</v>
      </c>
      <c r="E25" s="198">
        <v>730</v>
      </c>
      <c r="F25" s="195">
        <v>758</v>
      </c>
      <c r="G25" s="199">
        <v>2249</v>
      </c>
      <c r="H25" s="197">
        <v>1424</v>
      </c>
      <c r="I25" s="198">
        <v>2903</v>
      </c>
      <c r="J25" s="195">
        <v>379</v>
      </c>
      <c r="K25" s="196">
        <v>153</v>
      </c>
      <c r="L25" s="197">
        <v>1492</v>
      </c>
      <c r="M25" s="195">
        <v>481</v>
      </c>
      <c r="N25" s="200">
        <v>2007</v>
      </c>
      <c r="O25" s="203">
        <v>1579</v>
      </c>
      <c r="P25" s="195">
        <v>802</v>
      </c>
      <c r="Q25" s="196">
        <v>1095</v>
      </c>
      <c r="R25" s="197">
        <v>993</v>
      </c>
      <c r="S25" s="198">
        <v>1496</v>
      </c>
      <c r="T25" s="195">
        <v>431</v>
      </c>
      <c r="U25" s="199">
        <v>153</v>
      </c>
      <c r="V25" s="197">
        <v>1590</v>
      </c>
      <c r="W25" s="204">
        <v>814</v>
      </c>
      <c r="X25" s="195">
        <v>833</v>
      </c>
      <c r="Y25" s="199">
        <v>385</v>
      </c>
      <c r="Z25" s="197">
        <v>1551</v>
      </c>
      <c r="AA25" s="195">
        <v>2655</v>
      </c>
      <c r="AB25" s="171">
        <f t="shared" si="3"/>
        <v>13799</v>
      </c>
      <c r="AC25" s="172">
        <f t="shared" si="4"/>
        <v>16630</v>
      </c>
      <c r="BI25" s="145" t="s">
        <v>32</v>
      </c>
      <c r="BJ25" s="128">
        <f t="shared" ref="BJ25:CK25" si="24">B25/B33</f>
        <v>5.3787318036022699E-2</v>
      </c>
      <c r="BK25" s="129">
        <f t="shared" si="24"/>
        <v>9.7759160189764813E-2</v>
      </c>
      <c r="BL25" s="130">
        <f t="shared" si="24"/>
        <v>4.8446266724212345E-2</v>
      </c>
      <c r="BM25" s="131">
        <f t="shared" si="24"/>
        <v>7.8342992058381633E-2</v>
      </c>
      <c r="BN25" s="128">
        <f t="shared" si="24"/>
        <v>3.3645523547427759E-2</v>
      </c>
      <c r="BO25" s="129">
        <f t="shared" si="24"/>
        <v>0.10934461299105407</v>
      </c>
      <c r="BP25" s="130">
        <f t="shared" si="24"/>
        <v>5.0604122245913291E-2</v>
      </c>
      <c r="BQ25" s="131">
        <f t="shared" si="24"/>
        <v>9.7922148013222701E-2</v>
      </c>
      <c r="BR25" s="128">
        <f t="shared" si="24"/>
        <v>7.3864743714675496E-2</v>
      </c>
      <c r="BS25" s="129">
        <f t="shared" si="24"/>
        <v>2.9491133384734001E-2</v>
      </c>
      <c r="BT25" s="130">
        <f t="shared" si="24"/>
        <v>9.3753927359557621E-2</v>
      </c>
      <c r="BU25" s="128">
        <f t="shared" si="24"/>
        <v>3.0874895692919957E-2</v>
      </c>
      <c r="BV25" s="132">
        <f t="shared" si="24"/>
        <v>6.807543585916831E-2</v>
      </c>
      <c r="BW25" s="133">
        <f t="shared" si="24"/>
        <v>5.4395755821965E-2</v>
      </c>
      <c r="BX25" s="128">
        <f t="shared" si="24"/>
        <v>5.4280879864636207E-2</v>
      </c>
      <c r="BY25" s="129">
        <f t="shared" si="24"/>
        <v>7.4520212331563904E-2</v>
      </c>
      <c r="BZ25" s="130">
        <f t="shared" si="24"/>
        <v>5.1732221932794996E-2</v>
      </c>
      <c r="CA25" s="131">
        <f t="shared" si="24"/>
        <v>7.6307064524356025E-2</v>
      </c>
      <c r="CB25" s="128">
        <f t="shared" si="24"/>
        <v>8.2142176481799126E-2</v>
      </c>
      <c r="CC25" s="129">
        <f t="shared" si="24"/>
        <v>2.7118043247075504E-2</v>
      </c>
      <c r="CD25" s="130">
        <f t="shared" si="24"/>
        <v>9.8312001483954733E-2</v>
      </c>
      <c r="CE25" s="131">
        <f t="shared" si="24"/>
        <v>4.4649223849487135E-2</v>
      </c>
      <c r="CF25" s="128">
        <f t="shared" si="24"/>
        <v>6.3904871499808211E-2</v>
      </c>
      <c r="CG25" s="129">
        <f t="shared" si="24"/>
        <v>4.6091224709685144E-2</v>
      </c>
      <c r="CH25" s="130">
        <f t="shared" si="24"/>
        <v>5.2794608210225337E-2</v>
      </c>
      <c r="CI25" s="128">
        <f t="shared" si="24"/>
        <v>8.1881264456437938E-2</v>
      </c>
      <c r="CJ25" s="134">
        <f t="shared" si="24"/>
        <v>6.0381040729525846E-2</v>
      </c>
      <c r="CK25" s="135">
        <f t="shared" si="24"/>
        <v>7.2909496648267583E-2</v>
      </c>
      <c r="CN25" s="228"/>
      <c r="CO25" s="228"/>
    </row>
    <row r="26" spans="1:93" x14ac:dyDescent="0.2">
      <c r="A26" s="136" t="s">
        <v>33</v>
      </c>
      <c r="B26" s="205">
        <v>905</v>
      </c>
      <c r="C26" s="189">
        <v>1031</v>
      </c>
      <c r="D26" s="190">
        <v>343</v>
      </c>
      <c r="E26" s="191">
        <v>555</v>
      </c>
      <c r="F26" s="188">
        <v>741</v>
      </c>
      <c r="G26" s="192">
        <v>1404</v>
      </c>
      <c r="H26" s="190">
        <v>1208</v>
      </c>
      <c r="I26" s="191">
        <v>1824</v>
      </c>
      <c r="J26" s="188">
        <v>281</v>
      </c>
      <c r="K26" s="189">
        <v>84</v>
      </c>
      <c r="L26" s="190">
        <v>989</v>
      </c>
      <c r="M26" s="188">
        <v>496</v>
      </c>
      <c r="N26" s="193">
        <v>1419</v>
      </c>
      <c r="O26" s="206">
        <v>1370</v>
      </c>
      <c r="P26" s="188">
        <v>525</v>
      </c>
      <c r="Q26" s="189">
        <v>896</v>
      </c>
      <c r="R26" s="190">
        <v>787</v>
      </c>
      <c r="S26" s="191">
        <v>984</v>
      </c>
      <c r="T26" s="188">
        <v>316</v>
      </c>
      <c r="U26" s="192">
        <v>172</v>
      </c>
      <c r="V26" s="190">
        <v>1160</v>
      </c>
      <c r="W26" s="207">
        <v>664</v>
      </c>
      <c r="X26" s="188">
        <v>441</v>
      </c>
      <c r="Y26" s="192">
        <v>398</v>
      </c>
      <c r="Z26" s="190">
        <v>1364</v>
      </c>
      <c r="AA26" s="188">
        <v>1501</v>
      </c>
      <c r="AB26" s="171">
        <f t="shared" si="3"/>
        <v>10479</v>
      </c>
      <c r="AC26" s="172">
        <f t="shared" si="4"/>
        <v>11379</v>
      </c>
      <c r="BI26" s="136" t="s">
        <v>33</v>
      </c>
      <c r="BJ26" s="128">
        <f t="shared" ref="BJ26:CK26" si="25">B26/B33</f>
        <v>4.4658277818899583E-2</v>
      </c>
      <c r="BK26" s="129">
        <f t="shared" si="25"/>
        <v>5.2033915413344102E-2</v>
      </c>
      <c r="BL26" s="130">
        <f t="shared" si="25"/>
        <v>3.7009063444108758E-2</v>
      </c>
      <c r="BM26" s="131">
        <f t="shared" si="25"/>
        <v>5.9562137797810687E-2</v>
      </c>
      <c r="BN26" s="128">
        <f t="shared" si="25"/>
        <v>3.2890940565493361E-2</v>
      </c>
      <c r="BO26" s="129">
        <f t="shared" si="25"/>
        <v>6.8261376896149362E-2</v>
      </c>
      <c r="BP26" s="130">
        <f t="shared" si="25"/>
        <v>4.2928216062544419E-2</v>
      </c>
      <c r="BQ26" s="131">
        <f t="shared" si="25"/>
        <v>6.1526006881198136E-2</v>
      </c>
      <c r="BR26" s="128">
        <f t="shared" si="25"/>
        <v>5.4765152991619569E-2</v>
      </c>
      <c r="BS26" s="129">
        <f t="shared" si="25"/>
        <v>1.6191210485736313E-2</v>
      </c>
      <c r="BT26" s="130">
        <f t="shared" si="25"/>
        <v>6.2146537639814002E-2</v>
      </c>
      <c r="BU26" s="128">
        <f t="shared" si="25"/>
        <v>3.183773027793825E-2</v>
      </c>
      <c r="BV26" s="132">
        <f t="shared" si="25"/>
        <v>4.8131063021504647E-2</v>
      </c>
      <c r="BW26" s="133">
        <f t="shared" si="25"/>
        <v>4.7195810941160259E-2</v>
      </c>
      <c r="BX26" s="128">
        <f t="shared" si="25"/>
        <v>3.553299492385787E-2</v>
      </c>
      <c r="BY26" s="129">
        <f t="shared" si="25"/>
        <v>6.0977269633864163E-2</v>
      </c>
      <c r="BZ26" s="130">
        <f t="shared" si="25"/>
        <v>4.1000260484501172E-2</v>
      </c>
      <c r="CA26" s="131">
        <f t="shared" si="25"/>
        <v>5.0191277735271614E-2</v>
      </c>
      <c r="CB26" s="128">
        <f t="shared" si="25"/>
        <v>6.0224890413569661E-2</v>
      </c>
      <c r="CC26" s="129">
        <f t="shared" si="25"/>
        <v>3.0485643388869197E-2</v>
      </c>
      <c r="CD26" s="130">
        <f t="shared" si="25"/>
        <v>7.1724479070055025E-2</v>
      </c>
      <c r="CE26" s="131">
        <f t="shared" si="25"/>
        <v>3.6421479896878946E-2</v>
      </c>
      <c r="CF26" s="128">
        <f t="shared" si="25"/>
        <v>3.3831990794016109E-2</v>
      </c>
      <c r="CG26" s="129">
        <f t="shared" si="25"/>
        <v>4.764755177780438E-2</v>
      </c>
      <c r="CH26" s="130">
        <f t="shared" si="25"/>
        <v>4.6429300837361291E-2</v>
      </c>
      <c r="CI26" s="128">
        <f t="shared" si="25"/>
        <v>4.6291441788743254E-2</v>
      </c>
      <c r="CJ26" s="134">
        <f t="shared" si="25"/>
        <v>4.5853534734741741E-2</v>
      </c>
      <c r="CK26" s="135">
        <f t="shared" si="25"/>
        <v>4.9887983304909005E-2</v>
      </c>
      <c r="CN26" s="228"/>
      <c r="CO26" s="228"/>
    </row>
    <row r="27" spans="1:93" x14ac:dyDescent="0.2">
      <c r="A27" s="145" t="s">
        <v>34</v>
      </c>
      <c r="B27" s="202">
        <v>326</v>
      </c>
      <c r="C27" s="196">
        <v>804</v>
      </c>
      <c r="D27" s="197">
        <v>124</v>
      </c>
      <c r="E27" s="198">
        <v>521</v>
      </c>
      <c r="F27" s="195">
        <v>377</v>
      </c>
      <c r="G27" s="199">
        <v>1308</v>
      </c>
      <c r="H27" s="197">
        <v>571</v>
      </c>
      <c r="I27" s="198">
        <v>1407</v>
      </c>
      <c r="J27" s="195">
        <v>115</v>
      </c>
      <c r="K27" s="196">
        <v>84</v>
      </c>
      <c r="L27" s="197">
        <v>865</v>
      </c>
      <c r="M27" s="195">
        <v>404</v>
      </c>
      <c r="N27" s="200">
        <v>1471</v>
      </c>
      <c r="O27" s="203">
        <v>1184</v>
      </c>
      <c r="P27" s="195">
        <v>407</v>
      </c>
      <c r="Q27" s="196">
        <v>699</v>
      </c>
      <c r="R27" s="197">
        <v>676</v>
      </c>
      <c r="S27" s="198">
        <v>899</v>
      </c>
      <c r="T27" s="195">
        <v>128</v>
      </c>
      <c r="U27" s="199">
        <v>160</v>
      </c>
      <c r="V27" s="197">
        <v>966</v>
      </c>
      <c r="W27" s="204">
        <v>578</v>
      </c>
      <c r="X27" s="195">
        <v>299</v>
      </c>
      <c r="Y27" s="199">
        <v>387</v>
      </c>
      <c r="Z27" s="197">
        <v>934</v>
      </c>
      <c r="AA27" s="195">
        <v>1187</v>
      </c>
      <c r="AB27" s="171">
        <f t="shared" si="3"/>
        <v>7259</v>
      </c>
      <c r="AC27" s="172">
        <f t="shared" si="4"/>
        <v>9622</v>
      </c>
      <c r="BI27" s="145" t="s">
        <v>34</v>
      </c>
      <c r="BJ27" s="128">
        <f t="shared" ref="BJ27:CK27" si="26">B27/B33</f>
        <v>1.6086849247471009E-2</v>
      </c>
      <c r="BK27" s="129">
        <f t="shared" si="26"/>
        <v>4.0577369536691228E-2</v>
      </c>
      <c r="BL27" s="130">
        <f t="shared" si="26"/>
        <v>1.3379369874838154E-2</v>
      </c>
      <c r="BM27" s="131">
        <f t="shared" si="26"/>
        <v>5.5913286112899765E-2</v>
      </c>
      <c r="BN27" s="128">
        <f t="shared" si="26"/>
        <v>1.6733987305251011E-2</v>
      </c>
      <c r="BO27" s="129">
        <f t="shared" si="26"/>
        <v>6.3593932322053681E-2</v>
      </c>
      <c r="BP27" s="130">
        <f t="shared" si="26"/>
        <v>2.029140014214641E-2</v>
      </c>
      <c r="BQ27" s="131">
        <f t="shared" si="26"/>
        <v>4.7460028334345275E-2</v>
      </c>
      <c r="BR27" s="128">
        <f t="shared" si="26"/>
        <v>2.2412785032157476E-2</v>
      </c>
      <c r="BS27" s="129">
        <f t="shared" si="26"/>
        <v>1.6191210485736313E-2</v>
      </c>
      <c r="BT27" s="130">
        <f t="shared" si="26"/>
        <v>5.4354656277491517E-2</v>
      </c>
      <c r="BU27" s="128">
        <f t="shared" si="26"/>
        <v>2.593234482315938E-2</v>
      </c>
      <c r="BV27" s="132">
        <f t="shared" si="26"/>
        <v>4.9894851095583746E-2</v>
      </c>
      <c r="BW27" s="133">
        <f t="shared" si="26"/>
        <v>4.0788204492214417E-2</v>
      </c>
      <c r="BX27" s="128">
        <f t="shared" si="26"/>
        <v>2.754653130287648E-2</v>
      </c>
      <c r="BY27" s="129">
        <f t="shared" si="26"/>
        <v>4.7570436913025725E-2</v>
      </c>
      <c r="BZ27" s="130">
        <f t="shared" si="26"/>
        <v>3.5217504558478774E-2</v>
      </c>
      <c r="CA27" s="131">
        <f t="shared" si="26"/>
        <v>4.5855649069115025E-2</v>
      </c>
      <c r="CB27" s="128">
        <f t="shared" si="26"/>
        <v>2.439489231942062E-2</v>
      </c>
      <c r="CC27" s="129">
        <f t="shared" si="26"/>
        <v>2.8358738036157391E-2</v>
      </c>
      <c r="CD27" s="130">
        <f t="shared" si="26"/>
        <v>5.9729178260063069E-2</v>
      </c>
      <c r="CE27" s="131">
        <f t="shared" si="26"/>
        <v>3.170424003071691E-2</v>
      </c>
      <c r="CF27" s="128">
        <f t="shared" si="26"/>
        <v>2.2938243191407748E-2</v>
      </c>
      <c r="CG27" s="129">
        <f t="shared" si="26"/>
        <v>4.6330659643241949E-2</v>
      </c>
      <c r="CH27" s="130">
        <f t="shared" si="26"/>
        <v>3.1792497787460003E-2</v>
      </c>
      <c r="CI27" s="128">
        <f t="shared" si="26"/>
        <v>3.6607555898226674E-2</v>
      </c>
      <c r="CJ27" s="134">
        <f t="shared" si="26"/>
        <v>3.1763604221728248E-2</v>
      </c>
      <c r="CK27" s="135">
        <f t="shared" si="26"/>
        <v>4.2184917423309119E-2</v>
      </c>
      <c r="CN27" s="228"/>
      <c r="CO27" s="228"/>
    </row>
    <row r="28" spans="1:93" x14ac:dyDescent="0.2">
      <c r="A28" s="136" t="s">
        <v>35</v>
      </c>
      <c r="B28" s="205">
        <v>0</v>
      </c>
      <c r="C28" s="189">
        <v>279</v>
      </c>
      <c r="D28" s="190">
        <v>6</v>
      </c>
      <c r="E28" s="191">
        <v>131</v>
      </c>
      <c r="F28" s="188">
        <v>8</v>
      </c>
      <c r="G28" s="192">
        <v>399</v>
      </c>
      <c r="H28" s="190">
        <v>57</v>
      </c>
      <c r="I28" s="191">
        <v>423</v>
      </c>
      <c r="J28" s="188">
        <v>21</v>
      </c>
      <c r="K28" s="189">
        <v>19</v>
      </c>
      <c r="L28" s="190">
        <v>140</v>
      </c>
      <c r="M28" s="188">
        <v>60</v>
      </c>
      <c r="N28" s="193">
        <v>188</v>
      </c>
      <c r="O28" s="206">
        <v>204</v>
      </c>
      <c r="P28" s="188">
        <v>73</v>
      </c>
      <c r="Q28" s="189">
        <v>95</v>
      </c>
      <c r="R28" s="190">
        <v>142</v>
      </c>
      <c r="S28" s="191">
        <v>67</v>
      </c>
      <c r="T28" s="188">
        <v>32</v>
      </c>
      <c r="U28" s="192">
        <v>9</v>
      </c>
      <c r="V28" s="190">
        <v>131</v>
      </c>
      <c r="W28" s="207">
        <v>16</v>
      </c>
      <c r="X28" s="188">
        <v>31</v>
      </c>
      <c r="Y28" s="192">
        <v>24</v>
      </c>
      <c r="Z28" s="190">
        <v>54</v>
      </c>
      <c r="AA28" s="188">
        <v>55</v>
      </c>
      <c r="AB28" s="171">
        <f t="shared" si="3"/>
        <v>883</v>
      </c>
      <c r="AC28" s="172">
        <f t="shared" si="4"/>
        <v>1781</v>
      </c>
      <c r="BI28" s="136" t="s">
        <v>35</v>
      </c>
      <c r="BJ28" s="128">
        <f t="shared" ref="BJ28:CK28" si="27">B28/B33</f>
        <v>0</v>
      </c>
      <c r="BK28" s="129">
        <f t="shared" si="27"/>
        <v>1.4080952861613E-2</v>
      </c>
      <c r="BL28" s="130">
        <f t="shared" si="27"/>
        <v>6.4738886491152352E-4</v>
      </c>
      <c r="BM28" s="131">
        <f t="shared" si="27"/>
        <v>1.4058810903627388E-2</v>
      </c>
      <c r="BN28" s="128">
        <f t="shared" si="27"/>
        <v>3.5509787385148029E-4</v>
      </c>
      <c r="BO28" s="129">
        <f t="shared" si="27"/>
        <v>1.9399066511085181E-2</v>
      </c>
      <c r="BP28" s="130">
        <f t="shared" si="27"/>
        <v>2.0255863539445627E-3</v>
      </c>
      <c r="BQ28" s="131">
        <f t="shared" si="27"/>
        <v>1.426836672738312E-2</v>
      </c>
      <c r="BR28" s="128">
        <f t="shared" si="27"/>
        <v>4.0927694406548429E-3</v>
      </c>
      <c r="BS28" s="129">
        <f t="shared" si="27"/>
        <v>3.6622976098689285E-3</v>
      </c>
      <c r="BT28" s="130">
        <f t="shared" si="27"/>
        <v>8.7972854090737716E-3</v>
      </c>
      <c r="BU28" s="128">
        <f t="shared" si="27"/>
        <v>3.8513383400731755E-3</v>
      </c>
      <c r="BV28" s="132">
        <f t="shared" si="27"/>
        <v>6.3767722678244355E-3</v>
      </c>
      <c r="BW28" s="133">
        <f t="shared" si="27"/>
        <v>7.0276973956180239E-3</v>
      </c>
      <c r="BX28" s="128">
        <f t="shared" si="27"/>
        <v>4.9407783417935698E-3</v>
      </c>
      <c r="BY28" s="129">
        <f t="shared" si="27"/>
        <v>6.465223900911937E-3</v>
      </c>
      <c r="BZ28" s="130">
        <f t="shared" si="27"/>
        <v>7.3977598332899191E-3</v>
      </c>
      <c r="CA28" s="131">
        <f t="shared" si="27"/>
        <v>3.4174955368528439E-3</v>
      </c>
      <c r="CB28" s="128">
        <f t="shared" si="27"/>
        <v>6.0987230798551549E-3</v>
      </c>
      <c r="CC28" s="129">
        <f t="shared" si="27"/>
        <v>1.5951790145338532E-3</v>
      </c>
      <c r="CD28" s="130">
        <f t="shared" si="27"/>
        <v>8.0999196191182832E-3</v>
      </c>
      <c r="CE28" s="131">
        <f t="shared" si="27"/>
        <v>8.7762602161154074E-4</v>
      </c>
      <c r="CF28" s="128">
        <f t="shared" si="27"/>
        <v>2.3782125047947834E-3</v>
      </c>
      <c r="CG28" s="129">
        <f t="shared" si="27"/>
        <v>2.8732192026816711E-3</v>
      </c>
      <c r="CH28" s="130">
        <f t="shared" si="27"/>
        <v>1.8381101504527197E-3</v>
      </c>
      <c r="CI28" s="128">
        <f t="shared" si="27"/>
        <v>1.6962220508866615E-3</v>
      </c>
      <c r="CJ28" s="134">
        <f t="shared" si="27"/>
        <v>3.8637915040344458E-3</v>
      </c>
      <c r="CK28" s="135">
        <f t="shared" si="27"/>
        <v>7.8082870433291976E-3</v>
      </c>
      <c r="CN28" s="228"/>
      <c r="CO28" s="228"/>
    </row>
    <row r="29" spans="1:93" x14ac:dyDescent="0.2">
      <c r="A29" s="145" t="s">
        <v>36</v>
      </c>
      <c r="B29" s="202"/>
      <c r="C29" s="196"/>
      <c r="D29" s="197"/>
      <c r="E29" s="198"/>
      <c r="F29" s="195"/>
      <c r="G29" s="199"/>
      <c r="H29" s="197"/>
      <c r="I29" s="198"/>
      <c r="J29" s="195"/>
      <c r="K29" s="199"/>
      <c r="L29" s="197"/>
      <c r="M29" s="195"/>
      <c r="N29" s="200"/>
      <c r="O29" s="203"/>
      <c r="P29" s="195"/>
      <c r="Q29" s="199"/>
      <c r="R29" s="197"/>
      <c r="S29" s="198"/>
      <c r="T29" s="195"/>
      <c r="U29" s="199"/>
      <c r="V29" s="197"/>
      <c r="W29" s="198"/>
      <c r="X29" s="195"/>
      <c r="Y29" s="199"/>
      <c r="Z29" s="197"/>
      <c r="AA29" s="195"/>
      <c r="AB29" s="171">
        <f t="shared" si="3"/>
        <v>0</v>
      </c>
      <c r="AC29" s="172">
        <f t="shared" si="4"/>
        <v>0</v>
      </c>
      <c r="BI29" s="145" t="s">
        <v>36</v>
      </c>
      <c r="BJ29" s="128">
        <f t="shared" ref="BJ29:CK29" si="28">B29/B33</f>
        <v>0</v>
      </c>
      <c r="BK29" s="129">
        <f t="shared" si="28"/>
        <v>0</v>
      </c>
      <c r="BL29" s="130">
        <f t="shared" si="28"/>
        <v>0</v>
      </c>
      <c r="BM29" s="131">
        <f t="shared" si="28"/>
        <v>0</v>
      </c>
      <c r="BN29" s="128">
        <f t="shared" si="28"/>
        <v>0</v>
      </c>
      <c r="BO29" s="129">
        <f t="shared" si="28"/>
        <v>0</v>
      </c>
      <c r="BP29" s="130">
        <f t="shared" si="28"/>
        <v>0</v>
      </c>
      <c r="BQ29" s="131">
        <f t="shared" si="28"/>
        <v>0</v>
      </c>
      <c r="BR29" s="128">
        <f t="shared" si="28"/>
        <v>0</v>
      </c>
      <c r="BS29" s="129">
        <f t="shared" si="28"/>
        <v>0</v>
      </c>
      <c r="BT29" s="130">
        <f t="shared" si="28"/>
        <v>0</v>
      </c>
      <c r="BU29" s="128">
        <f t="shared" si="28"/>
        <v>0</v>
      </c>
      <c r="BV29" s="132">
        <f t="shared" si="28"/>
        <v>0</v>
      </c>
      <c r="BW29" s="133">
        <f t="shared" si="28"/>
        <v>0</v>
      </c>
      <c r="BX29" s="128">
        <f t="shared" si="28"/>
        <v>0</v>
      </c>
      <c r="BY29" s="129">
        <f t="shared" si="28"/>
        <v>0</v>
      </c>
      <c r="BZ29" s="130">
        <f t="shared" si="28"/>
        <v>0</v>
      </c>
      <c r="CA29" s="131">
        <f t="shared" si="28"/>
        <v>0</v>
      </c>
      <c r="CB29" s="128">
        <f t="shared" si="28"/>
        <v>0</v>
      </c>
      <c r="CC29" s="129">
        <f t="shared" si="28"/>
        <v>0</v>
      </c>
      <c r="CD29" s="130">
        <f t="shared" si="28"/>
        <v>0</v>
      </c>
      <c r="CE29" s="131">
        <f t="shared" si="28"/>
        <v>0</v>
      </c>
      <c r="CF29" s="128">
        <f t="shared" si="28"/>
        <v>0</v>
      </c>
      <c r="CG29" s="129">
        <f t="shared" si="28"/>
        <v>0</v>
      </c>
      <c r="CH29" s="130">
        <f t="shared" si="28"/>
        <v>0</v>
      </c>
      <c r="CI29" s="128">
        <f t="shared" si="28"/>
        <v>0</v>
      </c>
      <c r="CJ29" s="134">
        <f t="shared" si="28"/>
        <v>0</v>
      </c>
      <c r="CK29" s="135">
        <f t="shared" si="28"/>
        <v>0</v>
      </c>
      <c r="CN29" s="228"/>
      <c r="CO29" s="228"/>
    </row>
    <row r="30" spans="1:93" x14ac:dyDescent="0.2">
      <c r="A30" s="136" t="s">
        <v>37</v>
      </c>
      <c r="B30" s="58"/>
      <c r="C30" s="59"/>
      <c r="D30" s="138"/>
      <c r="E30" s="139"/>
      <c r="F30" s="137"/>
      <c r="G30" s="140"/>
      <c r="H30" s="138"/>
      <c r="I30" s="139"/>
      <c r="J30" s="137"/>
      <c r="K30" s="140"/>
      <c r="L30" s="138"/>
      <c r="M30" s="137"/>
      <c r="N30" s="141"/>
      <c r="O30" s="142"/>
      <c r="P30" s="137"/>
      <c r="Q30" s="140"/>
      <c r="R30" s="138"/>
      <c r="S30" s="139"/>
      <c r="T30" s="137"/>
      <c r="U30" s="140"/>
      <c r="V30" s="138"/>
      <c r="W30" s="139"/>
      <c r="X30" s="137"/>
      <c r="Y30" s="140"/>
      <c r="Z30" s="143"/>
      <c r="AA30" s="144"/>
      <c r="AB30" s="171">
        <f t="shared" si="3"/>
        <v>0</v>
      </c>
      <c r="AC30" s="172">
        <f t="shared" si="4"/>
        <v>0</v>
      </c>
      <c r="BI30" s="136" t="s">
        <v>37</v>
      </c>
      <c r="BJ30" s="128">
        <f t="shared" ref="BJ30:CK30" si="29">B30/B33</f>
        <v>0</v>
      </c>
      <c r="BK30" s="129">
        <f t="shared" si="29"/>
        <v>0</v>
      </c>
      <c r="BL30" s="130">
        <f t="shared" si="29"/>
        <v>0</v>
      </c>
      <c r="BM30" s="131">
        <f t="shared" si="29"/>
        <v>0</v>
      </c>
      <c r="BN30" s="128">
        <f t="shared" si="29"/>
        <v>0</v>
      </c>
      <c r="BO30" s="129">
        <f t="shared" si="29"/>
        <v>0</v>
      </c>
      <c r="BP30" s="130">
        <f t="shared" si="29"/>
        <v>0</v>
      </c>
      <c r="BQ30" s="131">
        <f t="shared" si="29"/>
        <v>0</v>
      </c>
      <c r="BR30" s="128">
        <f t="shared" si="29"/>
        <v>0</v>
      </c>
      <c r="BS30" s="129">
        <f t="shared" si="29"/>
        <v>0</v>
      </c>
      <c r="BT30" s="130">
        <f t="shared" si="29"/>
        <v>0</v>
      </c>
      <c r="BU30" s="128">
        <f t="shared" si="29"/>
        <v>0</v>
      </c>
      <c r="BV30" s="132">
        <f t="shared" si="29"/>
        <v>0</v>
      </c>
      <c r="BW30" s="133">
        <f t="shared" si="29"/>
        <v>0</v>
      </c>
      <c r="BX30" s="128">
        <f t="shared" si="29"/>
        <v>0</v>
      </c>
      <c r="BY30" s="129">
        <f t="shared" si="29"/>
        <v>0</v>
      </c>
      <c r="BZ30" s="130">
        <f t="shared" si="29"/>
        <v>0</v>
      </c>
      <c r="CA30" s="131">
        <f t="shared" si="29"/>
        <v>0</v>
      </c>
      <c r="CB30" s="128">
        <f t="shared" si="29"/>
        <v>0</v>
      </c>
      <c r="CC30" s="129">
        <f t="shared" si="29"/>
        <v>0</v>
      </c>
      <c r="CD30" s="130">
        <f t="shared" si="29"/>
        <v>0</v>
      </c>
      <c r="CE30" s="131">
        <f t="shared" si="29"/>
        <v>0</v>
      </c>
      <c r="CF30" s="128">
        <f t="shared" si="29"/>
        <v>0</v>
      </c>
      <c r="CG30" s="129">
        <f t="shared" si="29"/>
        <v>0</v>
      </c>
      <c r="CH30" s="130">
        <f t="shared" si="29"/>
        <v>0</v>
      </c>
      <c r="CI30" s="128">
        <f t="shared" si="29"/>
        <v>0</v>
      </c>
      <c r="CJ30" s="134">
        <f t="shared" si="29"/>
        <v>0</v>
      </c>
      <c r="CK30" s="135">
        <f t="shared" si="29"/>
        <v>0</v>
      </c>
      <c r="CN30" s="228"/>
      <c r="CO30" s="228"/>
    </row>
    <row r="31" spans="1:93" x14ac:dyDescent="0.2">
      <c r="A31" s="145" t="s">
        <v>38</v>
      </c>
      <c r="B31" s="56"/>
      <c r="C31" s="57"/>
      <c r="D31" s="151"/>
      <c r="E31" s="148"/>
      <c r="F31" s="149"/>
      <c r="G31" s="150"/>
      <c r="H31" s="151"/>
      <c r="I31" s="148"/>
      <c r="J31" s="149"/>
      <c r="K31" s="150"/>
      <c r="L31" s="151"/>
      <c r="M31" s="149"/>
      <c r="N31" s="153"/>
      <c r="O31" s="152"/>
      <c r="P31" s="149"/>
      <c r="Q31" s="150"/>
      <c r="R31" s="151"/>
      <c r="S31" s="148"/>
      <c r="T31" s="149"/>
      <c r="U31" s="150"/>
      <c r="V31" s="151"/>
      <c r="W31" s="148"/>
      <c r="X31" s="149"/>
      <c r="Y31" s="150"/>
      <c r="Z31" s="147"/>
      <c r="AA31" s="146"/>
      <c r="AB31" s="171">
        <f t="shared" si="3"/>
        <v>0</v>
      </c>
      <c r="AC31" s="172">
        <f t="shared" si="4"/>
        <v>0</v>
      </c>
      <c r="BI31" s="145" t="s">
        <v>38</v>
      </c>
      <c r="BJ31" s="128">
        <f t="shared" ref="BJ31:CK31" si="30">B31/B33</f>
        <v>0</v>
      </c>
      <c r="BK31" s="129">
        <f t="shared" si="30"/>
        <v>0</v>
      </c>
      <c r="BL31" s="130">
        <f t="shared" si="30"/>
        <v>0</v>
      </c>
      <c r="BM31" s="131">
        <f t="shared" si="30"/>
        <v>0</v>
      </c>
      <c r="BN31" s="128">
        <f t="shared" si="30"/>
        <v>0</v>
      </c>
      <c r="BO31" s="129">
        <f t="shared" si="30"/>
        <v>0</v>
      </c>
      <c r="BP31" s="130">
        <f t="shared" si="30"/>
        <v>0</v>
      </c>
      <c r="BQ31" s="131">
        <f t="shared" si="30"/>
        <v>0</v>
      </c>
      <c r="BR31" s="128">
        <f t="shared" si="30"/>
        <v>0</v>
      </c>
      <c r="BS31" s="129">
        <f t="shared" si="30"/>
        <v>0</v>
      </c>
      <c r="BT31" s="130">
        <f t="shared" si="30"/>
        <v>0</v>
      </c>
      <c r="BU31" s="128">
        <f t="shared" si="30"/>
        <v>0</v>
      </c>
      <c r="BV31" s="132">
        <f t="shared" si="30"/>
        <v>0</v>
      </c>
      <c r="BW31" s="133">
        <f t="shared" si="30"/>
        <v>0</v>
      </c>
      <c r="BX31" s="128">
        <f t="shared" si="30"/>
        <v>0</v>
      </c>
      <c r="BY31" s="129">
        <f t="shared" si="30"/>
        <v>0</v>
      </c>
      <c r="BZ31" s="130">
        <f t="shared" si="30"/>
        <v>0</v>
      </c>
      <c r="CA31" s="131">
        <f t="shared" si="30"/>
        <v>0</v>
      </c>
      <c r="CB31" s="128">
        <f t="shared" si="30"/>
        <v>0</v>
      </c>
      <c r="CC31" s="129">
        <f t="shared" si="30"/>
        <v>0</v>
      </c>
      <c r="CD31" s="130">
        <f t="shared" si="30"/>
        <v>0</v>
      </c>
      <c r="CE31" s="131">
        <f t="shared" si="30"/>
        <v>0</v>
      </c>
      <c r="CF31" s="128">
        <f t="shared" si="30"/>
        <v>0</v>
      </c>
      <c r="CG31" s="129">
        <f t="shared" si="30"/>
        <v>0</v>
      </c>
      <c r="CH31" s="130">
        <f t="shared" si="30"/>
        <v>0</v>
      </c>
      <c r="CI31" s="128">
        <f t="shared" si="30"/>
        <v>0</v>
      </c>
      <c r="CJ31" s="134">
        <f t="shared" si="30"/>
        <v>0</v>
      </c>
      <c r="CK31" s="135">
        <f t="shared" si="30"/>
        <v>0</v>
      </c>
      <c r="CN31" s="228"/>
      <c r="CO31" s="228"/>
    </row>
    <row r="32" spans="1:93" ht="13.5" thickBot="1" x14ac:dyDescent="0.25">
      <c r="A32" s="136" t="s">
        <v>39</v>
      </c>
      <c r="B32" s="58"/>
      <c r="C32" s="59"/>
      <c r="D32" s="138"/>
      <c r="E32" s="139"/>
      <c r="F32" s="137"/>
      <c r="G32" s="140"/>
      <c r="H32" s="138"/>
      <c r="I32" s="139"/>
      <c r="J32" s="137"/>
      <c r="K32" s="140"/>
      <c r="L32" s="138"/>
      <c r="M32" s="137"/>
      <c r="N32" s="141"/>
      <c r="O32" s="142"/>
      <c r="P32" s="137"/>
      <c r="Q32" s="140"/>
      <c r="R32" s="138"/>
      <c r="S32" s="139"/>
      <c r="T32" s="137"/>
      <c r="U32" s="140"/>
      <c r="V32" s="138"/>
      <c r="W32" s="139"/>
      <c r="X32" s="137"/>
      <c r="Y32" s="140"/>
      <c r="Z32" s="143"/>
      <c r="AA32" s="144"/>
      <c r="AB32" s="171">
        <f t="shared" si="3"/>
        <v>0</v>
      </c>
      <c r="AC32" s="172">
        <f t="shared" si="4"/>
        <v>0</v>
      </c>
      <c r="BI32" s="136" t="s">
        <v>39</v>
      </c>
      <c r="BJ32" s="128">
        <f t="shared" ref="BJ32:CK32" si="31">B32/B33</f>
        <v>0</v>
      </c>
      <c r="BK32" s="129">
        <f t="shared" si="31"/>
        <v>0</v>
      </c>
      <c r="BL32" s="130">
        <f t="shared" si="31"/>
        <v>0</v>
      </c>
      <c r="BM32" s="131">
        <f t="shared" si="31"/>
        <v>0</v>
      </c>
      <c r="BN32" s="128">
        <f t="shared" si="31"/>
        <v>0</v>
      </c>
      <c r="BO32" s="129">
        <f t="shared" si="31"/>
        <v>0</v>
      </c>
      <c r="BP32" s="130">
        <f t="shared" si="31"/>
        <v>0</v>
      </c>
      <c r="BQ32" s="131">
        <f t="shared" si="31"/>
        <v>0</v>
      </c>
      <c r="BR32" s="128">
        <f t="shared" si="31"/>
        <v>0</v>
      </c>
      <c r="BS32" s="129">
        <f t="shared" si="31"/>
        <v>0</v>
      </c>
      <c r="BT32" s="130">
        <f t="shared" si="31"/>
        <v>0</v>
      </c>
      <c r="BU32" s="128">
        <f t="shared" si="31"/>
        <v>0</v>
      </c>
      <c r="BV32" s="132">
        <f t="shared" si="31"/>
        <v>0</v>
      </c>
      <c r="BW32" s="133">
        <f t="shared" si="31"/>
        <v>0</v>
      </c>
      <c r="BX32" s="128">
        <f t="shared" si="31"/>
        <v>0</v>
      </c>
      <c r="BY32" s="129">
        <f t="shared" si="31"/>
        <v>0</v>
      </c>
      <c r="BZ32" s="130">
        <f t="shared" si="31"/>
        <v>0</v>
      </c>
      <c r="CA32" s="131">
        <f t="shared" si="31"/>
        <v>0</v>
      </c>
      <c r="CB32" s="128">
        <f t="shared" si="31"/>
        <v>0</v>
      </c>
      <c r="CC32" s="129">
        <f t="shared" si="31"/>
        <v>0</v>
      </c>
      <c r="CD32" s="130">
        <f t="shared" si="31"/>
        <v>0</v>
      </c>
      <c r="CE32" s="131">
        <f t="shared" si="31"/>
        <v>0</v>
      </c>
      <c r="CF32" s="128">
        <f t="shared" si="31"/>
        <v>0</v>
      </c>
      <c r="CG32" s="129">
        <f t="shared" si="31"/>
        <v>0</v>
      </c>
      <c r="CH32" s="130">
        <f t="shared" si="31"/>
        <v>0</v>
      </c>
      <c r="CI32" s="128">
        <f t="shared" si="31"/>
        <v>0</v>
      </c>
      <c r="CJ32" s="134">
        <f t="shared" si="31"/>
        <v>0</v>
      </c>
      <c r="CK32" s="135">
        <f t="shared" si="31"/>
        <v>0</v>
      </c>
      <c r="CN32" s="228"/>
      <c r="CO32" s="228"/>
    </row>
    <row r="33" spans="1:93" ht="14.25" thickTop="1" thickBot="1" x14ac:dyDescent="0.25">
      <c r="A33" s="264" t="s">
        <v>13</v>
      </c>
      <c r="B33" s="20">
        <f>SUM(B10:B32)</f>
        <v>20265</v>
      </c>
      <c r="C33" s="21">
        <f t="shared" ref="C33:AA33" si="32">SUM(C10:C32)</f>
        <v>19814</v>
      </c>
      <c r="D33" s="20">
        <f t="shared" si="32"/>
        <v>9268</v>
      </c>
      <c r="E33" s="21">
        <f t="shared" si="32"/>
        <v>9318</v>
      </c>
      <c r="F33" s="20">
        <f t="shared" si="32"/>
        <v>22529</v>
      </c>
      <c r="G33" s="21">
        <f t="shared" si="32"/>
        <v>20568</v>
      </c>
      <c r="H33" s="20">
        <f t="shared" si="32"/>
        <v>28140</v>
      </c>
      <c r="I33" s="21">
        <f t="shared" si="32"/>
        <v>29646</v>
      </c>
      <c r="J33" s="20">
        <f t="shared" si="32"/>
        <v>5131</v>
      </c>
      <c r="K33" s="21">
        <f t="shared" si="32"/>
        <v>5188</v>
      </c>
      <c r="L33" s="20">
        <f t="shared" si="32"/>
        <v>15914</v>
      </c>
      <c r="M33" s="21">
        <f t="shared" si="32"/>
        <v>15579</v>
      </c>
      <c r="N33" s="20">
        <f t="shared" si="32"/>
        <v>29482</v>
      </c>
      <c r="O33" s="21">
        <f t="shared" si="32"/>
        <v>29028</v>
      </c>
      <c r="P33" s="20">
        <f t="shared" si="32"/>
        <v>14775</v>
      </c>
      <c r="Q33" s="21">
        <f t="shared" si="32"/>
        <v>14694</v>
      </c>
      <c r="R33" s="20">
        <f t="shared" si="32"/>
        <v>19195</v>
      </c>
      <c r="S33" s="21">
        <f t="shared" si="32"/>
        <v>19605</v>
      </c>
      <c r="T33" s="20">
        <f t="shared" si="32"/>
        <v>5247</v>
      </c>
      <c r="U33" s="21">
        <f t="shared" si="32"/>
        <v>5642</v>
      </c>
      <c r="V33" s="20">
        <f t="shared" si="32"/>
        <v>16173</v>
      </c>
      <c r="W33" s="21">
        <f t="shared" si="32"/>
        <v>18231</v>
      </c>
      <c r="X33" s="20">
        <f t="shared" si="32"/>
        <v>13035</v>
      </c>
      <c r="Y33" s="21">
        <f t="shared" si="32"/>
        <v>8353</v>
      </c>
      <c r="Z33" s="20">
        <f t="shared" si="32"/>
        <v>29378</v>
      </c>
      <c r="AA33" s="21">
        <f t="shared" si="32"/>
        <v>32425</v>
      </c>
      <c r="AB33" s="173">
        <f t="shared" ref="AB33:AC33" si="33">SUM(AB9:AB32)</f>
        <v>228532</v>
      </c>
      <c r="AC33" s="174">
        <f t="shared" si="33"/>
        <v>228091</v>
      </c>
      <c r="BI33" s="264" t="s">
        <v>13</v>
      </c>
      <c r="BJ33" s="154">
        <f>SUM(BJ9:BJ32)</f>
        <v>0.99999999999999978</v>
      </c>
      <c r="BK33" s="155">
        <f t="shared" ref="BK33:CK33" si="34">SUM(BK9:BK32)</f>
        <v>1</v>
      </c>
      <c r="BL33" s="154">
        <f t="shared" si="34"/>
        <v>1</v>
      </c>
      <c r="BM33" s="155">
        <f t="shared" si="34"/>
        <v>1.0000000000000002</v>
      </c>
      <c r="BN33" s="154">
        <f t="shared" si="34"/>
        <v>0.99999999999999989</v>
      </c>
      <c r="BO33" s="155">
        <f t="shared" si="34"/>
        <v>0.99999999999999978</v>
      </c>
      <c r="BP33" s="154">
        <f t="shared" si="34"/>
        <v>0.99999999999999989</v>
      </c>
      <c r="BQ33" s="155">
        <f t="shared" si="34"/>
        <v>1</v>
      </c>
      <c r="BR33" s="154">
        <f t="shared" si="34"/>
        <v>1</v>
      </c>
      <c r="BS33" s="155">
        <f t="shared" si="34"/>
        <v>0.99999999999999989</v>
      </c>
      <c r="BT33" s="154">
        <f t="shared" si="34"/>
        <v>0.99999999999999989</v>
      </c>
      <c r="BU33" s="155">
        <f t="shared" si="34"/>
        <v>0.99999999999999989</v>
      </c>
      <c r="BV33" s="154">
        <f t="shared" si="34"/>
        <v>0.99999999999999989</v>
      </c>
      <c r="BW33" s="155">
        <f t="shared" si="34"/>
        <v>0.99999999999999978</v>
      </c>
      <c r="BX33" s="154">
        <f t="shared" si="34"/>
        <v>1</v>
      </c>
      <c r="BY33" s="155">
        <f t="shared" si="34"/>
        <v>1</v>
      </c>
      <c r="BZ33" s="154">
        <f t="shared" si="34"/>
        <v>1</v>
      </c>
      <c r="CA33" s="155">
        <f t="shared" si="34"/>
        <v>1</v>
      </c>
      <c r="CB33" s="154">
        <f t="shared" si="34"/>
        <v>0.99999999999999989</v>
      </c>
      <c r="CC33" s="155">
        <f t="shared" si="34"/>
        <v>0.99999999999999978</v>
      </c>
      <c r="CD33" s="154">
        <f t="shared" si="34"/>
        <v>0.99999999999999978</v>
      </c>
      <c r="CE33" s="155">
        <f t="shared" si="34"/>
        <v>1</v>
      </c>
      <c r="CF33" s="154">
        <f t="shared" si="34"/>
        <v>0.99999999999999989</v>
      </c>
      <c r="CG33" s="155">
        <f t="shared" si="34"/>
        <v>1</v>
      </c>
      <c r="CH33" s="154">
        <f t="shared" si="34"/>
        <v>1</v>
      </c>
      <c r="CI33" s="155">
        <f t="shared" si="34"/>
        <v>1</v>
      </c>
      <c r="CJ33" s="154">
        <f t="shared" si="34"/>
        <v>1.0000000000000002</v>
      </c>
      <c r="CK33" s="155">
        <f t="shared" si="34"/>
        <v>0.99999999999999978</v>
      </c>
      <c r="CM33" s="122"/>
      <c r="CN33" s="122"/>
      <c r="CO33" s="228"/>
    </row>
    <row r="34" spans="1:93" ht="13.5" thickTop="1" x14ac:dyDescent="0.2">
      <c r="A34" s="186"/>
    </row>
    <row r="35" spans="1:93" x14ac:dyDescent="0.2">
      <c r="A35" s="187"/>
    </row>
    <row r="36" spans="1:93" x14ac:dyDescent="0.2">
      <c r="A36" s="299">
        <f>+A5+1</f>
        <v>44622</v>
      </c>
      <c r="B36" s="299"/>
      <c r="C36" s="299"/>
      <c r="D36" s="299"/>
      <c r="BI36" s="304">
        <f>+BI5+1</f>
        <v>44622</v>
      </c>
      <c r="BJ36" s="304"/>
      <c r="BK36" s="304"/>
      <c r="BL36" s="304"/>
    </row>
    <row r="37" spans="1:93" ht="13.5" thickBot="1" x14ac:dyDescent="0.25">
      <c r="AE37" s="267" t="s">
        <v>84</v>
      </c>
    </row>
    <row r="38" spans="1:93" ht="14.25" thickTop="1" thickBot="1" x14ac:dyDescent="0.25">
      <c r="A38" s="295" t="s">
        <v>0</v>
      </c>
      <c r="B38" s="297" t="s">
        <v>1</v>
      </c>
      <c r="C38" s="298"/>
      <c r="D38" s="297" t="s">
        <v>2</v>
      </c>
      <c r="E38" s="298"/>
      <c r="F38" s="297" t="s">
        <v>3</v>
      </c>
      <c r="G38" s="298"/>
      <c r="H38" s="297" t="s">
        <v>4</v>
      </c>
      <c r="I38" s="298"/>
      <c r="J38" s="297" t="s">
        <v>5</v>
      </c>
      <c r="K38" s="298"/>
      <c r="L38" s="297" t="s">
        <v>6</v>
      </c>
      <c r="M38" s="298"/>
      <c r="N38" s="297" t="s">
        <v>7</v>
      </c>
      <c r="O38" s="298"/>
      <c r="P38" s="297" t="s">
        <v>8</v>
      </c>
      <c r="Q38" s="298"/>
      <c r="R38" s="297" t="s">
        <v>9</v>
      </c>
      <c r="S38" s="298"/>
      <c r="T38" s="297" t="s">
        <v>10</v>
      </c>
      <c r="U38" s="298"/>
      <c r="V38" s="297" t="s">
        <v>11</v>
      </c>
      <c r="W38" s="298"/>
      <c r="X38" s="297" t="s">
        <v>12</v>
      </c>
      <c r="Y38" s="298"/>
      <c r="Z38" s="300" t="s">
        <v>40</v>
      </c>
      <c r="AA38" s="301"/>
      <c r="AB38" s="302" t="s">
        <v>41</v>
      </c>
      <c r="AC38" s="303"/>
      <c r="AE38" s="295" t="s">
        <v>0</v>
      </c>
      <c r="AF38" s="297" t="s">
        <v>1</v>
      </c>
      <c r="AG38" s="298"/>
      <c r="AH38" s="297" t="s">
        <v>2</v>
      </c>
      <c r="AI38" s="298"/>
      <c r="AJ38" s="297" t="s">
        <v>3</v>
      </c>
      <c r="AK38" s="298"/>
      <c r="AL38" s="297" t="s">
        <v>4</v>
      </c>
      <c r="AM38" s="298"/>
      <c r="AN38" s="297" t="s">
        <v>5</v>
      </c>
      <c r="AO38" s="298"/>
      <c r="AP38" s="297" t="s">
        <v>6</v>
      </c>
      <c r="AQ38" s="298"/>
      <c r="AR38" s="297" t="s">
        <v>7</v>
      </c>
      <c r="AS38" s="298"/>
      <c r="AT38" s="297" t="s">
        <v>8</v>
      </c>
      <c r="AU38" s="298"/>
      <c r="AV38" s="297" t="s">
        <v>9</v>
      </c>
      <c r="AW38" s="298"/>
      <c r="AX38" s="297" t="s">
        <v>10</v>
      </c>
      <c r="AY38" s="298"/>
      <c r="AZ38" s="297" t="s">
        <v>11</v>
      </c>
      <c r="BA38" s="298"/>
      <c r="BB38" s="297" t="s">
        <v>12</v>
      </c>
      <c r="BC38" s="298"/>
      <c r="BD38" s="300" t="s">
        <v>40</v>
      </c>
      <c r="BE38" s="301"/>
      <c r="BF38" s="302" t="s">
        <v>41</v>
      </c>
      <c r="BG38" s="303"/>
      <c r="BI38" s="295" t="s">
        <v>0</v>
      </c>
      <c r="BJ38" s="297" t="s">
        <v>1</v>
      </c>
      <c r="BK38" s="298"/>
      <c r="BL38" s="297" t="s">
        <v>2</v>
      </c>
      <c r="BM38" s="298"/>
      <c r="BN38" s="297" t="s">
        <v>3</v>
      </c>
      <c r="BO38" s="298"/>
      <c r="BP38" s="297" t="s">
        <v>4</v>
      </c>
      <c r="BQ38" s="298"/>
      <c r="BR38" s="297" t="s">
        <v>5</v>
      </c>
      <c r="BS38" s="298"/>
      <c r="BT38" s="297" t="s">
        <v>6</v>
      </c>
      <c r="BU38" s="298"/>
      <c r="BV38" s="297" t="s">
        <v>7</v>
      </c>
      <c r="BW38" s="298"/>
      <c r="BX38" s="297" t="s">
        <v>8</v>
      </c>
      <c r="BY38" s="298"/>
      <c r="BZ38" s="297" t="s">
        <v>9</v>
      </c>
      <c r="CA38" s="298"/>
      <c r="CB38" s="297" t="s">
        <v>10</v>
      </c>
      <c r="CC38" s="298"/>
      <c r="CD38" s="297" t="s">
        <v>11</v>
      </c>
      <c r="CE38" s="298"/>
      <c r="CF38" s="297" t="s">
        <v>12</v>
      </c>
      <c r="CG38" s="298"/>
      <c r="CH38" s="300" t="s">
        <v>40</v>
      </c>
      <c r="CI38" s="301"/>
      <c r="CJ38" s="297" t="s">
        <v>41</v>
      </c>
      <c r="CK38" s="298"/>
    </row>
    <row r="39" spans="1:93" ht="15" thickTop="1" thickBot="1" x14ac:dyDescent="0.3">
      <c r="A39" s="296"/>
      <c r="B39" s="115" t="s">
        <v>14</v>
      </c>
      <c r="C39" s="116" t="s">
        <v>15</v>
      </c>
      <c r="D39" s="117" t="s">
        <v>14</v>
      </c>
      <c r="E39" s="118" t="s">
        <v>15</v>
      </c>
      <c r="F39" s="115" t="s">
        <v>14</v>
      </c>
      <c r="G39" s="116" t="s">
        <v>15</v>
      </c>
      <c r="H39" s="117" t="s">
        <v>14</v>
      </c>
      <c r="I39" s="118" t="s">
        <v>15</v>
      </c>
      <c r="J39" s="115" t="s">
        <v>14</v>
      </c>
      <c r="K39" s="116" t="s">
        <v>15</v>
      </c>
      <c r="L39" s="117" t="s">
        <v>14</v>
      </c>
      <c r="M39" s="115" t="s">
        <v>15</v>
      </c>
      <c r="N39" s="119" t="s">
        <v>14</v>
      </c>
      <c r="O39" s="120" t="s">
        <v>15</v>
      </c>
      <c r="P39" s="115" t="s">
        <v>14</v>
      </c>
      <c r="Q39" s="116" t="s">
        <v>15</v>
      </c>
      <c r="R39" s="117" t="s">
        <v>14</v>
      </c>
      <c r="S39" s="118" t="s">
        <v>15</v>
      </c>
      <c r="T39" s="115" t="s">
        <v>14</v>
      </c>
      <c r="U39" s="116" t="s">
        <v>15</v>
      </c>
      <c r="V39" s="117" t="s">
        <v>14</v>
      </c>
      <c r="W39" s="118" t="s">
        <v>15</v>
      </c>
      <c r="X39" s="115" t="s">
        <v>14</v>
      </c>
      <c r="Y39" s="116" t="s">
        <v>15</v>
      </c>
      <c r="Z39" s="28" t="s">
        <v>14</v>
      </c>
      <c r="AA39" s="121" t="s">
        <v>15</v>
      </c>
      <c r="AB39" s="175" t="s">
        <v>14</v>
      </c>
      <c r="AC39" s="176" t="s">
        <v>15</v>
      </c>
      <c r="AE39" s="296"/>
      <c r="AF39" s="115" t="s">
        <v>14</v>
      </c>
      <c r="AG39" s="116" t="s">
        <v>15</v>
      </c>
      <c r="AH39" s="117" t="s">
        <v>14</v>
      </c>
      <c r="AI39" s="118" t="s">
        <v>15</v>
      </c>
      <c r="AJ39" s="115" t="s">
        <v>14</v>
      </c>
      <c r="AK39" s="116" t="s">
        <v>15</v>
      </c>
      <c r="AL39" s="117" t="s">
        <v>14</v>
      </c>
      <c r="AM39" s="118" t="s">
        <v>15</v>
      </c>
      <c r="AN39" s="115" t="s">
        <v>14</v>
      </c>
      <c r="AO39" s="116" t="s">
        <v>15</v>
      </c>
      <c r="AP39" s="117" t="s">
        <v>14</v>
      </c>
      <c r="AQ39" s="115" t="s">
        <v>15</v>
      </c>
      <c r="AR39" s="119" t="s">
        <v>14</v>
      </c>
      <c r="AS39" s="120" t="s">
        <v>15</v>
      </c>
      <c r="AT39" s="115" t="s">
        <v>14</v>
      </c>
      <c r="AU39" s="116" t="s">
        <v>15</v>
      </c>
      <c r="AV39" s="117" t="s">
        <v>14</v>
      </c>
      <c r="AW39" s="118" t="s">
        <v>15</v>
      </c>
      <c r="AX39" s="115" t="s">
        <v>14</v>
      </c>
      <c r="AY39" s="116" t="s">
        <v>15</v>
      </c>
      <c r="AZ39" s="117" t="s">
        <v>14</v>
      </c>
      <c r="BA39" s="118" t="s">
        <v>15</v>
      </c>
      <c r="BB39" s="115" t="s">
        <v>14</v>
      </c>
      <c r="BC39" s="116" t="s">
        <v>15</v>
      </c>
      <c r="BD39" s="28" t="s">
        <v>14</v>
      </c>
      <c r="BE39" s="121" t="s">
        <v>15</v>
      </c>
      <c r="BF39" s="175" t="s">
        <v>14</v>
      </c>
      <c r="BG39" s="176" t="s">
        <v>15</v>
      </c>
      <c r="BI39" s="296"/>
      <c r="BJ39" s="115" t="s">
        <v>14</v>
      </c>
      <c r="BK39" s="116" t="s">
        <v>15</v>
      </c>
      <c r="BL39" s="117" t="s">
        <v>14</v>
      </c>
      <c r="BM39" s="118" t="s">
        <v>15</v>
      </c>
      <c r="BN39" s="115" t="s">
        <v>14</v>
      </c>
      <c r="BO39" s="116" t="s">
        <v>15</v>
      </c>
      <c r="BP39" s="117" t="s">
        <v>14</v>
      </c>
      <c r="BQ39" s="118" t="s">
        <v>15</v>
      </c>
      <c r="BR39" s="115" t="s">
        <v>14</v>
      </c>
      <c r="BS39" s="116" t="s">
        <v>15</v>
      </c>
      <c r="BT39" s="117" t="s">
        <v>14</v>
      </c>
      <c r="BU39" s="115" t="s">
        <v>15</v>
      </c>
      <c r="BV39" s="119" t="s">
        <v>14</v>
      </c>
      <c r="BW39" s="120" t="s">
        <v>15</v>
      </c>
      <c r="BX39" s="115" t="s">
        <v>14</v>
      </c>
      <c r="BY39" s="116" t="s">
        <v>15</v>
      </c>
      <c r="BZ39" s="117" t="s">
        <v>14</v>
      </c>
      <c r="CA39" s="118" t="s">
        <v>15</v>
      </c>
      <c r="CB39" s="115" t="s">
        <v>14</v>
      </c>
      <c r="CC39" s="116" t="s">
        <v>15</v>
      </c>
      <c r="CD39" s="117" t="s">
        <v>14</v>
      </c>
      <c r="CE39" s="118" t="s">
        <v>15</v>
      </c>
      <c r="CF39" s="115" t="s">
        <v>14</v>
      </c>
      <c r="CG39" s="116" t="s">
        <v>15</v>
      </c>
      <c r="CH39" s="28" t="s">
        <v>14</v>
      </c>
      <c r="CI39" s="121" t="s">
        <v>15</v>
      </c>
      <c r="CJ39" s="119" t="s">
        <v>14</v>
      </c>
      <c r="CK39" s="120" t="s">
        <v>15</v>
      </c>
    </row>
    <row r="40" spans="1:93" ht="13.5" thickTop="1" x14ac:dyDescent="0.2">
      <c r="A40" s="124" t="s">
        <v>16</v>
      </c>
      <c r="B40" s="125"/>
      <c r="C40" s="185"/>
      <c r="D40" s="126"/>
      <c r="E40" s="179"/>
      <c r="F40" s="125"/>
      <c r="G40" s="127"/>
      <c r="H40" s="126"/>
      <c r="I40" s="179"/>
      <c r="J40" s="125"/>
      <c r="K40" s="127"/>
      <c r="L40" s="126"/>
      <c r="M40" s="125"/>
      <c r="N40" s="178"/>
      <c r="O40" s="180"/>
      <c r="P40" s="125"/>
      <c r="Q40" s="127"/>
      <c r="R40" s="126"/>
      <c r="S40" s="179"/>
      <c r="T40" s="125"/>
      <c r="U40" s="127"/>
      <c r="V40" s="126"/>
      <c r="W40" s="179"/>
      <c r="X40" s="125"/>
      <c r="Y40" s="127"/>
      <c r="Z40" s="183"/>
      <c r="AA40" s="184"/>
      <c r="AB40" s="169">
        <f>B40+D40+F40+H40+J40+L40+N40+P40+R40+T40+V40+X40+Z40</f>
        <v>0</v>
      </c>
      <c r="AC40" s="170">
        <f>C40+E40+G40+I40+K40+M40+O40+Q40+S40+U40+W40+Y40+AA40</f>
        <v>0</v>
      </c>
      <c r="AE40" s="270" t="str">
        <f>$AE$9</f>
        <v>07:00 - 07:59</v>
      </c>
      <c r="AF40" s="125">
        <f>SUMIF($A$9:$A$32,$AE40,B$40:B$63)</f>
        <v>2392</v>
      </c>
      <c r="AG40" s="185">
        <f t="shared" ref="AG40:AV41" si="35">SUMIF($A$9:$A$32,$AE40,C$40:C$63)</f>
        <v>963</v>
      </c>
      <c r="AH40" s="126">
        <f t="shared" si="35"/>
        <v>794</v>
      </c>
      <c r="AI40" s="179">
        <f t="shared" si="35"/>
        <v>774</v>
      </c>
      <c r="AJ40" s="125">
        <f t="shared" si="35"/>
        <v>2251</v>
      </c>
      <c r="AK40" s="127">
        <f t="shared" si="35"/>
        <v>1230</v>
      </c>
      <c r="AL40" s="126">
        <f t="shared" si="35"/>
        <v>2671</v>
      </c>
      <c r="AM40" s="179">
        <f t="shared" si="35"/>
        <v>1649</v>
      </c>
      <c r="AN40" s="125">
        <f t="shared" si="35"/>
        <v>239</v>
      </c>
      <c r="AO40" s="127">
        <f t="shared" si="35"/>
        <v>650</v>
      </c>
      <c r="AP40" s="126">
        <f t="shared" si="35"/>
        <v>729</v>
      </c>
      <c r="AQ40" s="125">
        <f t="shared" si="35"/>
        <v>2298</v>
      </c>
      <c r="AR40" s="178">
        <f t="shared" si="35"/>
        <v>2112</v>
      </c>
      <c r="AS40" s="180">
        <f t="shared" si="35"/>
        <v>2926</v>
      </c>
      <c r="AT40" s="125">
        <f t="shared" si="35"/>
        <v>1611</v>
      </c>
      <c r="AU40" s="127">
        <f t="shared" si="35"/>
        <v>1228</v>
      </c>
      <c r="AV40" s="126">
        <f t="shared" si="35"/>
        <v>1797</v>
      </c>
      <c r="AW40" s="179">
        <f t="shared" ref="AW40:BE41" si="36">SUMIF($A$9:$A$32,$AE40,S$40:S$63)</f>
        <v>1285</v>
      </c>
      <c r="AX40" s="125">
        <f t="shared" si="36"/>
        <v>267</v>
      </c>
      <c r="AY40" s="127">
        <f t="shared" si="36"/>
        <v>1001</v>
      </c>
      <c r="AZ40" s="126">
        <f t="shared" si="36"/>
        <v>700</v>
      </c>
      <c r="BA40" s="179">
        <f t="shared" si="36"/>
        <v>1863</v>
      </c>
      <c r="BB40" s="125">
        <f t="shared" si="36"/>
        <v>1188</v>
      </c>
      <c r="BC40" s="127">
        <f t="shared" si="36"/>
        <v>1070</v>
      </c>
      <c r="BD40" s="183">
        <f t="shared" si="36"/>
        <v>2504</v>
      </c>
      <c r="BE40" s="184">
        <f t="shared" si="36"/>
        <v>2027</v>
      </c>
      <c r="BF40" s="169">
        <f>AF40+AH40+AJ40+AL40+AN40+AP40+AR40+AT40+AV40+AX40+AZ40+BB40+BD40</f>
        <v>19255</v>
      </c>
      <c r="BG40" s="170">
        <f>AG40+AI40+AK40+AM40+AO40+AQ40+AS40+AU40+AW40+AY40+BA40+BC40+BE40</f>
        <v>18964</v>
      </c>
      <c r="BI40" s="124" t="s">
        <v>16</v>
      </c>
      <c r="BJ40" s="128">
        <f>B40/B64</f>
        <v>0</v>
      </c>
      <c r="BK40" s="129">
        <f t="shared" ref="BK40" si="37">C40/C64</f>
        <v>0</v>
      </c>
      <c r="BL40" s="130">
        <f t="shared" ref="BL40" si="38">D40/D64</f>
        <v>0</v>
      </c>
      <c r="BM40" s="131">
        <f t="shared" ref="BM40" si="39">E40/E64</f>
        <v>0</v>
      </c>
      <c r="BN40" s="128">
        <f t="shared" ref="BN40" si="40">F40/F64</f>
        <v>0</v>
      </c>
      <c r="BO40" s="129">
        <f t="shared" ref="BO40" si="41">G40/G64</f>
        <v>0</v>
      </c>
      <c r="BP40" s="130">
        <f t="shared" ref="BP40" si="42">H40/H64</f>
        <v>0</v>
      </c>
      <c r="BQ40" s="131">
        <f t="shared" ref="BQ40" si="43">I40/I64</f>
        <v>0</v>
      </c>
      <c r="BR40" s="128">
        <f t="shared" ref="BR40" si="44">J40/J64</f>
        <v>0</v>
      </c>
      <c r="BS40" s="129">
        <f t="shared" ref="BS40" si="45">K40/K64</f>
        <v>0</v>
      </c>
      <c r="BT40" s="130">
        <f t="shared" ref="BT40" si="46">L40/L64</f>
        <v>0</v>
      </c>
      <c r="BU40" s="128">
        <f t="shared" ref="BU40" si="47">M40/M64</f>
        <v>0</v>
      </c>
      <c r="BV40" s="132">
        <f t="shared" ref="BV40" si="48">N40/N64</f>
        <v>0</v>
      </c>
      <c r="BW40" s="133">
        <f t="shared" ref="BW40" si="49">O40/O64</f>
        <v>0</v>
      </c>
      <c r="BX40" s="128">
        <f t="shared" ref="BX40" si="50">P40/P64</f>
        <v>0</v>
      </c>
      <c r="BY40" s="129">
        <f t="shared" ref="BY40" si="51">Q40/Q64</f>
        <v>0</v>
      </c>
      <c r="BZ40" s="130">
        <f t="shared" ref="BZ40" si="52">R40/R64</f>
        <v>0</v>
      </c>
      <c r="CA40" s="131">
        <f t="shared" ref="CA40" si="53">S40/S64</f>
        <v>0</v>
      </c>
      <c r="CB40" s="128">
        <f t="shared" ref="CB40" si="54">T40/T64</f>
        <v>0</v>
      </c>
      <c r="CC40" s="129">
        <f t="shared" ref="CC40" si="55">U40/U64</f>
        <v>0</v>
      </c>
      <c r="CD40" s="130">
        <f t="shared" ref="CD40" si="56">V40/V64</f>
        <v>0</v>
      </c>
      <c r="CE40" s="131">
        <f t="shared" ref="CE40" si="57">W40/W64</f>
        <v>0</v>
      </c>
      <c r="CF40" s="128">
        <f t="shared" ref="CF40" si="58">X40/X64</f>
        <v>0</v>
      </c>
      <c r="CG40" s="129">
        <f t="shared" ref="CG40" si="59">Y40/Y64</f>
        <v>0</v>
      </c>
      <c r="CH40" s="130">
        <f t="shared" ref="CH40" si="60">Z40/Z64</f>
        <v>0</v>
      </c>
      <c r="CI40" s="128">
        <f t="shared" ref="CI40" si="61">AA40/AA64</f>
        <v>0</v>
      </c>
      <c r="CJ40" s="134">
        <f t="shared" ref="CJ40" si="62">AB40/AB64</f>
        <v>0</v>
      </c>
      <c r="CK40" s="135">
        <f t="shared" ref="CK40" si="63">AC40/AC64</f>
        <v>0</v>
      </c>
    </row>
    <row r="41" spans="1:93" x14ac:dyDescent="0.2">
      <c r="A41" s="136" t="s">
        <v>17</v>
      </c>
      <c r="B41" s="188">
        <v>254</v>
      </c>
      <c r="C41" s="189">
        <v>0</v>
      </c>
      <c r="D41" s="190">
        <v>133</v>
      </c>
      <c r="E41" s="191">
        <v>4</v>
      </c>
      <c r="F41" s="188">
        <v>466</v>
      </c>
      <c r="G41" s="192">
        <v>1</v>
      </c>
      <c r="H41" s="190">
        <v>302</v>
      </c>
      <c r="I41" s="191">
        <v>26</v>
      </c>
      <c r="J41" s="188">
        <v>16</v>
      </c>
      <c r="K41" s="192">
        <v>9</v>
      </c>
      <c r="L41" s="190">
        <v>17</v>
      </c>
      <c r="M41" s="188">
        <v>51</v>
      </c>
      <c r="N41" s="193">
        <v>153</v>
      </c>
      <c r="O41" s="194">
        <v>76</v>
      </c>
      <c r="P41" s="188">
        <v>33</v>
      </c>
      <c r="Q41" s="192">
        <v>55</v>
      </c>
      <c r="R41" s="190">
        <v>25</v>
      </c>
      <c r="S41" s="191">
        <v>63</v>
      </c>
      <c r="T41" s="188">
        <v>0</v>
      </c>
      <c r="U41" s="192">
        <v>0</v>
      </c>
      <c r="V41" s="190">
        <v>2</v>
      </c>
      <c r="W41" s="191">
        <v>0</v>
      </c>
      <c r="X41" s="188">
        <v>0</v>
      </c>
      <c r="Y41" s="192">
        <v>0</v>
      </c>
      <c r="Z41" s="190">
        <v>0</v>
      </c>
      <c r="AA41" s="188">
        <v>0</v>
      </c>
      <c r="AB41" s="171">
        <f t="shared" ref="AB41:AC63" si="64">SUM(B41,D41,F41,H41,J41,L41,N41,P41,R41,T41,V41,X41,Z41)</f>
        <v>1401</v>
      </c>
      <c r="AC41" s="172">
        <f t="shared" si="64"/>
        <v>285</v>
      </c>
      <c r="AE41" s="272" t="str">
        <f>$AE$10</f>
        <v>08:00 - 08:59</v>
      </c>
      <c r="AF41" s="125">
        <f>SUMIF($A$9:$A$32,$AE41,B$40:B$63)</f>
        <v>1834</v>
      </c>
      <c r="AG41" s="189">
        <f t="shared" si="35"/>
        <v>831</v>
      </c>
      <c r="AH41" s="190">
        <f t="shared" si="35"/>
        <v>544</v>
      </c>
      <c r="AI41" s="191">
        <f t="shared" si="35"/>
        <v>640</v>
      </c>
      <c r="AJ41" s="273">
        <f t="shared" si="35"/>
        <v>2007</v>
      </c>
      <c r="AK41" s="192">
        <f t="shared" si="35"/>
        <v>920</v>
      </c>
      <c r="AL41" s="190">
        <f t="shared" si="35"/>
        <v>2310</v>
      </c>
      <c r="AM41" s="191">
        <f t="shared" si="35"/>
        <v>1597</v>
      </c>
      <c r="AN41" s="273">
        <f t="shared" si="35"/>
        <v>200</v>
      </c>
      <c r="AO41" s="192">
        <f t="shared" si="35"/>
        <v>690</v>
      </c>
      <c r="AP41" s="190">
        <f t="shared" si="35"/>
        <v>621</v>
      </c>
      <c r="AQ41" s="273">
        <f t="shared" si="35"/>
        <v>2128</v>
      </c>
      <c r="AR41" s="193">
        <f t="shared" si="35"/>
        <v>1716</v>
      </c>
      <c r="AS41" s="194">
        <f t="shared" si="35"/>
        <v>2835</v>
      </c>
      <c r="AT41" s="273">
        <f t="shared" si="35"/>
        <v>1187</v>
      </c>
      <c r="AU41" s="192">
        <f t="shared" si="35"/>
        <v>1251</v>
      </c>
      <c r="AV41" s="190">
        <f t="shared" si="35"/>
        <v>1671</v>
      </c>
      <c r="AW41" s="191">
        <f t="shared" si="36"/>
        <v>1332</v>
      </c>
      <c r="AX41" s="273">
        <f t="shared" si="36"/>
        <v>261</v>
      </c>
      <c r="AY41" s="192">
        <f t="shared" si="36"/>
        <v>842</v>
      </c>
      <c r="AZ41" s="190">
        <f t="shared" si="36"/>
        <v>625</v>
      </c>
      <c r="BA41" s="191">
        <f t="shared" si="36"/>
        <v>1794</v>
      </c>
      <c r="BB41" s="273">
        <f t="shared" si="36"/>
        <v>1022</v>
      </c>
      <c r="BC41" s="192">
        <f t="shared" si="36"/>
        <v>1053</v>
      </c>
      <c r="BD41" s="190">
        <f t="shared" si="36"/>
        <v>2268</v>
      </c>
      <c r="BE41" s="273">
        <f t="shared" si="36"/>
        <v>2077</v>
      </c>
      <c r="BF41" s="171">
        <f>SUM(AF41,AH41,AJ41,AL41,AN41,AP41,AR41,AT41,AV41,AX41,AZ41,BB41,BD41)</f>
        <v>16266</v>
      </c>
      <c r="BG41" s="172">
        <f>SUM(AG41,AI41,AK41,AM41,AO41,AQ41,AS41,AU41,AW41,AY41,BA41,BC41,BE41)</f>
        <v>17990</v>
      </c>
      <c r="BI41" s="136" t="s">
        <v>17</v>
      </c>
      <c r="BJ41" s="128">
        <f t="shared" ref="BJ41:CI41" si="65">B41/B64</f>
        <v>1.2686678987063583E-2</v>
      </c>
      <c r="BK41" s="129">
        <f t="shared" si="65"/>
        <v>0</v>
      </c>
      <c r="BL41" s="130">
        <f t="shared" si="65"/>
        <v>1.4597738996817034E-2</v>
      </c>
      <c r="BM41" s="131">
        <f t="shared" si="65"/>
        <v>4.3941557728221467E-4</v>
      </c>
      <c r="BN41" s="128">
        <f t="shared" si="65"/>
        <v>2.0789649788088334E-2</v>
      </c>
      <c r="BO41" s="129">
        <f t="shared" si="65"/>
        <v>4.8044585375228213E-5</v>
      </c>
      <c r="BP41" s="130">
        <f t="shared" si="65"/>
        <v>1.0687617227589624E-2</v>
      </c>
      <c r="BQ41" s="131">
        <f t="shared" si="65"/>
        <v>8.6997256240380115E-4</v>
      </c>
      <c r="BR41" s="128">
        <f t="shared" si="65"/>
        <v>3.165182987141444E-3</v>
      </c>
      <c r="BS41" s="129">
        <f t="shared" si="65"/>
        <v>1.8214936247723133E-3</v>
      </c>
      <c r="BT41" s="130">
        <f t="shared" si="65"/>
        <v>1.053740779768177E-3</v>
      </c>
      <c r="BU41" s="128">
        <f t="shared" si="65"/>
        <v>3.1635754605793685E-3</v>
      </c>
      <c r="BV41" s="132">
        <f t="shared" si="65"/>
        <v>5.2129471890971042E-3</v>
      </c>
      <c r="BW41" s="133">
        <f t="shared" si="65"/>
        <v>2.6398054880166725E-3</v>
      </c>
      <c r="BX41" s="128">
        <f t="shared" si="65"/>
        <v>2.167630057803468E-3</v>
      </c>
      <c r="BY41" s="129">
        <f t="shared" si="65"/>
        <v>3.7409876207318733E-3</v>
      </c>
      <c r="BZ41" s="130">
        <f t="shared" si="65"/>
        <v>1.2750548273575764E-3</v>
      </c>
      <c r="CA41" s="131">
        <f t="shared" si="65"/>
        <v>3.1490552834149755E-3</v>
      </c>
      <c r="CB41" s="128">
        <f t="shared" si="65"/>
        <v>0</v>
      </c>
      <c r="CC41" s="129">
        <f t="shared" si="65"/>
        <v>0</v>
      </c>
      <c r="CD41" s="130">
        <f t="shared" si="65"/>
        <v>1.2423131871544817E-4</v>
      </c>
      <c r="CE41" s="131">
        <f t="shared" si="65"/>
        <v>0</v>
      </c>
      <c r="CF41" s="128">
        <f t="shared" si="65"/>
        <v>0</v>
      </c>
      <c r="CG41" s="129">
        <f t="shared" si="65"/>
        <v>0</v>
      </c>
      <c r="CH41" s="130">
        <f t="shared" si="65"/>
        <v>0</v>
      </c>
      <c r="CI41" s="128">
        <f t="shared" si="65"/>
        <v>0</v>
      </c>
      <c r="CJ41" s="134">
        <f t="shared" ref="CJ41" si="66">AB41/AB64</f>
        <v>6.0750601652104158E-3</v>
      </c>
      <c r="CK41" s="135">
        <f t="shared" ref="CK41" si="67">AC41/AC64</f>
        <v>1.2382690302398332E-3</v>
      </c>
    </row>
    <row r="42" spans="1:93" ht="13.5" thickBot="1" x14ac:dyDescent="0.25">
      <c r="A42" s="145" t="s">
        <v>18</v>
      </c>
      <c r="B42" s="195">
        <v>1390</v>
      </c>
      <c r="C42" s="196">
        <v>134</v>
      </c>
      <c r="D42" s="197">
        <v>564</v>
      </c>
      <c r="E42" s="198">
        <v>116</v>
      </c>
      <c r="F42" s="195">
        <v>1980</v>
      </c>
      <c r="G42" s="199">
        <v>298</v>
      </c>
      <c r="H42" s="197">
        <v>1597</v>
      </c>
      <c r="I42" s="198">
        <v>415</v>
      </c>
      <c r="J42" s="195">
        <v>62</v>
      </c>
      <c r="K42" s="199">
        <v>175</v>
      </c>
      <c r="L42" s="197">
        <v>235</v>
      </c>
      <c r="M42" s="195">
        <v>646</v>
      </c>
      <c r="N42" s="200">
        <v>969</v>
      </c>
      <c r="O42" s="201">
        <v>1140</v>
      </c>
      <c r="P42" s="195">
        <v>534</v>
      </c>
      <c r="Q42" s="199">
        <v>618</v>
      </c>
      <c r="R42" s="197">
        <v>651</v>
      </c>
      <c r="S42" s="198">
        <v>688</v>
      </c>
      <c r="T42" s="195">
        <v>82</v>
      </c>
      <c r="U42" s="199">
        <v>393</v>
      </c>
      <c r="V42" s="197">
        <v>273</v>
      </c>
      <c r="W42" s="198">
        <v>963</v>
      </c>
      <c r="X42" s="195">
        <v>500</v>
      </c>
      <c r="Y42" s="199">
        <v>358</v>
      </c>
      <c r="Z42" s="197">
        <v>1193</v>
      </c>
      <c r="AA42" s="195">
        <v>819</v>
      </c>
      <c r="AB42" s="171">
        <f t="shared" si="64"/>
        <v>10030</v>
      </c>
      <c r="AC42" s="172">
        <f t="shared" si="64"/>
        <v>6763</v>
      </c>
      <c r="AE42" s="270"/>
      <c r="AF42" s="125"/>
      <c r="AG42" s="196"/>
      <c r="AH42" s="197"/>
      <c r="AI42" s="198"/>
      <c r="AJ42" s="195"/>
      <c r="AK42" s="199"/>
      <c r="AL42" s="197"/>
      <c r="AM42" s="198"/>
      <c r="AN42" s="195"/>
      <c r="AO42" s="199"/>
      <c r="AP42" s="197"/>
      <c r="AQ42" s="195"/>
      <c r="AR42" s="200"/>
      <c r="AS42" s="201"/>
      <c r="AT42" s="195"/>
      <c r="AU42" s="199"/>
      <c r="AV42" s="197"/>
      <c r="AW42" s="198"/>
      <c r="AX42" s="195"/>
      <c r="AY42" s="199"/>
      <c r="AZ42" s="197"/>
      <c r="BA42" s="198"/>
      <c r="BB42" s="195"/>
      <c r="BC42" s="199"/>
      <c r="BD42" s="197"/>
      <c r="BE42" s="195"/>
      <c r="BF42" s="171"/>
      <c r="BG42" s="172"/>
      <c r="BI42" s="145" t="s">
        <v>18</v>
      </c>
      <c r="BJ42" s="128">
        <f t="shared" ref="BJ42:CI42" si="68">B42/B64</f>
        <v>6.9427101543379457E-2</v>
      </c>
      <c r="BK42" s="129">
        <f t="shared" si="68"/>
        <v>6.8127510295388684E-3</v>
      </c>
      <c r="BL42" s="130">
        <f t="shared" si="68"/>
        <v>6.1903193941389531E-2</v>
      </c>
      <c r="BM42" s="131">
        <f t="shared" si="68"/>
        <v>1.2743051741184225E-2</v>
      </c>
      <c r="BN42" s="128">
        <f t="shared" si="68"/>
        <v>8.8333705108186486E-2</v>
      </c>
      <c r="BO42" s="129">
        <f t="shared" si="68"/>
        <v>1.4317286441818008E-2</v>
      </c>
      <c r="BP42" s="130">
        <f t="shared" si="68"/>
        <v>5.6516969246558378E-2</v>
      </c>
      <c r="BQ42" s="131">
        <f t="shared" si="68"/>
        <v>1.3886100515291442E-2</v>
      </c>
      <c r="BR42" s="128">
        <f t="shared" si="68"/>
        <v>1.2265084075173096E-2</v>
      </c>
      <c r="BS42" s="129">
        <f t="shared" si="68"/>
        <v>3.5417931592794979E-2</v>
      </c>
      <c r="BT42" s="130">
        <f t="shared" si="68"/>
        <v>1.4566416661501271E-2</v>
      </c>
      <c r="BU42" s="128">
        <f t="shared" si="68"/>
        <v>4.0071955834005336E-2</v>
      </c>
      <c r="BV42" s="132">
        <f t="shared" si="68"/>
        <v>3.3015332197614988E-2</v>
      </c>
      <c r="BW42" s="133">
        <f t="shared" si="68"/>
        <v>3.9597082320250089E-2</v>
      </c>
      <c r="BX42" s="128">
        <f t="shared" si="68"/>
        <v>3.5076195480819757E-2</v>
      </c>
      <c r="BY42" s="129">
        <f t="shared" si="68"/>
        <v>4.203509726567814E-2</v>
      </c>
      <c r="BZ42" s="130">
        <f t="shared" si="68"/>
        <v>3.3202427704391288E-2</v>
      </c>
      <c r="CA42" s="131">
        <f t="shared" si="68"/>
        <v>3.4389683095071476E-2</v>
      </c>
      <c r="CB42" s="128">
        <f t="shared" si="68"/>
        <v>1.5032080659945005E-2</v>
      </c>
      <c r="CC42" s="129">
        <f t="shared" si="68"/>
        <v>6.8923184847421951E-2</v>
      </c>
      <c r="CD42" s="130">
        <f t="shared" si="68"/>
        <v>1.6957575004658675E-2</v>
      </c>
      <c r="CE42" s="131">
        <f t="shared" si="68"/>
        <v>5.2807633252906341E-2</v>
      </c>
      <c r="CF42" s="128">
        <f t="shared" si="68"/>
        <v>3.7827205326070507E-2</v>
      </c>
      <c r="CG42" s="129">
        <f t="shared" si="68"/>
        <v>4.27564791592022E-2</v>
      </c>
      <c r="CH42" s="130">
        <f t="shared" si="68"/>
        <v>3.8897945875448321E-2</v>
      </c>
      <c r="CI42" s="128">
        <f t="shared" si="68"/>
        <v>2.4218588283999171E-2</v>
      </c>
      <c r="CJ42" s="134">
        <f t="shared" ref="CJ42" si="69">AB42/AB64</f>
        <v>4.3492400754504258E-2</v>
      </c>
      <c r="CK42" s="135">
        <f t="shared" ref="CK42" si="70">AC42/AC64</f>
        <v>2.9383906847410497E-2</v>
      </c>
    </row>
    <row r="43" spans="1:93" ht="14.25" thickTop="1" thickBot="1" x14ac:dyDescent="0.25">
      <c r="A43" s="136" t="s">
        <v>19</v>
      </c>
      <c r="B43" s="188">
        <v>2313</v>
      </c>
      <c r="C43" s="189">
        <v>638</v>
      </c>
      <c r="D43" s="190">
        <v>900</v>
      </c>
      <c r="E43" s="191">
        <v>609</v>
      </c>
      <c r="F43" s="188">
        <v>2645</v>
      </c>
      <c r="G43" s="192">
        <v>901</v>
      </c>
      <c r="H43" s="190">
        <v>2338</v>
      </c>
      <c r="I43" s="191">
        <v>1209</v>
      </c>
      <c r="J43" s="188">
        <v>141</v>
      </c>
      <c r="K43" s="192">
        <v>494</v>
      </c>
      <c r="L43" s="190">
        <v>546</v>
      </c>
      <c r="M43" s="188">
        <v>1485</v>
      </c>
      <c r="N43" s="193">
        <v>1925</v>
      </c>
      <c r="O43" s="194">
        <v>2417</v>
      </c>
      <c r="P43" s="188">
        <v>1178</v>
      </c>
      <c r="Q43" s="192">
        <v>1235</v>
      </c>
      <c r="R43" s="190">
        <v>1497</v>
      </c>
      <c r="S43" s="191">
        <v>1262</v>
      </c>
      <c r="T43" s="188">
        <v>209</v>
      </c>
      <c r="U43" s="192">
        <v>809</v>
      </c>
      <c r="V43" s="190">
        <v>697</v>
      </c>
      <c r="W43" s="191">
        <v>1861</v>
      </c>
      <c r="X43" s="188">
        <v>960</v>
      </c>
      <c r="Y43" s="192">
        <v>814</v>
      </c>
      <c r="Z43" s="190">
        <v>2138</v>
      </c>
      <c r="AA43" s="188">
        <v>1670</v>
      </c>
      <c r="AB43" s="171">
        <f t="shared" si="64"/>
        <v>17487</v>
      </c>
      <c r="AC43" s="172">
        <f t="shared" si="64"/>
        <v>15404</v>
      </c>
      <c r="AE43" s="264" t="s">
        <v>13</v>
      </c>
      <c r="AF43" s="20">
        <f t="shared" ref="AF43:BG43" si="71">SUM(AF40:AF42)</f>
        <v>4226</v>
      </c>
      <c r="AG43" s="21">
        <f t="shared" si="71"/>
        <v>1794</v>
      </c>
      <c r="AH43" s="20">
        <f t="shared" si="71"/>
        <v>1338</v>
      </c>
      <c r="AI43" s="21">
        <f t="shared" si="71"/>
        <v>1414</v>
      </c>
      <c r="AJ43" s="20">
        <f t="shared" si="71"/>
        <v>4258</v>
      </c>
      <c r="AK43" s="21">
        <f t="shared" si="71"/>
        <v>2150</v>
      </c>
      <c r="AL43" s="20">
        <f t="shared" si="71"/>
        <v>4981</v>
      </c>
      <c r="AM43" s="21">
        <f t="shared" si="71"/>
        <v>3246</v>
      </c>
      <c r="AN43" s="20">
        <f t="shared" si="71"/>
        <v>439</v>
      </c>
      <c r="AO43" s="21">
        <f t="shared" si="71"/>
        <v>1340</v>
      </c>
      <c r="AP43" s="20">
        <f t="shared" si="71"/>
        <v>1350</v>
      </c>
      <c r="AQ43" s="21">
        <f t="shared" si="71"/>
        <v>4426</v>
      </c>
      <c r="AR43" s="20">
        <f t="shared" si="71"/>
        <v>3828</v>
      </c>
      <c r="AS43" s="21">
        <f t="shared" si="71"/>
        <v>5761</v>
      </c>
      <c r="AT43" s="20">
        <f t="shared" si="71"/>
        <v>2798</v>
      </c>
      <c r="AU43" s="21">
        <f t="shared" si="71"/>
        <v>2479</v>
      </c>
      <c r="AV43" s="20">
        <f t="shared" si="71"/>
        <v>3468</v>
      </c>
      <c r="AW43" s="21">
        <f t="shared" si="71"/>
        <v>2617</v>
      </c>
      <c r="AX43" s="20">
        <f t="shared" si="71"/>
        <v>528</v>
      </c>
      <c r="AY43" s="21">
        <f t="shared" si="71"/>
        <v>1843</v>
      </c>
      <c r="AZ43" s="20">
        <f t="shared" si="71"/>
        <v>1325</v>
      </c>
      <c r="BA43" s="21">
        <f t="shared" si="71"/>
        <v>3657</v>
      </c>
      <c r="BB43" s="20">
        <f t="shared" si="71"/>
        <v>2210</v>
      </c>
      <c r="BC43" s="21">
        <f t="shared" si="71"/>
        <v>2123</v>
      </c>
      <c r="BD43" s="20">
        <f t="shared" si="71"/>
        <v>4772</v>
      </c>
      <c r="BE43" s="21">
        <f t="shared" si="71"/>
        <v>4104</v>
      </c>
      <c r="BF43" s="173">
        <f t="shared" si="71"/>
        <v>35521</v>
      </c>
      <c r="BG43" s="174">
        <f t="shared" si="71"/>
        <v>36954</v>
      </c>
      <c r="BI43" s="136" t="s">
        <v>19</v>
      </c>
      <c r="BJ43" s="128">
        <f t="shared" ref="BJ43:CI43" si="72">B43/B64</f>
        <v>0.1155286948703861</v>
      </c>
      <c r="BK43" s="129">
        <f t="shared" si="72"/>
        <v>3.2436829528699987E-2</v>
      </c>
      <c r="BL43" s="130">
        <f t="shared" si="72"/>
        <v>9.8781692459664144E-2</v>
      </c>
      <c r="BM43" s="131">
        <f t="shared" si="72"/>
        <v>6.6901021641217182E-2</v>
      </c>
      <c r="BN43" s="128">
        <f t="shared" si="72"/>
        <v>0.11800133838947134</v>
      </c>
      <c r="BO43" s="129">
        <f t="shared" si="72"/>
        <v>4.3288171423080619E-2</v>
      </c>
      <c r="BP43" s="130">
        <f t="shared" si="72"/>
        <v>8.2740559861273308E-2</v>
      </c>
      <c r="BQ43" s="131">
        <f t="shared" si="72"/>
        <v>4.0453724151776754E-2</v>
      </c>
      <c r="BR43" s="128">
        <f t="shared" si="72"/>
        <v>2.7893175074183978E-2</v>
      </c>
      <c r="BS43" s="129">
        <f t="shared" si="72"/>
        <v>9.9979761181946972E-2</v>
      </c>
      <c r="BT43" s="130">
        <f t="shared" si="72"/>
        <v>3.3843674456083807E-2</v>
      </c>
      <c r="BU43" s="128">
        <f t="shared" si="72"/>
        <v>9.2115873705105142E-2</v>
      </c>
      <c r="BV43" s="132">
        <f t="shared" si="72"/>
        <v>6.5587734241908002E-2</v>
      </c>
      <c r="BW43" s="133">
        <f t="shared" si="72"/>
        <v>8.3952761375477594E-2</v>
      </c>
      <c r="BX43" s="128">
        <f t="shared" si="72"/>
        <v>7.7377824487651084E-2</v>
      </c>
      <c r="BY43" s="129">
        <f t="shared" si="72"/>
        <v>8.40021765746157E-2</v>
      </c>
      <c r="BZ43" s="130">
        <f t="shared" si="72"/>
        <v>7.6350283062171675E-2</v>
      </c>
      <c r="CA43" s="131">
        <f t="shared" si="72"/>
        <v>6.3081075677296816E-2</v>
      </c>
      <c r="CB43" s="128">
        <f t="shared" si="72"/>
        <v>3.8313473877176901E-2</v>
      </c>
      <c r="CC43" s="129">
        <f t="shared" si="72"/>
        <v>0.14188004209049457</v>
      </c>
      <c r="CD43" s="130">
        <f t="shared" si="72"/>
        <v>4.3294614572333683E-2</v>
      </c>
      <c r="CE43" s="131">
        <f t="shared" si="72"/>
        <v>0.10205088835270892</v>
      </c>
      <c r="CF43" s="128">
        <f t="shared" si="72"/>
        <v>7.2628234226055383E-2</v>
      </c>
      <c r="CG43" s="129">
        <f t="shared" si="72"/>
        <v>9.7217245909470923E-2</v>
      </c>
      <c r="CH43" s="130">
        <f t="shared" si="72"/>
        <v>6.9709814150635804E-2</v>
      </c>
      <c r="CI43" s="128">
        <f t="shared" si="72"/>
        <v>4.9383446195700384E-2</v>
      </c>
      <c r="CJ43" s="134">
        <f t="shared" ref="CJ43" si="73">AB43/AB64</f>
        <v>7.5827678164906875E-2</v>
      </c>
      <c r="CK43" s="135">
        <f t="shared" ref="CK43" si="74">AC43/AC64</f>
        <v>6.6927354883559262E-2</v>
      </c>
    </row>
    <row r="44" spans="1:93" ht="13.5" thickTop="1" x14ac:dyDescent="0.2">
      <c r="A44" s="145" t="s">
        <v>20</v>
      </c>
      <c r="B44" s="195">
        <v>2392</v>
      </c>
      <c r="C44" s="196">
        <v>963</v>
      </c>
      <c r="D44" s="197">
        <v>794</v>
      </c>
      <c r="E44" s="198">
        <v>774</v>
      </c>
      <c r="F44" s="195">
        <v>2251</v>
      </c>
      <c r="G44" s="199">
        <v>1230</v>
      </c>
      <c r="H44" s="197">
        <v>2671</v>
      </c>
      <c r="I44" s="198">
        <v>1649</v>
      </c>
      <c r="J44" s="195">
        <v>239</v>
      </c>
      <c r="K44" s="199">
        <v>650</v>
      </c>
      <c r="L44" s="197">
        <v>729</v>
      </c>
      <c r="M44" s="195">
        <v>2298</v>
      </c>
      <c r="N44" s="200">
        <v>2112</v>
      </c>
      <c r="O44" s="201">
        <v>2926</v>
      </c>
      <c r="P44" s="195">
        <v>1611</v>
      </c>
      <c r="Q44" s="199">
        <v>1228</v>
      </c>
      <c r="R44" s="197">
        <v>1797</v>
      </c>
      <c r="S44" s="198">
        <v>1285</v>
      </c>
      <c r="T44" s="195">
        <v>267</v>
      </c>
      <c r="U44" s="199">
        <v>1001</v>
      </c>
      <c r="V44" s="197">
        <v>700</v>
      </c>
      <c r="W44" s="198">
        <v>1863</v>
      </c>
      <c r="X44" s="195">
        <v>1188</v>
      </c>
      <c r="Y44" s="199">
        <v>1070</v>
      </c>
      <c r="Z44" s="197">
        <v>2504</v>
      </c>
      <c r="AA44" s="195">
        <v>2027</v>
      </c>
      <c r="AB44" s="171">
        <f t="shared" si="64"/>
        <v>19255</v>
      </c>
      <c r="AC44" s="172">
        <f t="shared" si="64"/>
        <v>18964</v>
      </c>
      <c r="BI44" s="145" t="s">
        <v>20</v>
      </c>
      <c r="BJ44" s="128">
        <f t="shared" ref="BJ44:CI44" si="75">B44/B64</f>
        <v>0.11947455172069327</v>
      </c>
      <c r="BK44" s="129">
        <f t="shared" si="75"/>
        <v>4.8960292846611422E-2</v>
      </c>
      <c r="BL44" s="130">
        <f t="shared" si="75"/>
        <v>8.7147404236637027E-2</v>
      </c>
      <c r="BM44" s="131">
        <f t="shared" si="75"/>
        <v>8.5026914204108531E-2</v>
      </c>
      <c r="BN44" s="128">
        <f t="shared" si="75"/>
        <v>0.10042382333258978</v>
      </c>
      <c r="BO44" s="129">
        <f t="shared" si="75"/>
        <v>5.9094840011530703E-2</v>
      </c>
      <c r="BP44" s="130">
        <f t="shared" si="75"/>
        <v>9.4525250380436701E-2</v>
      </c>
      <c r="BQ44" s="131">
        <f t="shared" si="75"/>
        <v>5.5176336746302616E-2</v>
      </c>
      <c r="BR44" s="128">
        <f t="shared" si="75"/>
        <v>4.7279920870425318E-2</v>
      </c>
      <c r="BS44" s="129">
        <f t="shared" si="75"/>
        <v>0.13155231734466707</v>
      </c>
      <c r="BT44" s="130">
        <f t="shared" si="75"/>
        <v>4.5186884026529477E-2</v>
      </c>
      <c r="BU44" s="128">
        <f t="shared" si="75"/>
        <v>0.14254698840022331</v>
      </c>
      <c r="BV44" s="132">
        <f t="shared" si="75"/>
        <v>7.1959114139693359E-2</v>
      </c>
      <c r="BW44" s="133">
        <f t="shared" si="75"/>
        <v>0.10163251128864188</v>
      </c>
      <c r="BX44" s="128">
        <f t="shared" si="75"/>
        <v>0.10581975827640568</v>
      </c>
      <c r="BY44" s="129">
        <f t="shared" si="75"/>
        <v>8.3526050877431646E-2</v>
      </c>
      <c r="BZ44" s="130">
        <f t="shared" si="75"/>
        <v>9.1650940990462587E-2</v>
      </c>
      <c r="CA44" s="131">
        <f t="shared" si="75"/>
        <v>6.4230730780765771E-2</v>
      </c>
      <c r="CB44" s="128">
        <f t="shared" si="75"/>
        <v>4.8945921173235561E-2</v>
      </c>
      <c r="CC44" s="129">
        <f t="shared" si="75"/>
        <v>0.17555243774114346</v>
      </c>
      <c r="CD44" s="130">
        <f t="shared" si="75"/>
        <v>4.3480961550406858E-2</v>
      </c>
      <c r="CE44" s="131">
        <f t="shared" si="75"/>
        <v>0.10216056152665058</v>
      </c>
      <c r="CF44" s="128">
        <f t="shared" si="75"/>
        <v>8.9877439854743529E-2</v>
      </c>
      <c r="CG44" s="129">
        <f t="shared" si="75"/>
        <v>0.12779171145348142</v>
      </c>
      <c r="CH44" s="130">
        <f t="shared" si="75"/>
        <v>8.1643299641343328E-2</v>
      </c>
      <c r="CI44" s="128">
        <f t="shared" si="75"/>
        <v>5.9940266729751307E-2</v>
      </c>
      <c r="CJ44" s="134">
        <f t="shared" ref="CJ44" si="76">AB44/AB64</f>
        <v>8.3494135247056789E-2</v>
      </c>
      <c r="CK44" s="135">
        <f t="shared" ref="CK44" si="77">AC44/AC64</f>
        <v>8.239485575251998E-2</v>
      </c>
    </row>
    <row r="45" spans="1:93" ht="13.5" thickBot="1" x14ac:dyDescent="0.25">
      <c r="A45" s="136" t="s">
        <v>21</v>
      </c>
      <c r="B45" s="188">
        <v>1834</v>
      </c>
      <c r="C45" s="189">
        <v>831</v>
      </c>
      <c r="D45" s="190">
        <v>544</v>
      </c>
      <c r="E45" s="191">
        <v>640</v>
      </c>
      <c r="F45" s="188">
        <v>2007</v>
      </c>
      <c r="G45" s="192">
        <v>920</v>
      </c>
      <c r="H45" s="190">
        <v>2310</v>
      </c>
      <c r="I45" s="191">
        <v>1597</v>
      </c>
      <c r="J45" s="188">
        <v>200</v>
      </c>
      <c r="K45" s="192">
        <v>690</v>
      </c>
      <c r="L45" s="190">
        <v>621</v>
      </c>
      <c r="M45" s="188">
        <v>2128</v>
      </c>
      <c r="N45" s="193">
        <v>1716</v>
      </c>
      <c r="O45" s="194">
        <v>2835</v>
      </c>
      <c r="P45" s="188">
        <v>1187</v>
      </c>
      <c r="Q45" s="192">
        <v>1251</v>
      </c>
      <c r="R45" s="190">
        <v>1671</v>
      </c>
      <c r="S45" s="191">
        <v>1332</v>
      </c>
      <c r="T45" s="188">
        <v>261</v>
      </c>
      <c r="U45" s="192">
        <v>842</v>
      </c>
      <c r="V45" s="190">
        <v>625</v>
      </c>
      <c r="W45" s="191">
        <v>1794</v>
      </c>
      <c r="X45" s="188">
        <v>1022</v>
      </c>
      <c r="Y45" s="192">
        <v>1053</v>
      </c>
      <c r="Z45" s="190">
        <v>2268</v>
      </c>
      <c r="AA45" s="188">
        <v>2077</v>
      </c>
      <c r="AB45" s="171">
        <f t="shared" si="64"/>
        <v>16266</v>
      </c>
      <c r="AC45" s="172">
        <f t="shared" si="64"/>
        <v>17990</v>
      </c>
      <c r="AE45" s="267" t="s">
        <v>85</v>
      </c>
      <c r="BI45" s="136" t="s">
        <v>21</v>
      </c>
      <c r="BJ45" s="128">
        <f t="shared" ref="BJ45:CI45" si="78">B45/B64</f>
        <v>9.1603815993207133E-2</v>
      </c>
      <c r="BK45" s="129">
        <f t="shared" si="78"/>
        <v>4.2249224668259699E-2</v>
      </c>
      <c r="BL45" s="130">
        <f t="shared" si="78"/>
        <v>5.9708045220063656E-2</v>
      </c>
      <c r="BM45" s="131">
        <f t="shared" si="78"/>
        <v>7.0306492365154349E-2</v>
      </c>
      <c r="BN45" s="128">
        <f t="shared" si="78"/>
        <v>8.9538255632389027E-2</v>
      </c>
      <c r="BO45" s="129">
        <f t="shared" si="78"/>
        <v>4.4201018545209955E-2</v>
      </c>
      <c r="BP45" s="130">
        <f t="shared" si="78"/>
        <v>8.1749654952755074E-2</v>
      </c>
      <c r="BQ45" s="131">
        <f t="shared" si="78"/>
        <v>5.3436391621495015E-2</v>
      </c>
      <c r="BR45" s="128">
        <f t="shared" si="78"/>
        <v>3.9564787339268048E-2</v>
      </c>
      <c r="BS45" s="129">
        <f t="shared" si="78"/>
        <v>0.13964784456587737</v>
      </c>
      <c r="BT45" s="130">
        <f t="shared" si="78"/>
        <v>3.8492530837413996E-2</v>
      </c>
      <c r="BU45" s="128">
        <f t="shared" si="78"/>
        <v>0.13200173686495875</v>
      </c>
      <c r="BV45" s="132">
        <f t="shared" si="78"/>
        <v>5.8466780238500854E-2</v>
      </c>
      <c r="BW45" s="133">
        <f t="shared" si="78"/>
        <v>9.8471691559569294E-2</v>
      </c>
      <c r="BX45" s="128">
        <f t="shared" si="78"/>
        <v>7.7968996321597484E-2</v>
      </c>
      <c r="BY45" s="129">
        <f t="shared" si="78"/>
        <v>8.5090463882464967E-2</v>
      </c>
      <c r="BZ45" s="130">
        <f t="shared" si="78"/>
        <v>8.5224664660580401E-2</v>
      </c>
      <c r="CA45" s="131">
        <f t="shared" si="78"/>
        <v>6.6580025992202335E-2</v>
      </c>
      <c r="CB45" s="128">
        <f t="shared" si="78"/>
        <v>4.784601283226398E-2</v>
      </c>
      <c r="CC45" s="129">
        <f t="shared" si="78"/>
        <v>0.14766748509294983</v>
      </c>
      <c r="CD45" s="130">
        <f t="shared" si="78"/>
        <v>3.8822287098577553E-2</v>
      </c>
      <c r="CE45" s="131">
        <f t="shared" si="78"/>
        <v>9.8376837025663522E-2</v>
      </c>
      <c r="CF45" s="128">
        <f t="shared" si="78"/>
        <v>7.731880768648812E-2</v>
      </c>
      <c r="CG45" s="129">
        <f t="shared" si="78"/>
        <v>0.12576137585094949</v>
      </c>
      <c r="CH45" s="130">
        <f t="shared" si="78"/>
        <v>7.3948483860449957E-2</v>
      </c>
      <c r="CI45" s="128">
        <f t="shared" si="78"/>
        <v>6.141881302303575E-2</v>
      </c>
      <c r="CJ45" s="134">
        <f t="shared" ref="CJ45" si="79">AB45/AB64</f>
        <v>7.0533139648331633E-2</v>
      </c>
      <c r="CK45" s="135">
        <f t="shared" ref="CK45" si="80">AC45/AC64</f>
        <v>7.8163017031630172E-2</v>
      </c>
    </row>
    <row r="46" spans="1:93" ht="14.25" thickTop="1" thickBot="1" x14ac:dyDescent="0.25">
      <c r="A46" s="145" t="s">
        <v>22</v>
      </c>
      <c r="B46" s="195">
        <v>1459</v>
      </c>
      <c r="C46" s="196">
        <v>780</v>
      </c>
      <c r="D46" s="197">
        <v>565</v>
      </c>
      <c r="E46" s="198">
        <v>423</v>
      </c>
      <c r="F46" s="195">
        <v>1970</v>
      </c>
      <c r="G46" s="199">
        <v>682</v>
      </c>
      <c r="H46" s="197">
        <v>2011</v>
      </c>
      <c r="I46" s="198">
        <v>1374</v>
      </c>
      <c r="J46" s="195">
        <v>232</v>
      </c>
      <c r="K46" s="199">
        <v>608</v>
      </c>
      <c r="L46" s="197">
        <v>576</v>
      </c>
      <c r="M46" s="195">
        <v>1620</v>
      </c>
      <c r="N46" s="200">
        <v>1726</v>
      </c>
      <c r="O46" s="201">
        <v>2415</v>
      </c>
      <c r="P46" s="195">
        <v>818</v>
      </c>
      <c r="Q46" s="199">
        <v>905</v>
      </c>
      <c r="R46" s="197">
        <v>1423</v>
      </c>
      <c r="S46" s="198">
        <v>1169</v>
      </c>
      <c r="T46" s="195">
        <v>200</v>
      </c>
      <c r="U46" s="199">
        <v>464</v>
      </c>
      <c r="V46" s="197">
        <v>588</v>
      </c>
      <c r="W46" s="198">
        <v>1609</v>
      </c>
      <c r="X46" s="195">
        <v>761</v>
      </c>
      <c r="Y46" s="199">
        <v>715</v>
      </c>
      <c r="Z46" s="197">
        <v>1995</v>
      </c>
      <c r="AA46" s="195">
        <v>2204</v>
      </c>
      <c r="AB46" s="171">
        <f t="shared" si="64"/>
        <v>14324</v>
      </c>
      <c r="AC46" s="172">
        <f t="shared" si="64"/>
        <v>14968</v>
      </c>
      <c r="AE46" s="295" t="s">
        <v>0</v>
      </c>
      <c r="AF46" s="297" t="s">
        <v>1</v>
      </c>
      <c r="AG46" s="298"/>
      <c r="AH46" s="297" t="s">
        <v>2</v>
      </c>
      <c r="AI46" s="298"/>
      <c r="AJ46" s="297" t="s">
        <v>3</v>
      </c>
      <c r="AK46" s="298"/>
      <c r="AL46" s="297" t="s">
        <v>4</v>
      </c>
      <c r="AM46" s="298"/>
      <c r="AN46" s="297" t="s">
        <v>5</v>
      </c>
      <c r="AO46" s="298"/>
      <c r="AP46" s="297" t="s">
        <v>6</v>
      </c>
      <c r="AQ46" s="298"/>
      <c r="AR46" s="297" t="s">
        <v>7</v>
      </c>
      <c r="AS46" s="298"/>
      <c r="AT46" s="297" t="s">
        <v>8</v>
      </c>
      <c r="AU46" s="298"/>
      <c r="AV46" s="297" t="s">
        <v>9</v>
      </c>
      <c r="AW46" s="298"/>
      <c r="AX46" s="297" t="s">
        <v>10</v>
      </c>
      <c r="AY46" s="298"/>
      <c r="AZ46" s="297" t="s">
        <v>11</v>
      </c>
      <c r="BA46" s="298"/>
      <c r="BB46" s="297" t="s">
        <v>12</v>
      </c>
      <c r="BC46" s="298"/>
      <c r="BD46" s="300" t="s">
        <v>40</v>
      </c>
      <c r="BE46" s="301"/>
      <c r="BF46" s="302" t="s">
        <v>41</v>
      </c>
      <c r="BG46" s="303"/>
      <c r="BI46" s="145" t="s">
        <v>22</v>
      </c>
      <c r="BJ46" s="128">
        <f t="shared" ref="BJ46:CI46" si="81">B46/B64</f>
        <v>7.2873482843014828E-2</v>
      </c>
      <c r="BK46" s="129">
        <f t="shared" si="81"/>
        <v>3.9656311962987439E-2</v>
      </c>
      <c r="BL46" s="130">
        <f t="shared" si="81"/>
        <v>6.201295137745582E-2</v>
      </c>
      <c r="BM46" s="131">
        <f t="shared" si="81"/>
        <v>4.6468197297594202E-2</v>
      </c>
      <c r="BN46" s="128">
        <f t="shared" si="81"/>
        <v>8.7887575284407757E-2</v>
      </c>
      <c r="BO46" s="129">
        <f t="shared" si="81"/>
        <v>3.2766407225905639E-2</v>
      </c>
      <c r="BP46" s="130">
        <f t="shared" si="81"/>
        <v>7.1168206108220972E-2</v>
      </c>
      <c r="BQ46" s="131">
        <f t="shared" si="81"/>
        <v>4.5974703874723952E-2</v>
      </c>
      <c r="BR46" s="128">
        <f t="shared" si="81"/>
        <v>4.5895153313550936E-2</v>
      </c>
      <c r="BS46" s="129">
        <f t="shared" si="81"/>
        <v>0.12305201376239627</v>
      </c>
      <c r="BT46" s="130">
        <f t="shared" si="81"/>
        <v>3.5703217008615881E-2</v>
      </c>
      <c r="BU46" s="128">
        <f t="shared" si="81"/>
        <v>0.10049004404193289</v>
      </c>
      <c r="BV46" s="132">
        <f t="shared" si="81"/>
        <v>5.8807495741056218E-2</v>
      </c>
      <c r="BW46" s="133">
        <f t="shared" si="81"/>
        <v>8.3883292810003479E-2</v>
      </c>
      <c r="BX46" s="128">
        <f t="shared" si="81"/>
        <v>5.3730951129795063E-2</v>
      </c>
      <c r="BY46" s="129">
        <f t="shared" si="81"/>
        <v>6.155625085022446E-2</v>
      </c>
      <c r="BZ46" s="130">
        <f t="shared" si="81"/>
        <v>7.2576120773193253E-2</v>
      </c>
      <c r="CA46" s="131">
        <f t="shared" si="81"/>
        <v>5.8432470258922321E-2</v>
      </c>
      <c r="CB46" s="128">
        <f t="shared" si="81"/>
        <v>3.6663611365719523E-2</v>
      </c>
      <c r="CC46" s="129">
        <f t="shared" si="81"/>
        <v>8.1374956155734826E-2</v>
      </c>
      <c r="CD46" s="130">
        <f t="shared" si="81"/>
        <v>3.6524007702341758E-2</v>
      </c>
      <c r="CE46" s="131">
        <f t="shared" si="81"/>
        <v>8.8232068436060546E-2</v>
      </c>
      <c r="CF46" s="128">
        <f t="shared" si="81"/>
        <v>5.7573006506279313E-2</v>
      </c>
      <c r="CG46" s="129">
        <f t="shared" si="81"/>
        <v>8.5393526812373111E-2</v>
      </c>
      <c r="CH46" s="130">
        <f t="shared" si="81"/>
        <v>6.5047277469840237E-2</v>
      </c>
      <c r="CI46" s="128">
        <f t="shared" si="81"/>
        <v>6.5174320607978231E-2</v>
      </c>
      <c r="CJ46" s="134">
        <f t="shared" ref="CJ46" si="82">AB46/AB64</f>
        <v>6.2112178305834397E-2</v>
      </c>
      <c r="CK46" s="135">
        <f t="shared" ref="CK46" si="83">AC46/AC64</f>
        <v>6.5033020507473061E-2</v>
      </c>
    </row>
    <row r="47" spans="1:93" ht="15" thickTop="1" thickBot="1" x14ac:dyDescent="0.3">
      <c r="A47" s="136" t="s">
        <v>23</v>
      </c>
      <c r="B47" s="188">
        <v>1081</v>
      </c>
      <c r="C47" s="189">
        <v>1006</v>
      </c>
      <c r="D47" s="190">
        <v>441</v>
      </c>
      <c r="E47" s="191">
        <v>465</v>
      </c>
      <c r="F47" s="188">
        <v>1329</v>
      </c>
      <c r="G47" s="192">
        <v>760</v>
      </c>
      <c r="H47" s="190">
        <v>1748</v>
      </c>
      <c r="I47" s="191">
        <v>1457</v>
      </c>
      <c r="J47" s="188">
        <v>238</v>
      </c>
      <c r="K47" s="192">
        <v>484</v>
      </c>
      <c r="L47" s="190">
        <v>607</v>
      </c>
      <c r="M47" s="188">
        <v>1180</v>
      </c>
      <c r="N47" s="193">
        <v>1272</v>
      </c>
      <c r="O47" s="194">
        <v>1533</v>
      </c>
      <c r="P47" s="188">
        <v>693</v>
      </c>
      <c r="Q47" s="192">
        <v>609</v>
      </c>
      <c r="R47" s="190">
        <v>1125</v>
      </c>
      <c r="S47" s="191">
        <v>924</v>
      </c>
      <c r="T47" s="188">
        <v>161</v>
      </c>
      <c r="U47" s="192">
        <v>293</v>
      </c>
      <c r="V47" s="190">
        <v>497</v>
      </c>
      <c r="W47" s="191">
        <v>1100</v>
      </c>
      <c r="X47" s="188">
        <v>669</v>
      </c>
      <c r="Y47" s="192">
        <v>395</v>
      </c>
      <c r="Z47" s="190">
        <v>1887</v>
      </c>
      <c r="AA47" s="188">
        <v>1912</v>
      </c>
      <c r="AB47" s="171">
        <f t="shared" si="64"/>
        <v>11748</v>
      </c>
      <c r="AC47" s="172">
        <f t="shared" si="64"/>
        <v>12118</v>
      </c>
      <c r="AE47" s="296"/>
      <c r="AF47" s="115" t="s">
        <v>14</v>
      </c>
      <c r="AG47" s="116" t="s">
        <v>15</v>
      </c>
      <c r="AH47" s="117" t="s">
        <v>14</v>
      </c>
      <c r="AI47" s="118" t="s">
        <v>15</v>
      </c>
      <c r="AJ47" s="115" t="s">
        <v>14</v>
      </c>
      <c r="AK47" s="116" t="s">
        <v>15</v>
      </c>
      <c r="AL47" s="117" t="s">
        <v>14</v>
      </c>
      <c r="AM47" s="118" t="s">
        <v>15</v>
      </c>
      <c r="AN47" s="115" t="s">
        <v>14</v>
      </c>
      <c r="AO47" s="116" t="s">
        <v>15</v>
      </c>
      <c r="AP47" s="117" t="s">
        <v>14</v>
      </c>
      <c r="AQ47" s="115" t="s">
        <v>15</v>
      </c>
      <c r="AR47" s="119" t="s">
        <v>14</v>
      </c>
      <c r="AS47" s="120" t="s">
        <v>15</v>
      </c>
      <c r="AT47" s="115" t="s">
        <v>14</v>
      </c>
      <c r="AU47" s="116" t="s">
        <v>15</v>
      </c>
      <c r="AV47" s="117" t="s">
        <v>14</v>
      </c>
      <c r="AW47" s="118" t="s">
        <v>15</v>
      </c>
      <c r="AX47" s="115" t="s">
        <v>14</v>
      </c>
      <c r="AY47" s="116" t="s">
        <v>15</v>
      </c>
      <c r="AZ47" s="117" t="s">
        <v>14</v>
      </c>
      <c r="BA47" s="118" t="s">
        <v>15</v>
      </c>
      <c r="BB47" s="115" t="s">
        <v>14</v>
      </c>
      <c r="BC47" s="116" t="s">
        <v>15</v>
      </c>
      <c r="BD47" s="28" t="s">
        <v>14</v>
      </c>
      <c r="BE47" s="121" t="s">
        <v>15</v>
      </c>
      <c r="BF47" s="175" t="s">
        <v>14</v>
      </c>
      <c r="BG47" s="176" t="s">
        <v>15</v>
      </c>
      <c r="BI47" s="136" t="s">
        <v>23</v>
      </c>
      <c r="BJ47" s="128">
        <f t="shared" ref="BJ47:CI47" si="84">B47/B64</f>
        <v>5.3993307027621E-2</v>
      </c>
      <c r="BK47" s="129">
        <f t="shared" si="84"/>
        <v>5.1146474147135086E-2</v>
      </c>
      <c r="BL47" s="130">
        <f t="shared" si="84"/>
        <v>4.8403029305235427E-2</v>
      </c>
      <c r="BM47" s="131">
        <f t="shared" si="84"/>
        <v>5.1082060859057456E-2</v>
      </c>
      <c r="BN47" s="128">
        <f t="shared" si="84"/>
        <v>5.9290653580191838E-2</v>
      </c>
      <c r="BO47" s="129">
        <f t="shared" si="84"/>
        <v>3.6513884885173438E-2</v>
      </c>
      <c r="BP47" s="130">
        <f t="shared" si="84"/>
        <v>6.186077786035319E-2</v>
      </c>
      <c r="BQ47" s="131">
        <f t="shared" si="84"/>
        <v>4.875192397778224E-2</v>
      </c>
      <c r="BR47" s="128">
        <f t="shared" si="84"/>
        <v>4.708209693372898E-2</v>
      </c>
      <c r="BS47" s="129">
        <f t="shared" si="84"/>
        <v>9.7955879376644406E-2</v>
      </c>
      <c r="BT47" s="130">
        <f t="shared" si="84"/>
        <v>3.7624744312899028E-2</v>
      </c>
      <c r="BU47" s="128">
        <f t="shared" si="84"/>
        <v>7.3196451833012835E-2</v>
      </c>
      <c r="BV47" s="132">
        <f t="shared" si="84"/>
        <v>4.3339011925042588E-2</v>
      </c>
      <c r="BW47" s="133">
        <f t="shared" si="84"/>
        <v>5.3247655435915246E-2</v>
      </c>
      <c r="BX47" s="128">
        <f t="shared" si="84"/>
        <v>4.552023121387283E-2</v>
      </c>
      <c r="BY47" s="129">
        <f t="shared" si="84"/>
        <v>4.1422935655012927E-2</v>
      </c>
      <c r="BZ47" s="130">
        <f t="shared" si="84"/>
        <v>5.7377467231090939E-2</v>
      </c>
      <c r="CA47" s="131">
        <f t="shared" si="84"/>
        <v>4.6186144156752977E-2</v>
      </c>
      <c r="CB47" s="128">
        <f t="shared" si="84"/>
        <v>2.9514207149404215E-2</v>
      </c>
      <c r="CC47" s="129">
        <f t="shared" si="84"/>
        <v>5.138547877937566E-2</v>
      </c>
      <c r="CD47" s="130">
        <f t="shared" si="84"/>
        <v>3.087148270078887E-2</v>
      </c>
      <c r="CE47" s="131">
        <f t="shared" si="84"/>
        <v>6.0320245667909632E-2</v>
      </c>
      <c r="CF47" s="128">
        <f t="shared" si="84"/>
        <v>5.0612800726282339E-2</v>
      </c>
      <c r="CG47" s="129">
        <f t="shared" si="84"/>
        <v>4.7175444882359967E-2</v>
      </c>
      <c r="CH47" s="130">
        <f t="shared" si="84"/>
        <v>6.1525921095533093E-2</v>
      </c>
      <c r="CI47" s="128">
        <f t="shared" si="84"/>
        <v>5.653961025519709E-2</v>
      </c>
      <c r="CJ47" s="134">
        <f t="shared" ref="CJ47" si="85">AB47/AB64</f>
        <v>5.0942046267588838E-2</v>
      </c>
      <c r="CK47" s="135">
        <f t="shared" ref="CK47" si="86">AC47/AC64</f>
        <v>5.265033020507473E-2</v>
      </c>
    </row>
    <row r="48" spans="1:93" ht="13.5" thickTop="1" x14ac:dyDescent="0.2">
      <c r="A48" s="145" t="s">
        <v>24</v>
      </c>
      <c r="B48" s="202">
        <v>959</v>
      </c>
      <c r="C48" s="196">
        <v>954</v>
      </c>
      <c r="D48" s="197">
        <v>447</v>
      </c>
      <c r="E48" s="198">
        <v>482</v>
      </c>
      <c r="F48" s="195">
        <v>1317</v>
      </c>
      <c r="G48" s="199">
        <v>617</v>
      </c>
      <c r="H48" s="197">
        <v>1594</v>
      </c>
      <c r="I48" s="198">
        <v>1262</v>
      </c>
      <c r="J48" s="195">
        <v>235</v>
      </c>
      <c r="K48" s="199">
        <v>259</v>
      </c>
      <c r="L48" s="197">
        <v>652</v>
      </c>
      <c r="M48" s="195">
        <v>1035</v>
      </c>
      <c r="N48" s="200">
        <v>1229</v>
      </c>
      <c r="O48" s="203">
        <v>1585</v>
      </c>
      <c r="P48" s="195">
        <v>641</v>
      </c>
      <c r="Q48" s="199">
        <v>634</v>
      </c>
      <c r="R48" s="197">
        <v>985</v>
      </c>
      <c r="S48" s="198">
        <v>924</v>
      </c>
      <c r="T48" s="195">
        <v>217</v>
      </c>
      <c r="U48" s="199">
        <v>266</v>
      </c>
      <c r="V48" s="197">
        <v>537</v>
      </c>
      <c r="W48" s="204">
        <v>1032</v>
      </c>
      <c r="X48" s="195">
        <v>516</v>
      </c>
      <c r="Y48" s="199">
        <v>410</v>
      </c>
      <c r="Z48" s="197">
        <v>1700</v>
      </c>
      <c r="AA48" s="195">
        <v>1927</v>
      </c>
      <c r="AB48" s="171">
        <f t="shared" si="64"/>
        <v>11029</v>
      </c>
      <c r="AC48" s="172">
        <f t="shared" si="64"/>
        <v>11387</v>
      </c>
      <c r="AE48" s="270" t="str">
        <f>$AE$17</f>
        <v>17:00 - 17:59</v>
      </c>
      <c r="AF48" s="125">
        <f t="shared" ref="AF48:AU49" si="87">SUMIF($A$9:$A$32,$AE48,B$40:B$63)</f>
        <v>1096</v>
      </c>
      <c r="AG48" s="185">
        <f t="shared" si="87"/>
        <v>2462</v>
      </c>
      <c r="AH48" s="126">
        <f t="shared" si="87"/>
        <v>977</v>
      </c>
      <c r="AI48" s="179">
        <f t="shared" si="87"/>
        <v>688</v>
      </c>
      <c r="AJ48" s="125">
        <f t="shared" si="87"/>
        <v>1073</v>
      </c>
      <c r="AK48" s="127">
        <f t="shared" si="87"/>
        <v>2217</v>
      </c>
      <c r="AL48" s="126">
        <f t="shared" si="87"/>
        <v>1815</v>
      </c>
      <c r="AM48" s="179">
        <f t="shared" si="87"/>
        <v>2553</v>
      </c>
      <c r="AN48" s="125">
        <f t="shared" si="87"/>
        <v>789</v>
      </c>
      <c r="AO48" s="127">
        <f t="shared" si="87"/>
        <v>164</v>
      </c>
      <c r="AP48" s="126">
        <f t="shared" si="87"/>
        <v>2013</v>
      </c>
      <c r="AQ48" s="125">
        <f t="shared" si="87"/>
        <v>539</v>
      </c>
      <c r="AR48" s="178">
        <f t="shared" si="87"/>
        <v>2701</v>
      </c>
      <c r="AS48" s="180">
        <f t="shared" si="87"/>
        <v>1542</v>
      </c>
      <c r="AT48" s="125">
        <f t="shared" si="87"/>
        <v>1446</v>
      </c>
      <c r="AU48" s="127">
        <f t="shared" si="87"/>
        <v>995</v>
      </c>
      <c r="AV48" s="126">
        <f t="shared" ref="AP48:BE49" si="88">SUMIF($A$9:$A$32,$AE48,R$40:R$63)</f>
        <v>1311</v>
      </c>
      <c r="AW48" s="179">
        <f t="shared" si="88"/>
        <v>1591</v>
      </c>
      <c r="AX48" s="125">
        <f t="shared" si="88"/>
        <v>758</v>
      </c>
      <c r="AY48" s="127">
        <f t="shared" si="88"/>
        <v>155</v>
      </c>
      <c r="AZ48" s="126">
        <f t="shared" si="88"/>
        <v>1590</v>
      </c>
      <c r="BA48" s="179">
        <f t="shared" si="88"/>
        <v>995</v>
      </c>
      <c r="BB48" s="125">
        <f t="shared" si="88"/>
        <v>1385</v>
      </c>
      <c r="BC48" s="127">
        <f t="shared" si="88"/>
        <v>389</v>
      </c>
      <c r="BD48" s="183">
        <f t="shared" si="88"/>
        <v>2038</v>
      </c>
      <c r="BE48" s="184">
        <f t="shared" si="88"/>
        <v>2672</v>
      </c>
      <c r="BF48" s="169">
        <f>AF48+AH48+AJ48+AL48+AN48+AP48+AR48+AT48+AV48+AX48+AZ48+BB48+BD48</f>
        <v>18992</v>
      </c>
      <c r="BG48" s="170">
        <f>AG48+AI48+AK48+AM48+AO48+AQ48+AS48+AU48+AW48+AY48+BA48+BC48+BE48</f>
        <v>16962</v>
      </c>
      <c r="BI48" s="145" t="s">
        <v>24</v>
      </c>
      <c r="BJ48" s="128">
        <f t="shared" ref="BJ48:CI48" si="89">B48/B64</f>
        <v>4.7899705309425104E-2</v>
      </c>
      <c r="BK48" s="129">
        <f t="shared" si="89"/>
        <v>4.8502720016269256E-2</v>
      </c>
      <c r="BL48" s="130">
        <f t="shared" si="89"/>
        <v>4.9061573921633191E-2</v>
      </c>
      <c r="BM48" s="131">
        <f t="shared" si="89"/>
        <v>5.2949577062506865E-2</v>
      </c>
      <c r="BN48" s="128">
        <f t="shared" si="89"/>
        <v>5.875529779165737E-2</v>
      </c>
      <c r="BO48" s="129">
        <f t="shared" si="89"/>
        <v>2.9643509176515807E-2</v>
      </c>
      <c r="BP48" s="130">
        <f t="shared" si="89"/>
        <v>5.641080086350285E-2</v>
      </c>
      <c r="BQ48" s="131">
        <f t="shared" si="89"/>
        <v>4.2227129759753734E-2</v>
      </c>
      <c r="BR48" s="128">
        <f t="shared" si="89"/>
        <v>4.6488625123639958E-2</v>
      </c>
      <c r="BS48" s="129">
        <f t="shared" si="89"/>
        <v>5.2418538757336569E-2</v>
      </c>
      <c r="BT48" s="130">
        <f t="shared" si="89"/>
        <v>4.0414058141697143E-2</v>
      </c>
      <c r="BU48" s="128">
        <f t="shared" si="89"/>
        <v>6.4201972582346015E-2</v>
      </c>
      <c r="BV48" s="132">
        <f t="shared" si="89"/>
        <v>4.1873935264054515E-2</v>
      </c>
      <c r="BW48" s="133">
        <f t="shared" si="89"/>
        <v>5.5053838138242446E-2</v>
      </c>
      <c r="BX48" s="128">
        <f t="shared" si="89"/>
        <v>4.2104571728849183E-2</v>
      </c>
      <c r="BY48" s="129">
        <f t="shared" si="89"/>
        <v>4.3123384573527414E-2</v>
      </c>
      <c r="BZ48" s="130">
        <f t="shared" si="89"/>
        <v>5.0237160197888507E-2</v>
      </c>
      <c r="CA48" s="131">
        <f t="shared" si="89"/>
        <v>4.6186144156752977E-2</v>
      </c>
      <c r="CB48" s="128">
        <f t="shared" si="89"/>
        <v>3.978001833180568E-2</v>
      </c>
      <c r="CC48" s="129">
        <f t="shared" si="89"/>
        <v>4.6650298141003153E-2</v>
      </c>
      <c r="CD48" s="130">
        <f t="shared" si="89"/>
        <v>3.3356109075097833E-2</v>
      </c>
      <c r="CE48" s="131">
        <f t="shared" si="89"/>
        <v>5.6591357753893401E-2</v>
      </c>
      <c r="CF48" s="128">
        <f t="shared" si="89"/>
        <v>3.9037675896504767E-2</v>
      </c>
      <c r="CG48" s="129">
        <f t="shared" si="89"/>
        <v>4.896691747282933E-2</v>
      </c>
      <c r="CH48" s="130">
        <f t="shared" si="89"/>
        <v>5.5428757743723508E-2</v>
      </c>
      <c r="CI48" s="128">
        <f t="shared" si="89"/>
        <v>5.6983174143182422E-2</v>
      </c>
      <c r="CJ48" s="134">
        <f t="shared" ref="CJ48" si="90">AB48/AB64</f>
        <v>4.7824295904429458E-2</v>
      </c>
      <c r="CK48" s="135">
        <f t="shared" ref="CK48" si="91">AC48/AC64</f>
        <v>4.9474278762599931E-2</v>
      </c>
    </row>
    <row r="49" spans="1:89" x14ac:dyDescent="0.2">
      <c r="A49" s="136" t="s">
        <v>25</v>
      </c>
      <c r="B49" s="205">
        <v>911</v>
      </c>
      <c r="C49" s="189">
        <v>810</v>
      </c>
      <c r="D49" s="190">
        <v>392</v>
      </c>
      <c r="E49" s="191">
        <v>450</v>
      </c>
      <c r="F49" s="188">
        <v>1028</v>
      </c>
      <c r="G49" s="192">
        <v>732</v>
      </c>
      <c r="H49" s="190">
        <v>1400</v>
      </c>
      <c r="I49" s="191">
        <v>1356</v>
      </c>
      <c r="J49" s="188">
        <v>222</v>
      </c>
      <c r="K49" s="189">
        <v>204</v>
      </c>
      <c r="L49" s="190">
        <v>604</v>
      </c>
      <c r="M49" s="188">
        <v>828</v>
      </c>
      <c r="N49" s="193">
        <v>1240</v>
      </c>
      <c r="O49" s="206">
        <v>1403</v>
      </c>
      <c r="P49" s="188">
        <v>596</v>
      </c>
      <c r="Q49" s="189">
        <v>555</v>
      </c>
      <c r="R49" s="190">
        <v>905</v>
      </c>
      <c r="S49" s="191">
        <v>948</v>
      </c>
      <c r="T49" s="197">
        <v>196</v>
      </c>
      <c r="U49" s="188">
        <v>220</v>
      </c>
      <c r="V49" s="190">
        <v>567</v>
      </c>
      <c r="W49" s="207">
        <v>872</v>
      </c>
      <c r="X49" s="188">
        <v>524</v>
      </c>
      <c r="Y49" s="192">
        <v>313</v>
      </c>
      <c r="Z49" s="190">
        <v>1862</v>
      </c>
      <c r="AA49" s="188">
        <v>2018</v>
      </c>
      <c r="AB49" s="171">
        <f t="shared" si="64"/>
        <v>10447</v>
      </c>
      <c r="AC49" s="172">
        <f t="shared" si="64"/>
        <v>10709</v>
      </c>
      <c r="AE49" s="272" t="str">
        <f>$AE$18</f>
        <v>18:00 - 18:59</v>
      </c>
      <c r="AF49" s="125">
        <f t="shared" si="87"/>
        <v>1041</v>
      </c>
      <c r="AG49" s="189">
        <f t="shared" si="87"/>
        <v>2410</v>
      </c>
      <c r="AH49" s="190">
        <f t="shared" si="87"/>
        <v>596</v>
      </c>
      <c r="AI49" s="191">
        <f t="shared" si="87"/>
        <v>864</v>
      </c>
      <c r="AJ49" s="273">
        <f t="shared" si="87"/>
        <v>907</v>
      </c>
      <c r="AK49" s="192">
        <f t="shared" si="87"/>
        <v>2717</v>
      </c>
      <c r="AL49" s="190">
        <f t="shared" si="87"/>
        <v>1670</v>
      </c>
      <c r="AM49" s="191">
        <f t="shared" si="87"/>
        <v>3742</v>
      </c>
      <c r="AN49" s="273">
        <f t="shared" si="87"/>
        <v>588</v>
      </c>
      <c r="AO49" s="192">
        <f t="shared" si="87"/>
        <v>185</v>
      </c>
      <c r="AP49" s="190">
        <f t="shared" si="88"/>
        <v>2116</v>
      </c>
      <c r="AQ49" s="273">
        <f t="shared" si="88"/>
        <v>498</v>
      </c>
      <c r="AR49" s="193">
        <f t="shared" si="88"/>
        <v>2802</v>
      </c>
      <c r="AS49" s="194">
        <f t="shared" si="88"/>
        <v>1897</v>
      </c>
      <c r="AT49" s="273">
        <f t="shared" si="88"/>
        <v>1348</v>
      </c>
      <c r="AU49" s="192">
        <f t="shared" si="88"/>
        <v>1294</v>
      </c>
      <c r="AV49" s="190">
        <f t="shared" si="88"/>
        <v>1346</v>
      </c>
      <c r="AW49" s="191">
        <f t="shared" si="88"/>
        <v>1964</v>
      </c>
      <c r="AX49" s="273">
        <f t="shared" si="88"/>
        <v>690</v>
      </c>
      <c r="AY49" s="192">
        <f t="shared" si="88"/>
        <v>152</v>
      </c>
      <c r="AZ49" s="190">
        <f t="shared" si="88"/>
        <v>2007</v>
      </c>
      <c r="BA49" s="191">
        <f t="shared" si="88"/>
        <v>981</v>
      </c>
      <c r="BB49" s="273">
        <f t="shared" si="88"/>
        <v>1436</v>
      </c>
      <c r="BC49" s="192">
        <f t="shared" si="88"/>
        <v>466</v>
      </c>
      <c r="BD49" s="190">
        <f t="shared" si="88"/>
        <v>2045</v>
      </c>
      <c r="BE49" s="273">
        <f t="shared" si="88"/>
        <v>3222</v>
      </c>
      <c r="BF49" s="171">
        <f>SUM(AF49,AH49,AJ49,AL49,AN49,AP49,AR49,AT49,AV49,AX49,AZ49,BB49,BD49)</f>
        <v>18592</v>
      </c>
      <c r="BG49" s="172">
        <f>SUM(AG49,AI49,AK49,AM49,AO49,AQ49,AS49,AU49,AW49,AY49,BA49,BC49,BE49)</f>
        <v>20392</v>
      </c>
      <c r="BI49" s="136" t="s">
        <v>25</v>
      </c>
      <c r="BJ49" s="128">
        <f t="shared" ref="BJ49:CI49" si="92">B49/B64</f>
        <v>4.5502222666200492E-2</v>
      </c>
      <c r="BK49" s="129">
        <f t="shared" si="92"/>
        <v>4.1181554730794649E-2</v>
      </c>
      <c r="BL49" s="130">
        <f t="shared" si="92"/>
        <v>4.3024914937987047E-2</v>
      </c>
      <c r="BM49" s="131">
        <f t="shared" si="92"/>
        <v>4.9434252444249149E-2</v>
      </c>
      <c r="BN49" s="128">
        <f t="shared" si="92"/>
        <v>4.5862145884452372E-2</v>
      </c>
      <c r="BO49" s="129">
        <f t="shared" si="92"/>
        <v>3.5168636494667053E-2</v>
      </c>
      <c r="BP49" s="130">
        <f t="shared" si="92"/>
        <v>4.9545245425912161E-2</v>
      </c>
      <c r="BQ49" s="131">
        <f t="shared" si="92"/>
        <v>4.5372415177675166E-2</v>
      </c>
      <c r="BR49" s="128">
        <f t="shared" si="92"/>
        <v>4.3916913946587539E-2</v>
      </c>
      <c r="BS49" s="129">
        <f t="shared" si="92"/>
        <v>4.1287188828172436E-2</v>
      </c>
      <c r="BT49" s="130">
        <f t="shared" si="92"/>
        <v>3.7438790057645818E-2</v>
      </c>
      <c r="BU49" s="128">
        <f t="shared" si="92"/>
        <v>5.1361578065876809E-2</v>
      </c>
      <c r="BV49" s="132">
        <f t="shared" si="92"/>
        <v>4.2248722316865418E-2</v>
      </c>
      <c r="BW49" s="133">
        <f t="shared" si="92"/>
        <v>4.8732198680097254E-2</v>
      </c>
      <c r="BX49" s="128">
        <f t="shared" si="92"/>
        <v>3.9148712559117185E-2</v>
      </c>
      <c r="BY49" s="129">
        <f t="shared" si="92"/>
        <v>3.7749965991021629E-2</v>
      </c>
      <c r="BZ49" s="130">
        <f t="shared" si="92"/>
        <v>4.6156984750344264E-2</v>
      </c>
      <c r="CA49" s="131">
        <f t="shared" si="92"/>
        <v>4.7385784264720586E-2</v>
      </c>
      <c r="CB49" s="128">
        <f t="shared" si="92"/>
        <v>3.5930339138405133E-2</v>
      </c>
      <c r="CC49" s="129">
        <f t="shared" si="92"/>
        <v>3.8582953349701861E-2</v>
      </c>
      <c r="CD49" s="130">
        <f t="shared" si="92"/>
        <v>3.5219578855829554E-2</v>
      </c>
      <c r="CE49" s="131">
        <f t="shared" si="92"/>
        <v>4.7817503838561086E-2</v>
      </c>
      <c r="CF49" s="128">
        <f t="shared" si="92"/>
        <v>3.9642911181721897E-2</v>
      </c>
      <c r="CG49" s="129">
        <f t="shared" si="92"/>
        <v>3.7382061387794104E-2</v>
      </c>
      <c r="CH49" s="130">
        <f t="shared" si="92"/>
        <v>6.0710792305184218E-2</v>
      </c>
      <c r="CI49" s="128">
        <f t="shared" si="92"/>
        <v>5.9674128396960111E-2</v>
      </c>
      <c r="CJ49" s="134">
        <f t="shared" ref="CJ49" si="93">AB49/AB64</f>
        <v>4.5300609240509077E-2</v>
      </c>
      <c r="CK49" s="135">
        <f t="shared" ref="CK49" si="94">AC49/AC64</f>
        <v>4.6528501911713593E-2</v>
      </c>
    </row>
    <row r="50" spans="1:89" ht="13.5" thickBot="1" x14ac:dyDescent="0.25">
      <c r="A50" s="145" t="s">
        <v>26</v>
      </c>
      <c r="B50" s="202">
        <v>783</v>
      </c>
      <c r="C50" s="196">
        <v>876</v>
      </c>
      <c r="D50" s="197">
        <v>351</v>
      </c>
      <c r="E50" s="198">
        <v>388</v>
      </c>
      <c r="F50" s="195">
        <v>848</v>
      </c>
      <c r="G50" s="199">
        <v>710</v>
      </c>
      <c r="H50" s="197">
        <v>1318</v>
      </c>
      <c r="I50" s="198">
        <v>1300</v>
      </c>
      <c r="J50" s="195">
        <v>194</v>
      </c>
      <c r="K50" s="196">
        <v>213</v>
      </c>
      <c r="L50" s="197">
        <v>583</v>
      </c>
      <c r="M50" s="195">
        <v>653</v>
      </c>
      <c r="N50" s="200">
        <v>1209</v>
      </c>
      <c r="O50" s="203">
        <v>1113</v>
      </c>
      <c r="P50" s="195">
        <v>615</v>
      </c>
      <c r="Q50" s="196">
        <v>521</v>
      </c>
      <c r="R50" s="197">
        <v>912</v>
      </c>
      <c r="S50" s="198">
        <v>795</v>
      </c>
      <c r="T50" s="195">
        <v>156</v>
      </c>
      <c r="U50" s="199">
        <v>208</v>
      </c>
      <c r="V50" s="197">
        <v>623</v>
      </c>
      <c r="W50" s="204">
        <v>791</v>
      </c>
      <c r="X50" s="195">
        <v>429</v>
      </c>
      <c r="Y50" s="199">
        <v>280</v>
      </c>
      <c r="Z50" s="197">
        <v>1650</v>
      </c>
      <c r="AA50" s="195">
        <v>1974</v>
      </c>
      <c r="AB50" s="171">
        <f t="shared" si="64"/>
        <v>9671</v>
      </c>
      <c r="AC50" s="172">
        <f t="shared" si="64"/>
        <v>9822</v>
      </c>
      <c r="AE50" s="270"/>
      <c r="AF50" s="125"/>
      <c r="AG50" s="196"/>
      <c r="AH50" s="197"/>
      <c r="AI50" s="198"/>
      <c r="AJ50" s="195"/>
      <c r="AK50" s="199"/>
      <c r="AL50" s="197"/>
      <c r="AM50" s="198"/>
      <c r="AN50" s="195"/>
      <c r="AO50" s="199"/>
      <c r="AP50" s="197"/>
      <c r="AQ50" s="195"/>
      <c r="AR50" s="200"/>
      <c r="AS50" s="201"/>
      <c r="AT50" s="195"/>
      <c r="AU50" s="199"/>
      <c r="AV50" s="197"/>
      <c r="AW50" s="198"/>
      <c r="AX50" s="195"/>
      <c r="AY50" s="199"/>
      <c r="AZ50" s="197"/>
      <c r="BA50" s="198"/>
      <c r="BB50" s="195"/>
      <c r="BC50" s="199"/>
      <c r="BD50" s="197"/>
      <c r="BE50" s="195"/>
      <c r="BF50" s="171"/>
      <c r="BG50" s="172"/>
      <c r="BI50" s="145" t="s">
        <v>26</v>
      </c>
      <c r="BJ50" s="128">
        <f t="shared" ref="BJ50:CI50" si="95">B50/B64</f>
        <v>3.9108935617601516E-2</v>
      </c>
      <c r="BK50" s="129">
        <f t="shared" si="95"/>
        <v>4.4537088819970511E-2</v>
      </c>
      <c r="BL50" s="130">
        <f t="shared" si="95"/>
        <v>3.8524860059269014E-2</v>
      </c>
      <c r="BM50" s="131">
        <f t="shared" si="95"/>
        <v>4.2623310996374821E-2</v>
      </c>
      <c r="BN50" s="128">
        <f t="shared" si="95"/>
        <v>3.783180905643542E-2</v>
      </c>
      <c r="BO50" s="129">
        <f t="shared" si="95"/>
        <v>3.411165561641203E-2</v>
      </c>
      <c r="BP50" s="130">
        <f t="shared" si="95"/>
        <v>4.6643309622394449E-2</v>
      </c>
      <c r="BQ50" s="131">
        <f t="shared" si="95"/>
        <v>4.3498628120190057E-2</v>
      </c>
      <c r="BR50" s="128">
        <f t="shared" si="95"/>
        <v>3.8377843719090012E-2</v>
      </c>
      <c r="BS50" s="129">
        <f t="shared" si="95"/>
        <v>4.3108682452944747E-2</v>
      </c>
      <c r="BT50" s="130">
        <f t="shared" si="95"/>
        <v>3.6137110270873365E-2</v>
      </c>
      <c r="BU50" s="128">
        <f t="shared" si="95"/>
        <v>4.0506172073692698E-2</v>
      </c>
      <c r="BV50" s="132">
        <f t="shared" si="95"/>
        <v>4.1192504258943781E-2</v>
      </c>
      <c r="BW50" s="133">
        <f t="shared" si="95"/>
        <v>3.8659256686349425E-2</v>
      </c>
      <c r="BX50" s="128">
        <f t="shared" si="95"/>
        <v>4.0396741986337359E-2</v>
      </c>
      <c r="BY50" s="129">
        <f t="shared" si="95"/>
        <v>3.543735546184193E-2</v>
      </c>
      <c r="BZ50" s="130">
        <f t="shared" si="95"/>
        <v>4.6514000102004384E-2</v>
      </c>
      <c r="CA50" s="131">
        <f t="shared" si="95"/>
        <v>3.9738078576427069E-2</v>
      </c>
      <c r="CB50" s="128">
        <f t="shared" si="95"/>
        <v>2.8597616865261227E-2</v>
      </c>
      <c r="CC50" s="129">
        <f t="shared" si="95"/>
        <v>3.6478428621536302E-2</v>
      </c>
      <c r="CD50" s="130">
        <f t="shared" si="95"/>
        <v>3.8698055779862101E-2</v>
      </c>
      <c r="CE50" s="131">
        <f t="shared" si="95"/>
        <v>4.3375740293924103E-2</v>
      </c>
      <c r="CF50" s="128">
        <f t="shared" si="95"/>
        <v>3.2455742169768501E-2</v>
      </c>
      <c r="CG50" s="129">
        <f t="shared" si="95"/>
        <v>3.3440821688761495E-2</v>
      </c>
      <c r="CH50" s="130">
        <f t="shared" si="95"/>
        <v>5.3798500163025759E-2</v>
      </c>
      <c r="CI50" s="128">
        <f t="shared" si="95"/>
        <v>5.8373007658869797E-2</v>
      </c>
      <c r="CJ50" s="134">
        <f t="shared" ref="CJ50" si="96">AB50/AB64</f>
        <v>4.1935693688615223E-2</v>
      </c>
      <c r="CK50" s="135">
        <f t="shared" ref="CK50" si="97">AC50/AC64</f>
        <v>4.2674661105318042E-2</v>
      </c>
    </row>
    <row r="51" spans="1:89" ht="14.25" thickTop="1" thickBot="1" x14ac:dyDescent="0.25">
      <c r="A51" s="136" t="s">
        <v>27</v>
      </c>
      <c r="B51" s="205">
        <v>680</v>
      </c>
      <c r="C51" s="189">
        <v>984</v>
      </c>
      <c r="D51" s="190">
        <v>372</v>
      </c>
      <c r="E51" s="191">
        <v>407</v>
      </c>
      <c r="F51" s="188">
        <v>757</v>
      </c>
      <c r="G51" s="192">
        <v>867</v>
      </c>
      <c r="H51" s="190">
        <v>1266</v>
      </c>
      <c r="I51" s="191">
        <v>1391</v>
      </c>
      <c r="J51" s="188">
        <v>282</v>
      </c>
      <c r="K51" s="189">
        <v>189</v>
      </c>
      <c r="L51" s="190">
        <v>703</v>
      </c>
      <c r="M51" s="188">
        <v>572</v>
      </c>
      <c r="N51" s="193">
        <v>1312</v>
      </c>
      <c r="O51" s="206">
        <v>1098</v>
      </c>
      <c r="P51" s="188">
        <v>732</v>
      </c>
      <c r="Q51" s="189">
        <v>483</v>
      </c>
      <c r="R51" s="190">
        <v>927</v>
      </c>
      <c r="S51" s="191">
        <v>860</v>
      </c>
      <c r="T51" s="188">
        <v>203</v>
      </c>
      <c r="U51" s="192">
        <v>139</v>
      </c>
      <c r="V51" s="190">
        <v>707</v>
      </c>
      <c r="W51" s="207">
        <v>729</v>
      </c>
      <c r="X51" s="188">
        <v>422</v>
      </c>
      <c r="Y51" s="192">
        <v>270</v>
      </c>
      <c r="Z51" s="190">
        <v>1518</v>
      </c>
      <c r="AA51" s="188">
        <v>1785</v>
      </c>
      <c r="AB51" s="171">
        <f t="shared" si="64"/>
        <v>9881</v>
      </c>
      <c r="AC51" s="172">
        <f t="shared" si="64"/>
        <v>9774</v>
      </c>
      <c r="AE51" s="264" t="s">
        <v>13</v>
      </c>
      <c r="AF51" s="20">
        <f t="shared" ref="AF51:BG51" si="98">SUM(AF48:AF50)</f>
        <v>2137</v>
      </c>
      <c r="AG51" s="21">
        <f t="shared" si="98"/>
        <v>4872</v>
      </c>
      <c r="AH51" s="20">
        <f t="shared" si="98"/>
        <v>1573</v>
      </c>
      <c r="AI51" s="21">
        <f t="shared" si="98"/>
        <v>1552</v>
      </c>
      <c r="AJ51" s="20">
        <f t="shared" si="98"/>
        <v>1980</v>
      </c>
      <c r="AK51" s="21">
        <f t="shared" si="98"/>
        <v>4934</v>
      </c>
      <c r="AL51" s="20">
        <f t="shared" si="98"/>
        <v>3485</v>
      </c>
      <c r="AM51" s="21">
        <f t="shared" si="98"/>
        <v>6295</v>
      </c>
      <c r="AN51" s="20">
        <f t="shared" si="98"/>
        <v>1377</v>
      </c>
      <c r="AO51" s="21">
        <f t="shared" si="98"/>
        <v>349</v>
      </c>
      <c r="AP51" s="20">
        <f t="shared" si="98"/>
        <v>4129</v>
      </c>
      <c r="AQ51" s="21">
        <f t="shared" si="98"/>
        <v>1037</v>
      </c>
      <c r="AR51" s="20">
        <f t="shared" si="98"/>
        <v>5503</v>
      </c>
      <c r="AS51" s="21">
        <f t="shared" si="98"/>
        <v>3439</v>
      </c>
      <c r="AT51" s="20">
        <f t="shared" si="98"/>
        <v>2794</v>
      </c>
      <c r="AU51" s="21">
        <f t="shared" si="98"/>
        <v>2289</v>
      </c>
      <c r="AV51" s="20">
        <f t="shared" si="98"/>
        <v>2657</v>
      </c>
      <c r="AW51" s="21">
        <f t="shared" si="98"/>
        <v>3555</v>
      </c>
      <c r="AX51" s="20">
        <f t="shared" si="98"/>
        <v>1448</v>
      </c>
      <c r="AY51" s="21">
        <f t="shared" si="98"/>
        <v>307</v>
      </c>
      <c r="AZ51" s="20">
        <f t="shared" si="98"/>
        <v>3597</v>
      </c>
      <c r="BA51" s="21">
        <f t="shared" si="98"/>
        <v>1976</v>
      </c>
      <c r="BB51" s="20">
        <f t="shared" si="98"/>
        <v>2821</v>
      </c>
      <c r="BC51" s="21">
        <f t="shared" si="98"/>
        <v>855</v>
      </c>
      <c r="BD51" s="20">
        <f t="shared" si="98"/>
        <v>4083</v>
      </c>
      <c r="BE51" s="21">
        <f t="shared" si="98"/>
        <v>5894</v>
      </c>
      <c r="BF51" s="173">
        <f t="shared" si="98"/>
        <v>37584</v>
      </c>
      <c r="BG51" s="174">
        <f t="shared" si="98"/>
        <v>37354</v>
      </c>
      <c r="BI51" s="136" t="s">
        <v>27</v>
      </c>
      <c r="BJ51" s="128">
        <f t="shared" ref="BJ51:CI51" si="99">B51/B64</f>
        <v>3.3964337445682037E-2</v>
      </c>
      <c r="BK51" s="129">
        <f t="shared" si="99"/>
        <v>5.0027962784076466E-2</v>
      </c>
      <c r="BL51" s="130">
        <f t="shared" si="99"/>
        <v>4.0829766216661179E-2</v>
      </c>
      <c r="BM51" s="131">
        <f t="shared" si="99"/>
        <v>4.4710534988465341E-2</v>
      </c>
      <c r="BN51" s="128">
        <f t="shared" si="99"/>
        <v>3.3772027660049074E-2</v>
      </c>
      <c r="BO51" s="129">
        <f t="shared" si="99"/>
        <v>4.165465552032286E-2</v>
      </c>
      <c r="BP51" s="130">
        <f t="shared" si="99"/>
        <v>4.4803057649432002E-2</v>
      </c>
      <c r="BQ51" s="131">
        <f t="shared" si="99"/>
        <v>4.6543532088603359E-2</v>
      </c>
      <c r="BR51" s="128">
        <f t="shared" si="99"/>
        <v>5.5786350148367955E-2</v>
      </c>
      <c r="BS51" s="129">
        <f t="shared" si="99"/>
        <v>3.825136612021858E-2</v>
      </c>
      <c r="BT51" s="130">
        <f t="shared" si="99"/>
        <v>4.3575280481001677E-2</v>
      </c>
      <c r="BU51" s="128">
        <f t="shared" si="99"/>
        <v>3.5481669871596053E-2</v>
      </c>
      <c r="BV51" s="132">
        <f t="shared" si="99"/>
        <v>4.4701873935264057E-2</v>
      </c>
      <c r="BW51" s="133">
        <f t="shared" si="99"/>
        <v>3.8138242445293506E-2</v>
      </c>
      <c r="BX51" s="128">
        <f t="shared" si="99"/>
        <v>4.8081975827640566E-2</v>
      </c>
      <c r="BY51" s="129">
        <f t="shared" si="99"/>
        <v>3.2852673105699906E-2</v>
      </c>
      <c r="BZ51" s="130">
        <f t="shared" si="99"/>
        <v>4.7279032998418929E-2</v>
      </c>
      <c r="CA51" s="131">
        <f t="shared" si="99"/>
        <v>4.2987103868839346E-2</v>
      </c>
      <c r="CB51" s="128">
        <f t="shared" si="99"/>
        <v>3.7213565536205313E-2</v>
      </c>
      <c r="CC51" s="129">
        <f t="shared" si="99"/>
        <v>2.4377411434584356E-2</v>
      </c>
      <c r="CD51" s="130">
        <f t="shared" si="99"/>
        <v>4.3915771165910923E-2</v>
      </c>
      <c r="CE51" s="131">
        <f t="shared" si="99"/>
        <v>3.9975871901732837E-2</v>
      </c>
      <c r="CF51" s="128">
        <f t="shared" si="99"/>
        <v>3.1926161295203509E-2</v>
      </c>
      <c r="CG51" s="129">
        <f t="shared" si="99"/>
        <v>3.2246506628448586E-2</v>
      </c>
      <c r="CH51" s="130">
        <f t="shared" si="99"/>
        <v>4.9494620149983695E-2</v>
      </c>
      <c r="CI51" s="128">
        <f t="shared" si="99"/>
        <v>5.2784102670254608E-2</v>
      </c>
      <c r="CJ51" s="134">
        <f t="shared" ref="CJ51" si="100">AB51/AB64</f>
        <v>4.2846302278689588E-2</v>
      </c>
      <c r="CK51" s="135">
        <f t="shared" ref="CK51" si="101">AC51/AC64</f>
        <v>4.2466110531803963E-2</v>
      </c>
    </row>
    <row r="52" spans="1:89" ht="13.5" thickTop="1" x14ac:dyDescent="0.2">
      <c r="A52" s="145" t="s">
        <v>28</v>
      </c>
      <c r="B52" s="202">
        <v>691</v>
      </c>
      <c r="C52" s="196">
        <v>1131</v>
      </c>
      <c r="D52" s="197">
        <v>453</v>
      </c>
      <c r="E52" s="198">
        <v>462</v>
      </c>
      <c r="F52" s="195">
        <v>809</v>
      </c>
      <c r="G52" s="199">
        <v>1177</v>
      </c>
      <c r="H52" s="197">
        <v>1321</v>
      </c>
      <c r="I52" s="198">
        <v>1795</v>
      </c>
      <c r="J52" s="195">
        <v>324</v>
      </c>
      <c r="K52" s="196">
        <v>139</v>
      </c>
      <c r="L52" s="197">
        <v>1039</v>
      </c>
      <c r="M52" s="195">
        <v>534</v>
      </c>
      <c r="N52" s="200">
        <v>1511</v>
      </c>
      <c r="O52" s="203">
        <v>1105</v>
      </c>
      <c r="P52" s="195">
        <v>815</v>
      </c>
      <c r="Q52" s="196">
        <v>549</v>
      </c>
      <c r="R52" s="197">
        <v>958</v>
      </c>
      <c r="S52" s="198">
        <v>1023</v>
      </c>
      <c r="T52" s="195">
        <v>303</v>
      </c>
      <c r="U52" s="199">
        <v>108</v>
      </c>
      <c r="V52" s="197">
        <v>1039</v>
      </c>
      <c r="W52" s="204">
        <v>635</v>
      </c>
      <c r="X52" s="195">
        <v>703</v>
      </c>
      <c r="Y52" s="199">
        <v>252</v>
      </c>
      <c r="Z52" s="197">
        <v>1807</v>
      </c>
      <c r="AA52" s="195">
        <v>1662</v>
      </c>
      <c r="AB52" s="171">
        <f t="shared" si="64"/>
        <v>11773</v>
      </c>
      <c r="AC52" s="172">
        <f t="shared" si="64"/>
        <v>10572</v>
      </c>
      <c r="BI52" s="145" t="s">
        <v>28</v>
      </c>
      <c r="BJ52" s="128">
        <f t="shared" ref="BJ52:CI52" si="102">B52/B64</f>
        <v>3.4513760551421011E-2</v>
      </c>
      <c r="BK52" s="129">
        <f t="shared" si="102"/>
        <v>5.750165234633179E-2</v>
      </c>
      <c r="BL52" s="130">
        <f t="shared" si="102"/>
        <v>4.9720118538030954E-2</v>
      </c>
      <c r="BM52" s="131">
        <f t="shared" si="102"/>
        <v>5.075249917609579E-2</v>
      </c>
      <c r="BN52" s="128">
        <f t="shared" si="102"/>
        <v>3.6091902743698417E-2</v>
      </c>
      <c r="BO52" s="129">
        <f t="shared" si="102"/>
        <v>5.6548476986643607E-2</v>
      </c>
      <c r="BP52" s="130">
        <f t="shared" si="102"/>
        <v>4.6749478005449978E-2</v>
      </c>
      <c r="BQ52" s="131">
        <f t="shared" si="102"/>
        <v>6.0061567289031656E-2</v>
      </c>
      <c r="BR52" s="128">
        <f t="shared" si="102"/>
        <v>6.4094955489614247E-2</v>
      </c>
      <c r="BS52" s="129">
        <f t="shared" si="102"/>
        <v>2.8131957093705726E-2</v>
      </c>
      <c r="BT52" s="130">
        <f t="shared" si="102"/>
        <v>6.4402157069360935E-2</v>
      </c>
      <c r="BU52" s="128">
        <f t="shared" si="102"/>
        <v>3.3124495999007506E-2</v>
      </c>
      <c r="BV52" s="132">
        <f t="shared" si="102"/>
        <v>5.1482112436115841E-2</v>
      </c>
      <c r="BW52" s="133">
        <f t="shared" si="102"/>
        <v>3.8381382424452937E-2</v>
      </c>
      <c r="BX52" s="128">
        <f t="shared" si="102"/>
        <v>5.3533893851812925E-2</v>
      </c>
      <c r="BY52" s="129">
        <f t="shared" si="102"/>
        <v>3.7341858250578154E-2</v>
      </c>
      <c r="BZ52" s="130">
        <f t="shared" si="102"/>
        <v>4.8860100984342326E-2</v>
      </c>
      <c r="CA52" s="131">
        <f t="shared" si="102"/>
        <v>5.1134659602119367E-2</v>
      </c>
      <c r="CB52" s="128">
        <f t="shared" si="102"/>
        <v>5.5545371219065075E-2</v>
      </c>
      <c r="CC52" s="129">
        <f t="shared" si="102"/>
        <v>1.8940722553490004E-2</v>
      </c>
      <c r="CD52" s="130">
        <f t="shared" si="102"/>
        <v>6.4538170072675316E-2</v>
      </c>
      <c r="CE52" s="131">
        <f t="shared" si="102"/>
        <v>3.4821232726475103E-2</v>
      </c>
      <c r="CF52" s="128">
        <f t="shared" si="102"/>
        <v>5.3185050688455138E-2</v>
      </c>
      <c r="CG52" s="129">
        <f t="shared" si="102"/>
        <v>3.0096739519885347E-2</v>
      </c>
      <c r="CH52" s="130">
        <f t="shared" si="102"/>
        <v>5.8917508966416697E-2</v>
      </c>
      <c r="CI52" s="128">
        <f t="shared" si="102"/>
        <v>4.9146878788774877E-2</v>
      </c>
      <c r="CJ52" s="134">
        <f t="shared" ref="CJ52" si="103">AB52/AB64</f>
        <v>5.1050452052121505E-2</v>
      </c>
      <c r="CK52" s="135">
        <f t="shared" ref="CK52" si="104">AC52/AC64</f>
        <v>4.5933263816475493E-2</v>
      </c>
    </row>
    <row r="53" spans="1:89" x14ac:dyDescent="0.2">
      <c r="A53" s="136" t="s">
        <v>29</v>
      </c>
      <c r="B53" s="205">
        <v>829</v>
      </c>
      <c r="C53" s="189">
        <v>1691</v>
      </c>
      <c r="D53" s="190">
        <v>768</v>
      </c>
      <c r="E53" s="191">
        <v>546</v>
      </c>
      <c r="F53" s="188">
        <v>1106</v>
      </c>
      <c r="G53" s="192">
        <v>1878</v>
      </c>
      <c r="H53" s="190">
        <v>1551</v>
      </c>
      <c r="I53" s="191">
        <v>2476</v>
      </c>
      <c r="J53" s="188">
        <v>515</v>
      </c>
      <c r="K53" s="189">
        <v>142</v>
      </c>
      <c r="L53" s="190">
        <v>1438</v>
      </c>
      <c r="M53" s="188">
        <v>481</v>
      </c>
      <c r="N53" s="193">
        <v>2131</v>
      </c>
      <c r="O53" s="206">
        <v>1345</v>
      </c>
      <c r="P53" s="188">
        <v>1088</v>
      </c>
      <c r="Q53" s="189">
        <v>757</v>
      </c>
      <c r="R53" s="190">
        <v>1304</v>
      </c>
      <c r="S53" s="191">
        <v>1378</v>
      </c>
      <c r="T53" s="188">
        <v>832</v>
      </c>
      <c r="U53" s="192">
        <v>131</v>
      </c>
      <c r="V53" s="190">
        <v>1652</v>
      </c>
      <c r="W53" s="207">
        <v>860</v>
      </c>
      <c r="X53" s="188">
        <v>1100</v>
      </c>
      <c r="Y53" s="192">
        <v>274</v>
      </c>
      <c r="Z53" s="190">
        <v>2043</v>
      </c>
      <c r="AA53" s="188">
        <v>2384</v>
      </c>
      <c r="AB53" s="171">
        <f t="shared" si="64"/>
        <v>16357</v>
      </c>
      <c r="AC53" s="172">
        <f t="shared" si="64"/>
        <v>14343</v>
      </c>
      <c r="BI53" s="136" t="s">
        <v>29</v>
      </c>
      <c r="BJ53" s="128">
        <f t="shared" ref="BJ53:CI53" si="105">B53/B64</f>
        <v>4.1406523150691772E-2</v>
      </c>
      <c r="BK53" s="129">
        <f t="shared" si="105"/>
        <v>8.5972850678733032E-2</v>
      </c>
      <c r="BL53" s="130">
        <f t="shared" si="105"/>
        <v>8.4293710898913396E-2</v>
      </c>
      <c r="BM53" s="131">
        <f t="shared" si="105"/>
        <v>5.9980226299022298E-2</v>
      </c>
      <c r="BN53" s="128">
        <f t="shared" si="105"/>
        <v>4.9341958509926391E-2</v>
      </c>
      <c r="BO53" s="129">
        <f t="shared" si="105"/>
        <v>9.0227731334678582E-2</v>
      </c>
      <c r="BP53" s="130">
        <f t="shared" si="105"/>
        <v>5.4889054039706973E-2</v>
      </c>
      <c r="BQ53" s="131">
        <f t="shared" si="105"/>
        <v>8.2848156327377367E-2</v>
      </c>
      <c r="BR53" s="128">
        <f t="shared" si="105"/>
        <v>0.10187932739861523</v>
      </c>
      <c r="BS53" s="129">
        <f t="shared" si="105"/>
        <v>2.8739121635296499E-2</v>
      </c>
      <c r="BT53" s="130">
        <f t="shared" si="105"/>
        <v>8.9134073018037566E-2</v>
      </c>
      <c r="BU53" s="128">
        <f t="shared" si="105"/>
        <v>2.983685875566032E-2</v>
      </c>
      <c r="BV53" s="132">
        <f t="shared" si="105"/>
        <v>7.2606473594548554E-2</v>
      </c>
      <c r="BW53" s="133">
        <f t="shared" si="105"/>
        <v>4.6717610281347688E-2</v>
      </c>
      <c r="BX53" s="128">
        <f t="shared" si="105"/>
        <v>7.1466106148187075E-2</v>
      </c>
      <c r="BY53" s="129">
        <f t="shared" si="105"/>
        <v>5.148959325261869E-2</v>
      </c>
      <c r="BZ53" s="130">
        <f t="shared" si="105"/>
        <v>6.6506859794971188E-2</v>
      </c>
      <c r="CA53" s="131">
        <f t="shared" si="105"/>
        <v>6.8879336199140259E-2</v>
      </c>
      <c r="CB53" s="128">
        <f t="shared" si="105"/>
        <v>0.15252062328139321</v>
      </c>
      <c r="CC53" s="129">
        <f t="shared" si="105"/>
        <v>2.2974394949140654E-2</v>
      </c>
      <c r="CD53" s="130">
        <f t="shared" si="105"/>
        <v>0.10261506925896019</v>
      </c>
      <c r="CE53" s="131">
        <f t="shared" si="105"/>
        <v>4.7159464794911163E-2</v>
      </c>
      <c r="CF53" s="128">
        <f t="shared" si="105"/>
        <v>8.3219851717355117E-2</v>
      </c>
      <c r="CG53" s="129">
        <f t="shared" si="105"/>
        <v>3.2724232652573751E-2</v>
      </c>
      <c r="CH53" s="130">
        <f t="shared" si="105"/>
        <v>6.6612324747310075E-2</v>
      </c>
      <c r="CI53" s="128">
        <f t="shared" si="105"/>
        <v>7.049708726380223E-2</v>
      </c>
      <c r="CJ53" s="134">
        <f t="shared" ref="CJ53" si="106">AB53/AB64</f>
        <v>7.0927736704030533E-2</v>
      </c>
      <c r="CK53" s="135">
        <f t="shared" ref="CK53" si="107">AC53/AC64</f>
        <v>6.2317518248175184E-2</v>
      </c>
    </row>
    <row r="54" spans="1:89" x14ac:dyDescent="0.2">
      <c r="A54" s="145" t="s">
        <v>30</v>
      </c>
      <c r="B54" s="202">
        <v>1096</v>
      </c>
      <c r="C54" s="196">
        <v>2462</v>
      </c>
      <c r="D54" s="197">
        <v>977</v>
      </c>
      <c r="E54" s="198">
        <v>688</v>
      </c>
      <c r="F54" s="195">
        <v>1073</v>
      </c>
      <c r="G54" s="199">
        <v>2217</v>
      </c>
      <c r="H54" s="197">
        <v>1815</v>
      </c>
      <c r="I54" s="198">
        <v>2553</v>
      </c>
      <c r="J54" s="195">
        <v>789</v>
      </c>
      <c r="K54" s="196">
        <v>164</v>
      </c>
      <c r="L54" s="197">
        <v>2013</v>
      </c>
      <c r="M54" s="195">
        <v>539</v>
      </c>
      <c r="N54" s="200">
        <v>2701</v>
      </c>
      <c r="O54" s="203">
        <v>1542</v>
      </c>
      <c r="P54" s="195">
        <v>1446</v>
      </c>
      <c r="Q54" s="196">
        <v>995</v>
      </c>
      <c r="R54" s="197">
        <v>1311</v>
      </c>
      <c r="S54" s="198">
        <v>1591</v>
      </c>
      <c r="T54" s="195">
        <v>758</v>
      </c>
      <c r="U54" s="199">
        <v>155</v>
      </c>
      <c r="V54" s="197">
        <v>1590</v>
      </c>
      <c r="W54" s="204">
        <v>995</v>
      </c>
      <c r="X54" s="195">
        <v>1385</v>
      </c>
      <c r="Y54" s="199">
        <v>389</v>
      </c>
      <c r="Z54" s="197">
        <v>2038</v>
      </c>
      <c r="AA54" s="195">
        <v>2672</v>
      </c>
      <c r="AB54" s="171">
        <f t="shared" si="64"/>
        <v>18992</v>
      </c>
      <c r="AC54" s="172">
        <f t="shared" si="64"/>
        <v>16962</v>
      </c>
      <c r="BI54" s="145" t="s">
        <v>30</v>
      </c>
      <c r="BJ54" s="128">
        <f t="shared" ref="BJ54:CI54" si="108">B54/B64</f>
        <v>5.4742520353628692E-2</v>
      </c>
      <c r="BK54" s="129">
        <f t="shared" si="108"/>
        <v>0.1251715898113783</v>
      </c>
      <c r="BL54" s="130">
        <f t="shared" si="108"/>
        <v>0.10723301503676874</v>
      </c>
      <c r="BM54" s="131">
        <f t="shared" si="108"/>
        <v>7.5579479292540927E-2</v>
      </c>
      <c r="BN54" s="128">
        <f t="shared" si="108"/>
        <v>4.7869730091456612E-2</v>
      </c>
      <c r="BO54" s="129">
        <f t="shared" si="108"/>
        <v>0.10651484577688095</v>
      </c>
      <c r="BP54" s="130">
        <f t="shared" si="108"/>
        <v>6.4231871748593267E-2</v>
      </c>
      <c r="BQ54" s="131">
        <f t="shared" si="108"/>
        <v>8.5424613531419391E-2</v>
      </c>
      <c r="BR54" s="128">
        <f t="shared" si="108"/>
        <v>0.15608308605341245</v>
      </c>
      <c r="BS54" s="129">
        <f t="shared" si="108"/>
        <v>3.3191661606962151E-2</v>
      </c>
      <c r="BT54" s="130">
        <f t="shared" si="108"/>
        <v>0.12477530527490237</v>
      </c>
      <c r="BU54" s="128">
        <f t="shared" si="108"/>
        <v>3.3434650455927049E-2</v>
      </c>
      <c r="BV54" s="132">
        <f t="shared" si="108"/>
        <v>9.2027257240204427E-2</v>
      </c>
      <c r="BW54" s="133">
        <f t="shared" si="108"/>
        <v>5.3560263980548799E-2</v>
      </c>
      <c r="BX54" s="128">
        <f t="shared" si="108"/>
        <v>9.4981607987388333E-2</v>
      </c>
      <c r="BY54" s="129">
        <f t="shared" si="108"/>
        <v>6.7677866956876609E-2</v>
      </c>
      <c r="BZ54" s="130">
        <f t="shared" si="108"/>
        <v>6.6863875146631307E-2</v>
      </c>
      <c r="CA54" s="131">
        <f t="shared" si="108"/>
        <v>7.9526142157352792E-2</v>
      </c>
      <c r="CB54" s="128">
        <f t="shared" si="108"/>
        <v>0.13895508707607698</v>
      </c>
      <c r="CC54" s="129">
        <f t="shared" si="108"/>
        <v>2.7183444405471765E-2</v>
      </c>
      <c r="CD54" s="130">
        <f t="shared" si="108"/>
        <v>9.8763898378781287E-2</v>
      </c>
      <c r="CE54" s="131">
        <f t="shared" si="108"/>
        <v>5.4562404035972803E-2</v>
      </c>
      <c r="CF54" s="128">
        <f t="shared" si="108"/>
        <v>0.10478135875321531</v>
      </c>
      <c r="CG54" s="129">
        <f t="shared" si="108"/>
        <v>4.6458855846172223E-2</v>
      </c>
      <c r="CH54" s="130">
        <f t="shared" si="108"/>
        <v>6.6449298989240305E-2</v>
      </c>
      <c r="CI54" s="128">
        <f t="shared" si="108"/>
        <v>7.9013513913120614E-2</v>
      </c>
      <c r="CJ54" s="134">
        <f t="shared" ref="CJ54" si="109">AB54/AB64</f>
        <v>8.2353706393773166E-2</v>
      </c>
      <c r="CK54" s="135">
        <f t="shared" ref="CK54" si="110">AC54/AC64</f>
        <v>7.3696558915537017E-2</v>
      </c>
    </row>
    <row r="55" spans="1:89" x14ac:dyDescent="0.2">
      <c r="A55" s="136" t="s">
        <v>31</v>
      </c>
      <c r="B55" s="205">
        <v>1041</v>
      </c>
      <c r="C55" s="189">
        <v>2410</v>
      </c>
      <c r="D55" s="190">
        <v>596</v>
      </c>
      <c r="E55" s="191">
        <v>864</v>
      </c>
      <c r="F55" s="188">
        <v>907</v>
      </c>
      <c r="G55" s="192">
        <v>2717</v>
      </c>
      <c r="H55" s="190">
        <v>1670</v>
      </c>
      <c r="I55" s="191">
        <v>3742</v>
      </c>
      <c r="J55" s="188">
        <v>588</v>
      </c>
      <c r="K55" s="189">
        <v>185</v>
      </c>
      <c r="L55" s="190">
        <v>2116</v>
      </c>
      <c r="M55" s="188">
        <v>498</v>
      </c>
      <c r="N55" s="193">
        <v>2802</v>
      </c>
      <c r="O55" s="206">
        <v>1897</v>
      </c>
      <c r="P55" s="188">
        <v>1348</v>
      </c>
      <c r="Q55" s="189">
        <v>1294</v>
      </c>
      <c r="R55" s="190">
        <v>1346</v>
      </c>
      <c r="S55" s="191">
        <v>1964</v>
      </c>
      <c r="T55" s="188">
        <v>690</v>
      </c>
      <c r="U55" s="192">
        <v>152</v>
      </c>
      <c r="V55" s="190">
        <v>2007</v>
      </c>
      <c r="W55" s="207">
        <v>981</v>
      </c>
      <c r="X55" s="188">
        <v>1436</v>
      </c>
      <c r="Y55" s="192">
        <v>466</v>
      </c>
      <c r="Z55" s="190">
        <v>2045</v>
      </c>
      <c r="AA55" s="188">
        <v>3222</v>
      </c>
      <c r="AB55" s="171">
        <f t="shared" si="64"/>
        <v>18592</v>
      </c>
      <c r="AC55" s="172">
        <f t="shared" si="64"/>
        <v>20392</v>
      </c>
      <c r="BI55" s="136" t="s">
        <v>31</v>
      </c>
      <c r="BJ55" s="128">
        <f t="shared" ref="BJ55:CI55" si="111">B55/B64</f>
        <v>5.1995404824933818E-2</v>
      </c>
      <c r="BK55" s="129">
        <f t="shared" si="111"/>
        <v>0.12252783568051248</v>
      </c>
      <c r="BL55" s="130">
        <f t="shared" si="111"/>
        <v>6.5415431895510925E-2</v>
      </c>
      <c r="BM55" s="131">
        <f t="shared" si="111"/>
        <v>9.4913764692958369E-2</v>
      </c>
      <c r="BN55" s="128">
        <f t="shared" si="111"/>
        <v>4.0463975016729867E-2</v>
      </c>
      <c r="BO55" s="129">
        <f t="shared" si="111"/>
        <v>0.13053713846449505</v>
      </c>
      <c r="BP55" s="130">
        <f t="shared" si="111"/>
        <v>5.9100399900909512E-2</v>
      </c>
      <c r="BQ55" s="131">
        <f t="shared" si="111"/>
        <v>0.1252091280198086</v>
      </c>
      <c r="BR55" s="128">
        <f t="shared" si="111"/>
        <v>0.11632047477744807</v>
      </c>
      <c r="BS55" s="129">
        <f t="shared" si="111"/>
        <v>3.7441813398097552E-2</v>
      </c>
      <c r="BT55" s="130">
        <f t="shared" si="111"/>
        <v>0.13115973470526252</v>
      </c>
      <c r="BU55" s="128">
        <f t="shared" si="111"/>
        <v>3.0891383909186776E-2</v>
      </c>
      <c r="BV55" s="132">
        <f t="shared" si="111"/>
        <v>9.5468483816013625E-2</v>
      </c>
      <c r="BW55" s="133">
        <f t="shared" si="111"/>
        <v>6.5890934352205624E-2</v>
      </c>
      <c r="BX55" s="128">
        <f t="shared" si="111"/>
        <v>8.8544403573305314E-2</v>
      </c>
      <c r="BY55" s="129">
        <f t="shared" si="111"/>
        <v>8.8015236022309887E-2</v>
      </c>
      <c r="BZ55" s="130">
        <f t="shared" si="111"/>
        <v>6.8648951904931907E-2</v>
      </c>
      <c r="CA55" s="131">
        <f t="shared" si="111"/>
        <v>9.8170548835349397E-2</v>
      </c>
      <c r="CB55" s="128">
        <f t="shared" si="111"/>
        <v>0.12648945921173235</v>
      </c>
      <c r="CC55" s="129">
        <f t="shared" si="111"/>
        <v>2.6657313223430377E-2</v>
      </c>
      <c r="CD55" s="130">
        <f t="shared" si="111"/>
        <v>0.12466612833095224</v>
      </c>
      <c r="CE55" s="131">
        <f t="shared" si="111"/>
        <v>5.3794691818381223E-2</v>
      </c>
      <c r="CF55" s="128">
        <f t="shared" si="111"/>
        <v>0.10863973369647451</v>
      </c>
      <c r="CG55" s="129">
        <f t="shared" si="111"/>
        <v>5.5655081810581632E-2</v>
      </c>
      <c r="CH55" s="130">
        <f t="shared" si="111"/>
        <v>6.6677535050537987E-2</v>
      </c>
      <c r="CI55" s="128">
        <f t="shared" si="111"/>
        <v>9.527752313924949E-2</v>
      </c>
      <c r="CJ55" s="134">
        <f t="shared" ref="CJ55" si="112">AB55/AB64</f>
        <v>8.0619213841250564E-2</v>
      </c>
      <c r="CK55" s="135">
        <f t="shared" ref="CK55" si="113">AC55/AC64</f>
        <v>8.8599235314563776E-2</v>
      </c>
    </row>
    <row r="56" spans="1:89" x14ac:dyDescent="0.2">
      <c r="A56" s="145" t="s">
        <v>32</v>
      </c>
      <c r="B56" s="202">
        <v>1075</v>
      </c>
      <c r="C56" s="196">
        <v>1644</v>
      </c>
      <c r="D56" s="197">
        <v>367</v>
      </c>
      <c r="E56" s="198">
        <v>750</v>
      </c>
      <c r="F56" s="195">
        <v>815</v>
      </c>
      <c r="G56" s="199">
        <v>2022</v>
      </c>
      <c r="H56" s="197">
        <v>1390</v>
      </c>
      <c r="I56" s="198">
        <v>2612</v>
      </c>
      <c r="J56" s="195">
        <v>379</v>
      </c>
      <c r="K56" s="196">
        <v>150</v>
      </c>
      <c r="L56" s="197">
        <v>1554</v>
      </c>
      <c r="M56" s="195">
        <v>549</v>
      </c>
      <c r="N56" s="200">
        <v>2194</v>
      </c>
      <c r="O56" s="203">
        <v>1592</v>
      </c>
      <c r="P56" s="195">
        <v>809</v>
      </c>
      <c r="Q56" s="196">
        <v>1211</v>
      </c>
      <c r="R56" s="197">
        <v>1085</v>
      </c>
      <c r="S56" s="198">
        <v>1608</v>
      </c>
      <c r="T56" s="195">
        <v>432</v>
      </c>
      <c r="U56" s="199">
        <v>149</v>
      </c>
      <c r="V56" s="197">
        <v>1646</v>
      </c>
      <c r="W56" s="204">
        <v>855</v>
      </c>
      <c r="X56" s="195">
        <v>792</v>
      </c>
      <c r="Y56" s="199">
        <v>481</v>
      </c>
      <c r="Z56" s="197">
        <v>1627</v>
      </c>
      <c r="AA56" s="195">
        <v>2472</v>
      </c>
      <c r="AB56" s="171">
        <f t="shared" si="64"/>
        <v>14165</v>
      </c>
      <c r="AC56" s="172">
        <f t="shared" si="64"/>
        <v>16095</v>
      </c>
      <c r="BI56" s="145" t="s">
        <v>32</v>
      </c>
      <c r="BJ56" s="128">
        <f t="shared" ref="BJ56:CI56" si="114">B56/B64</f>
        <v>5.3693621697217919E-2</v>
      </c>
      <c r="BK56" s="129">
        <f t="shared" si="114"/>
        <v>8.3583303675835066E-2</v>
      </c>
      <c r="BL56" s="130">
        <f t="shared" si="114"/>
        <v>4.0280979036329712E-2</v>
      </c>
      <c r="BM56" s="131">
        <f t="shared" si="114"/>
        <v>8.2390420740415249E-2</v>
      </c>
      <c r="BN56" s="128">
        <f t="shared" si="114"/>
        <v>3.6359580637965648E-2</v>
      </c>
      <c r="BO56" s="129">
        <f t="shared" si="114"/>
        <v>9.7146151628711444E-2</v>
      </c>
      <c r="BP56" s="130">
        <f t="shared" si="114"/>
        <v>4.9191350815727078E-2</v>
      </c>
      <c r="BQ56" s="131">
        <f t="shared" si="114"/>
        <v>8.7398782038412628E-2</v>
      </c>
      <c r="BR56" s="128">
        <f t="shared" si="114"/>
        <v>7.4975272007912958E-2</v>
      </c>
      <c r="BS56" s="129">
        <f t="shared" si="114"/>
        <v>3.0358227079538554E-2</v>
      </c>
      <c r="BT56" s="130">
        <f t="shared" si="114"/>
        <v>9.6324304221161589E-2</v>
      </c>
      <c r="BU56" s="128">
        <f t="shared" si="114"/>
        <v>3.4054959369766144E-2</v>
      </c>
      <c r="BV56" s="132">
        <f t="shared" si="114"/>
        <v>7.4752981260647361E-2</v>
      </c>
      <c r="BW56" s="133">
        <f t="shared" si="114"/>
        <v>5.5296978117401877E-2</v>
      </c>
      <c r="BX56" s="128">
        <f t="shared" si="114"/>
        <v>5.3139779295848663E-2</v>
      </c>
      <c r="BY56" s="129">
        <f t="shared" si="114"/>
        <v>8.2369745612841785E-2</v>
      </c>
      <c r="BZ56" s="130">
        <f t="shared" si="114"/>
        <v>5.5337379507318818E-2</v>
      </c>
      <c r="CA56" s="131">
        <f t="shared" si="114"/>
        <v>8.0375887233829851E-2</v>
      </c>
      <c r="CB56" s="128">
        <f t="shared" si="114"/>
        <v>7.9193400549954177E-2</v>
      </c>
      <c r="CC56" s="129">
        <f t="shared" si="114"/>
        <v>2.6131182041388985E-2</v>
      </c>
      <c r="CD56" s="130">
        <f t="shared" si="114"/>
        <v>0.10224237530281384</v>
      </c>
      <c r="CE56" s="131">
        <f t="shared" si="114"/>
        <v>4.6885281860057033E-2</v>
      </c>
      <c r="CF56" s="128">
        <f t="shared" si="114"/>
        <v>5.9918293236495689E-2</v>
      </c>
      <c r="CG56" s="129">
        <f t="shared" si="114"/>
        <v>5.7446554401050995E-2</v>
      </c>
      <c r="CH56" s="130">
        <f t="shared" si="114"/>
        <v>5.3048581675904795E-2</v>
      </c>
      <c r="CI56" s="128">
        <f t="shared" si="114"/>
        <v>7.3099328739982844E-2</v>
      </c>
      <c r="CJ56" s="134">
        <f t="shared" ref="CJ56" si="115">AB56/AB64</f>
        <v>6.1422717516206662E-2</v>
      </c>
      <c r="CK56" s="135">
        <f t="shared" ref="CK56" si="116">AC56/AC64</f>
        <v>6.9929614181439004E-2</v>
      </c>
    </row>
    <row r="57" spans="1:89" x14ac:dyDescent="0.2">
      <c r="A57" s="136" t="s">
        <v>33</v>
      </c>
      <c r="B57" s="205">
        <v>895</v>
      </c>
      <c r="C57" s="189">
        <v>1288</v>
      </c>
      <c r="D57" s="190">
        <v>302</v>
      </c>
      <c r="E57" s="191">
        <v>476</v>
      </c>
      <c r="F57" s="188">
        <v>742</v>
      </c>
      <c r="G57" s="192">
        <v>1370</v>
      </c>
      <c r="H57" s="190">
        <v>1251</v>
      </c>
      <c r="I57" s="191">
        <v>1754</v>
      </c>
      <c r="J57" s="188">
        <v>307</v>
      </c>
      <c r="K57" s="189">
        <v>88</v>
      </c>
      <c r="L57" s="190">
        <v>1003</v>
      </c>
      <c r="M57" s="188">
        <v>565</v>
      </c>
      <c r="N57" s="193">
        <v>1489</v>
      </c>
      <c r="O57" s="206">
        <v>1399</v>
      </c>
      <c r="P57" s="188">
        <v>608</v>
      </c>
      <c r="Q57" s="189">
        <v>968</v>
      </c>
      <c r="R57" s="190">
        <v>820</v>
      </c>
      <c r="S57" s="191">
        <v>1194</v>
      </c>
      <c r="T57" s="188">
        <v>295</v>
      </c>
      <c r="U57" s="192">
        <v>210</v>
      </c>
      <c r="V57" s="190">
        <v>1181</v>
      </c>
      <c r="W57" s="207">
        <v>768</v>
      </c>
      <c r="X57" s="188">
        <v>483</v>
      </c>
      <c r="Y57" s="192">
        <v>380</v>
      </c>
      <c r="Z57" s="190">
        <v>1416</v>
      </c>
      <c r="AA57" s="188">
        <v>1467</v>
      </c>
      <c r="AB57" s="171">
        <f t="shared" si="64"/>
        <v>10792</v>
      </c>
      <c r="AC57" s="172">
        <f t="shared" si="64"/>
        <v>11927</v>
      </c>
      <c r="BI57" s="136" t="s">
        <v>33</v>
      </c>
      <c r="BJ57" s="128">
        <f t="shared" ref="BJ57:CI57" si="117">B57/B64</f>
        <v>4.470306178512562E-2</v>
      </c>
      <c r="BK57" s="129">
        <f t="shared" si="117"/>
        <v>6.5483756164522858E-2</v>
      </c>
      <c r="BL57" s="130">
        <f t="shared" si="117"/>
        <v>3.3146745692020634E-2</v>
      </c>
      <c r="BM57" s="131">
        <f t="shared" si="117"/>
        <v>5.2290453696583541E-2</v>
      </c>
      <c r="BN57" s="128">
        <f t="shared" si="117"/>
        <v>3.3102832924380994E-2</v>
      </c>
      <c r="BO57" s="129">
        <f t="shared" si="117"/>
        <v>6.5821081964062653E-2</v>
      </c>
      <c r="BP57" s="130">
        <f t="shared" si="117"/>
        <v>4.4272215734154366E-2</v>
      </c>
      <c r="BQ57" s="131">
        <f t="shared" si="117"/>
        <v>5.8689687479087198E-2</v>
      </c>
      <c r="BR57" s="128">
        <f t="shared" si="117"/>
        <v>6.0731948565776461E-2</v>
      </c>
      <c r="BS57" s="129">
        <f t="shared" si="117"/>
        <v>1.7810159886662617E-2</v>
      </c>
      <c r="BT57" s="130">
        <f t="shared" si="117"/>
        <v>6.2170706006322442E-2</v>
      </c>
      <c r="BU57" s="128">
        <f t="shared" si="117"/>
        <v>3.5047453631908691E-2</v>
      </c>
      <c r="BV57" s="132">
        <f t="shared" si="117"/>
        <v>5.0732538330494036E-2</v>
      </c>
      <c r="BW57" s="133">
        <f t="shared" si="117"/>
        <v>4.859326154914901E-2</v>
      </c>
      <c r="BX57" s="128">
        <f t="shared" si="117"/>
        <v>3.9936941671045716E-2</v>
      </c>
      <c r="BY57" s="129">
        <f t="shared" si="117"/>
        <v>6.5841382124880971E-2</v>
      </c>
      <c r="BZ57" s="130">
        <f t="shared" si="117"/>
        <v>4.1821798337328506E-2</v>
      </c>
      <c r="CA57" s="131">
        <f t="shared" si="117"/>
        <v>5.9682095371388584E-2</v>
      </c>
      <c r="CB57" s="128">
        <f t="shared" si="117"/>
        <v>5.4078826764436295E-2</v>
      </c>
      <c r="CC57" s="129">
        <f t="shared" si="117"/>
        <v>3.6829182742897232E-2</v>
      </c>
      <c r="CD57" s="130">
        <f t="shared" si="117"/>
        <v>7.3358593701472144E-2</v>
      </c>
      <c r="CE57" s="131">
        <f t="shared" si="117"/>
        <v>4.2114498793595086E-2</v>
      </c>
      <c r="CF57" s="128">
        <f t="shared" si="117"/>
        <v>3.6541080344984114E-2</v>
      </c>
      <c r="CG57" s="129">
        <f t="shared" si="117"/>
        <v>4.5383972291890604E-2</v>
      </c>
      <c r="CH57" s="130">
        <f t="shared" si="117"/>
        <v>4.6168894685360284E-2</v>
      </c>
      <c r="CI57" s="128">
        <f t="shared" si="117"/>
        <v>4.3380548244965553E-2</v>
      </c>
      <c r="CJ57" s="134">
        <f t="shared" ref="CJ57" si="118">AB57/AB64</f>
        <v>4.6796609067059819E-2</v>
      </c>
      <c r="CK57" s="135">
        <f t="shared" ref="CK57" si="119">AC57/AC64</f>
        <v>5.1820472714633296E-2</v>
      </c>
    </row>
    <row r="58" spans="1:89" x14ac:dyDescent="0.2">
      <c r="A58" s="145" t="s">
        <v>34</v>
      </c>
      <c r="B58" s="202">
        <v>338</v>
      </c>
      <c r="C58" s="196">
        <v>797</v>
      </c>
      <c r="D58" s="197">
        <v>138</v>
      </c>
      <c r="E58" s="198">
        <v>423</v>
      </c>
      <c r="F58" s="195">
        <v>357</v>
      </c>
      <c r="G58" s="199">
        <v>1275</v>
      </c>
      <c r="H58" s="197">
        <v>637</v>
      </c>
      <c r="I58" s="198">
        <v>1523</v>
      </c>
      <c r="J58" s="195">
        <v>77</v>
      </c>
      <c r="K58" s="196">
        <v>86</v>
      </c>
      <c r="L58" s="197">
        <v>962</v>
      </c>
      <c r="M58" s="195">
        <v>392</v>
      </c>
      <c r="N58" s="200">
        <v>1459</v>
      </c>
      <c r="O58" s="203">
        <v>1164</v>
      </c>
      <c r="P58" s="195">
        <v>391</v>
      </c>
      <c r="Q58" s="196">
        <v>734</v>
      </c>
      <c r="R58" s="197">
        <v>690</v>
      </c>
      <c r="S58" s="198">
        <v>905</v>
      </c>
      <c r="T58" s="195">
        <v>163</v>
      </c>
      <c r="U58" s="199">
        <v>154</v>
      </c>
      <c r="V58" s="197">
        <v>1048</v>
      </c>
      <c r="W58" s="204">
        <v>514</v>
      </c>
      <c r="X58" s="195">
        <v>285</v>
      </c>
      <c r="Y58" s="199">
        <v>420</v>
      </c>
      <c r="Z58" s="197">
        <v>912</v>
      </c>
      <c r="AA58" s="195">
        <v>1394</v>
      </c>
      <c r="AB58" s="171">
        <f t="shared" si="64"/>
        <v>7457</v>
      </c>
      <c r="AC58" s="172">
        <f t="shared" si="64"/>
        <v>9781</v>
      </c>
      <c r="BI58" s="145" t="s">
        <v>34</v>
      </c>
      <c r="BJ58" s="128">
        <f t="shared" ref="BJ58:CI58" si="120">B58/B64</f>
        <v>1.6882273612706659E-2</v>
      </c>
      <c r="BK58" s="129">
        <f t="shared" si="120"/>
        <v>4.0520616198078195E-2</v>
      </c>
      <c r="BL58" s="130">
        <f t="shared" si="120"/>
        <v>1.5146526177148501E-2</v>
      </c>
      <c r="BM58" s="131">
        <f t="shared" si="120"/>
        <v>4.6468197297594202E-2</v>
      </c>
      <c r="BN58" s="128">
        <f t="shared" si="120"/>
        <v>1.592683470890029E-2</v>
      </c>
      <c r="BO58" s="129">
        <f t="shared" si="120"/>
        <v>6.1256846353415967E-2</v>
      </c>
      <c r="BP58" s="130">
        <f t="shared" si="120"/>
        <v>2.2543086668790034E-2</v>
      </c>
      <c r="BQ58" s="131">
        <f t="shared" si="120"/>
        <v>5.096031586696112E-2</v>
      </c>
      <c r="BR58" s="128">
        <f t="shared" si="120"/>
        <v>1.52324431256182E-2</v>
      </c>
      <c r="BS58" s="129">
        <f t="shared" si="120"/>
        <v>1.7405383525602103E-2</v>
      </c>
      <c r="BT58" s="130">
        <f t="shared" si="120"/>
        <v>5.9629331184528608E-2</v>
      </c>
      <c r="BU58" s="128">
        <f t="shared" si="120"/>
        <v>2.4316109422492401E-2</v>
      </c>
      <c r="BV58" s="132">
        <f t="shared" si="120"/>
        <v>4.9710391822827937E-2</v>
      </c>
      <c r="BW58" s="133">
        <f t="shared" si="120"/>
        <v>4.043070510593956E-2</v>
      </c>
      <c r="BX58" s="128">
        <f t="shared" si="120"/>
        <v>2.5683131897004729E-2</v>
      </c>
      <c r="BY58" s="129">
        <f t="shared" si="120"/>
        <v>4.9925180247585361E-2</v>
      </c>
      <c r="BZ58" s="130">
        <f t="shared" si="120"/>
        <v>3.5191513235069111E-2</v>
      </c>
      <c r="CA58" s="131">
        <f t="shared" si="120"/>
        <v>4.5236429071278617E-2</v>
      </c>
      <c r="CB58" s="128">
        <f t="shared" si="120"/>
        <v>2.988084326306141E-2</v>
      </c>
      <c r="CC58" s="129">
        <f t="shared" si="120"/>
        <v>2.70080673447913E-2</v>
      </c>
      <c r="CD58" s="130">
        <f t="shared" si="120"/>
        <v>6.5097211006894834E-2</v>
      </c>
      <c r="CE58" s="131">
        <f t="shared" si="120"/>
        <v>2.8186005703005047E-2</v>
      </c>
      <c r="CF58" s="128">
        <f t="shared" si="120"/>
        <v>2.156150703586019E-2</v>
      </c>
      <c r="CG58" s="129">
        <f t="shared" si="120"/>
        <v>5.0161232533142246E-2</v>
      </c>
      <c r="CH58" s="130">
        <f t="shared" si="120"/>
        <v>2.9735898271926964E-2</v>
      </c>
      <c r="CI58" s="128">
        <f t="shared" si="120"/>
        <v>4.1221870656770264E-2</v>
      </c>
      <c r="CJ58" s="134">
        <f t="shared" ref="CJ58" si="121">AB58/AB64</f>
        <v>3.2335277410402617E-2</v>
      </c>
      <c r="CK58" s="135">
        <f t="shared" ref="CK58" si="122">AC58/AC64</f>
        <v>4.2496524157108098E-2</v>
      </c>
    </row>
    <row r="59" spans="1:89" x14ac:dyDescent="0.2">
      <c r="A59" s="136" t="s">
        <v>35</v>
      </c>
      <c r="B59" s="205">
        <v>0</v>
      </c>
      <c r="C59" s="189">
        <v>270</v>
      </c>
      <c r="D59" s="190">
        <v>7</v>
      </c>
      <c r="E59" s="191">
        <v>136</v>
      </c>
      <c r="F59" s="188">
        <v>8</v>
      </c>
      <c r="G59" s="192">
        <v>440</v>
      </c>
      <c r="H59" s="190">
        <v>67</v>
      </c>
      <c r="I59" s="191">
        <v>395</v>
      </c>
      <c r="J59" s="188">
        <v>15</v>
      </c>
      <c r="K59" s="189">
        <v>12</v>
      </c>
      <c r="L59" s="190">
        <v>135</v>
      </c>
      <c r="M59" s="188">
        <v>67</v>
      </c>
      <c r="N59" s="193">
        <v>200</v>
      </c>
      <c r="O59" s="206">
        <v>205</v>
      </c>
      <c r="P59" s="188">
        <v>81</v>
      </c>
      <c r="Q59" s="189">
        <v>100</v>
      </c>
      <c r="R59" s="190">
        <v>175</v>
      </c>
      <c r="S59" s="191">
        <v>93</v>
      </c>
      <c r="T59" s="188">
        <v>30</v>
      </c>
      <c r="U59" s="192">
        <v>8</v>
      </c>
      <c r="V59" s="190">
        <v>120</v>
      </c>
      <c r="W59" s="207">
        <v>14</v>
      </c>
      <c r="X59" s="188">
        <v>43</v>
      </c>
      <c r="Y59" s="192">
        <v>33</v>
      </c>
      <c r="Z59" s="190">
        <v>67</v>
      </c>
      <c r="AA59" s="188">
        <v>131</v>
      </c>
      <c r="AB59" s="171">
        <f t="shared" si="64"/>
        <v>948</v>
      </c>
      <c r="AC59" s="172">
        <f t="shared" si="64"/>
        <v>1904</v>
      </c>
      <c r="BI59" s="136" t="s">
        <v>35</v>
      </c>
      <c r="BJ59" s="128">
        <f t="shared" ref="BJ59:CI59" si="123">B59/B64</f>
        <v>0</v>
      </c>
      <c r="BK59" s="129">
        <f t="shared" si="123"/>
        <v>1.3727184910264884E-2</v>
      </c>
      <c r="BL59" s="130">
        <f t="shared" si="123"/>
        <v>7.6830205246405448E-4</v>
      </c>
      <c r="BM59" s="131">
        <f t="shared" si="123"/>
        <v>1.4940129627595299E-2</v>
      </c>
      <c r="BN59" s="128">
        <f t="shared" si="123"/>
        <v>3.5690385902297569E-4</v>
      </c>
      <c r="BO59" s="129">
        <f t="shared" si="123"/>
        <v>2.1139617565100414E-2</v>
      </c>
      <c r="BP59" s="130">
        <f t="shared" si="123"/>
        <v>2.3710938882400821E-3</v>
      </c>
      <c r="BQ59" s="131">
        <f t="shared" si="123"/>
        <v>1.3216890851903902E-2</v>
      </c>
      <c r="BR59" s="128">
        <f t="shared" si="123"/>
        <v>2.967359050445104E-3</v>
      </c>
      <c r="BS59" s="129">
        <f t="shared" si="123"/>
        <v>2.4286581663630845E-3</v>
      </c>
      <c r="BT59" s="130">
        <f t="shared" si="123"/>
        <v>8.3679414863943469E-3</v>
      </c>
      <c r="BU59" s="128">
        <f t="shared" si="123"/>
        <v>4.1560697227219154E-3</v>
      </c>
      <c r="BV59" s="132">
        <f t="shared" si="123"/>
        <v>6.8143100511073255E-3</v>
      </c>
      <c r="BW59" s="133">
        <f t="shared" si="123"/>
        <v>7.1205279610976032E-3</v>
      </c>
      <c r="BX59" s="128">
        <f t="shared" si="123"/>
        <v>5.3205465055176041E-3</v>
      </c>
      <c r="BY59" s="129">
        <f t="shared" si="123"/>
        <v>6.8017956740579512E-3</v>
      </c>
      <c r="BZ59" s="130">
        <f t="shared" si="123"/>
        <v>8.9253837915030353E-3</v>
      </c>
      <c r="CA59" s="131">
        <f t="shared" si="123"/>
        <v>4.6486054183744879E-3</v>
      </c>
      <c r="CB59" s="128">
        <f t="shared" si="123"/>
        <v>5.4995417048579283E-3</v>
      </c>
      <c r="CC59" s="129">
        <f t="shared" si="123"/>
        <v>1.4030164854437039E-3</v>
      </c>
      <c r="CD59" s="130">
        <f t="shared" si="123"/>
        <v>7.4538791229268901E-3</v>
      </c>
      <c r="CE59" s="131">
        <f t="shared" si="123"/>
        <v>7.6771221759157706E-4</v>
      </c>
      <c r="CF59" s="128">
        <f t="shared" si="123"/>
        <v>3.2531396580420639E-3</v>
      </c>
      <c r="CG59" s="129">
        <f t="shared" si="123"/>
        <v>3.9412396990326044E-3</v>
      </c>
      <c r="CH59" s="130">
        <f t="shared" si="123"/>
        <v>2.1845451581349851E-3</v>
      </c>
      <c r="CI59" s="128">
        <f t="shared" si="123"/>
        <v>3.8737912884052399E-3</v>
      </c>
      <c r="CJ59" s="134">
        <f t="shared" ref="CJ59" si="124">AB59/AB64</f>
        <v>4.1107473494785681E-3</v>
      </c>
      <c r="CK59" s="135">
        <f t="shared" ref="CK59" si="125">AC59/AC64</f>
        <v>8.2725060827250601E-3</v>
      </c>
    </row>
    <row r="60" spans="1:89" x14ac:dyDescent="0.2">
      <c r="A60" s="145" t="s">
        <v>36</v>
      </c>
      <c r="B60" s="202">
        <v>0</v>
      </c>
      <c r="C60" s="196">
        <v>0</v>
      </c>
      <c r="D60" s="197">
        <v>0</v>
      </c>
      <c r="E60" s="198">
        <v>0</v>
      </c>
      <c r="F60" s="195">
        <v>0</v>
      </c>
      <c r="G60" s="199">
        <v>0</v>
      </c>
      <c r="H60" s="197">
        <v>0</v>
      </c>
      <c r="I60" s="198">
        <v>0</v>
      </c>
      <c r="J60" s="195">
        <v>0</v>
      </c>
      <c r="K60" s="199">
        <v>0</v>
      </c>
      <c r="L60" s="197">
        <v>0</v>
      </c>
      <c r="M60" s="195">
        <v>0</v>
      </c>
      <c r="N60" s="200">
        <v>0</v>
      </c>
      <c r="O60" s="203">
        <v>0</v>
      </c>
      <c r="P60" s="195">
        <v>0</v>
      </c>
      <c r="Q60" s="199">
        <v>0</v>
      </c>
      <c r="R60" s="197">
        <v>0</v>
      </c>
      <c r="S60" s="198">
        <v>0</v>
      </c>
      <c r="T60" s="195">
        <v>0</v>
      </c>
      <c r="U60" s="199">
        <v>0</v>
      </c>
      <c r="V60" s="197">
        <v>0</v>
      </c>
      <c r="W60" s="198">
        <v>0</v>
      </c>
      <c r="X60" s="195">
        <v>0</v>
      </c>
      <c r="Y60" s="199">
        <v>0</v>
      </c>
      <c r="Z60" s="197">
        <v>0</v>
      </c>
      <c r="AA60" s="195">
        <v>0</v>
      </c>
      <c r="AB60" s="171">
        <f t="shared" si="64"/>
        <v>0</v>
      </c>
      <c r="AC60" s="172">
        <f t="shared" si="64"/>
        <v>0</v>
      </c>
      <c r="BI60" s="145" t="s">
        <v>36</v>
      </c>
      <c r="BJ60" s="128">
        <f t="shared" ref="BJ60:CI60" si="126">B60/B64</f>
        <v>0</v>
      </c>
      <c r="BK60" s="129">
        <f t="shared" si="126"/>
        <v>0</v>
      </c>
      <c r="BL60" s="130">
        <f t="shared" si="126"/>
        <v>0</v>
      </c>
      <c r="BM60" s="131">
        <f t="shared" si="126"/>
        <v>0</v>
      </c>
      <c r="BN60" s="128">
        <f t="shared" si="126"/>
        <v>0</v>
      </c>
      <c r="BO60" s="129">
        <f t="shared" si="126"/>
        <v>0</v>
      </c>
      <c r="BP60" s="130">
        <f t="shared" si="126"/>
        <v>0</v>
      </c>
      <c r="BQ60" s="131">
        <f t="shared" si="126"/>
        <v>0</v>
      </c>
      <c r="BR60" s="128">
        <f t="shared" si="126"/>
        <v>0</v>
      </c>
      <c r="BS60" s="129">
        <f t="shared" si="126"/>
        <v>0</v>
      </c>
      <c r="BT60" s="130">
        <f t="shared" si="126"/>
        <v>0</v>
      </c>
      <c r="BU60" s="128">
        <f t="shared" si="126"/>
        <v>0</v>
      </c>
      <c r="BV60" s="132">
        <f t="shared" si="126"/>
        <v>0</v>
      </c>
      <c r="BW60" s="133">
        <f t="shared" si="126"/>
        <v>0</v>
      </c>
      <c r="BX60" s="128">
        <f t="shared" si="126"/>
        <v>0</v>
      </c>
      <c r="BY60" s="129">
        <f t="shared" si="126"/>
        <v>0</v>
      </c>
      <c r="BZ60" s="130">
        <f t="shared" si="126"/>
        <v>0</v>
      </c>
      <c r="CA60" s="131">
        <f t="shared" si="126"/>
        <v>0</v>
      </c>
      <c r="CB60" s="128">
        <f t="shared" si="126"/>
        <v>0</v>
      </c>
      <c r="CC60" s="129">
        <f t="shared" si="126"/>
        <v>0</v>
      </c>
      <c r="CD60" s="130">
        <f t="shared" si="126"/>
        <v>0</v>
      </c>
      <c r="CE60" s="131">
        <f t="shared" si="126"/>
        <v>0</v>
      </c>
      <c r="CF60" s="128">
        <f t="shared" si="126"/>
        <v>0</v>
      </c>
      <c r="CG60" s="129">
        <f t="shared" si="126"/>
        <v>0</v>
      </c>
      <c r="CH60" s="130">
        <f t="shared" si="126"/>
        <v>0</v>
      </c>
      <c r="CI60" s="128">
        <f t="shared" si="126"/>
        <v>0</v>
      </c>
      <c r="CJ60" s="134">
        <f t="shared" ref="CJ60" si="127">AB60/AB64</f>
        <v>0</v>
      </c>
      <c r="CK60" s="135">
        <f t="shared" ref="CK60" si="128">AC60/AC64</f>
        <v>0</v>
      </c>
    </row>
    <row r="61" spans="1:89" x14ac:dyDescent="0.2">
      <c r="A61" s="136" t="s">
        <v>37</v>
      </c>
      <c r="B61" s="58"/>
      <c r="C61" s="59"/>
      <c r="D61" s="138"/>
      <c r="E61" s="139"/>
      <c r="F61" s="137"/>
      <c r="G61" s="140"/>
      <c r="H61" s="138"/>
      <c r="I61" s="139"/>
      <c r="J61" s="137"/>
      <c r="K61" s="140"/>
      <c r="L61" s="138"/>
      <c r="M61" s="137"/>
      <c r="N61" s="141"/>
      <c r="O61" s="142"/>
      <c r="P61" s="137"/>
      <c r="Q61" s="140"/>
      <c r="R61" s="138"/>
      <c r="S61" s="139"/>
      <c r="T61" s="137"/>
      <c r="U61" s="140"/>
      <c r="V61" s="138"/>
      <c r="W61" s="139"/>
      <c r="X61" s="137"/>
      <c r="Y61" s="140"/>
      <c r="Z61" s="143"/>
      <c r="AA61" s="144"/>
      <c r="AB61" s="171">
        <f t="shared" si="64"/>
        <v>0</v>
      </c>
      <c r="AC61" s="172">
        <f t="shared" si="64"/>
        <v>0</v>
      </c>
      <c r="BI61" s="136" t="s">
        <v>37</v>
      </c>
      <c r="BJ61" s="128">
        <f t="shared" ref="BJ61:CI61" si="129">B61/B64</f>
        <v>0</v>
      </c>
      <c r="BK61" s="129">
        <f t="shared" si="129"/>
        <v>0</v>
      </c>
      <c r="BL61" s="130">
        <f t="shared" si="129"/>
        <v>0</v>
      </c>
      <c r="BM61" s="131">
        <f t="shared" si="129"/>
        <v>0</v>
      </c>
      <c r="BN61" s="128">
        <f t="shared" si="129"/>
        <v>0</v>
      </c>
      <c r="BO61" s="129">
        <f t="shared" si="129"/>
        <v>0</v>
      </c>
      <c r="BP61" s="130">
        <f t="shared" si="129"/>
        <v>0</v>
      </c>
      <c r="BQ61" s="131">
        <f t="shared" si="129"/>
        <v>0</v>
      </c>
      <c r="BR61" s="128">
        <f t="shared" si="129"/>
        <v>0</v>
      </c>
      <c r="BS61" s="129">
        <f t="shared" si="129"/>
        <v>0</v>
      </c>
      <c r="BT61" s="130">
        <f t="shared" si="129"/>
        <v>0</v>
      </c>
      <c r="BU61" s="128">
        <f t="shared" si="129"/>
        <v>0</v>
      </c>
      <c r="BV61" s="132">
        <f t="shared" si="129"/>
        <v>0</v>
      </c>
      <c r="BW61" s="133">
        <f t="shared" si="129"/>
        <v>0</v>
      </c>
      <c r="BX61" s="128">
        <f t="shared" si="129"/>
        <v>0</v>
      </c>
      <c r="BY61" s="129">
        <f t="shared" si="129"/>
        <v>0</v>
      </c>
      <c r="BZ61" s="130">
        <f t="shared" si="129"/>
        <v>0</v>
      </c>
      <c r="CA61" s="131">
        <f t="shared" si="129"/>
        <v>0</v>
      </c>
      <c r="CB61" s="128">
        <f t="shared" si="129"/>
        <v>0</v>
      </c>
      <c r="CC61" s="129">
        <f t="shared" si="129"/>
        <v>0</v>
      </c>
      <c r="CD61" s="130">
        <f t="shared" si="129"/>
        <v>0</v>
      </c>
      <c r="CE61" s="131">
        <f t="shared" si="129"/>
        <v>0</v>
      </c>
      <c r="CF61" s="128">
        <f t="shared" si="129"/>
        <v>0</v>
      </c>
      <c r="CG61" s="129">
        <f t="shared" si="129"/>
        <v>0</v>
      </c>
      <c r="CH61" s="130">
        <f t="shared" si="129"/>
        <v>0</v>
      </c>
      <c r="CI61" s="128">
        <f t="shared" si="129"/>
        <v>0</v>
      </c>
      <c r="CJ61" s="134">
        <f t="shared" ref="CJ61" si="130">AB61/AB64</f>
        <v>0</v>
      </c>
      <c r="CK61" s="135">
        <f t="shared" ref="CK61" si="131">AC61/AC64</f>
        <v>0</v>
      </c>
    </row>
    <row r="62" spans="1:89" x14ac:dyDescent="0.2">
      <c r="A62" s="145" t="s">
        <v>38</v>
      </c>
      <c r="B62" s="56"/>
      <c r="C62" s="57"/>
      <c r="D62" s="151"/>
      <c r="E62" s="148"/>
      <c r="F62" s="149"/>
      <c r="G62" s="150"/>
      <c r="H62" s="151"/>
      <c r="I62" s="148"/>
      <c r="J62" s="149"/>
      <c r="K62" s="150"/>
      <c r="L62" s="151"/>
      <c r="M62" s="149"/>
      <c r="N62" s="153"/>
      <c r="O62" s="152"/>
      <c r="P62" s="149"/>
      <c r="Q62" s="150"/>
      <c r="R62" s="151"/>
      <c r="S62" s="148"/>
      <c r="T62" s="149"/>
      <c r="U62" s="150"/>
      <c r="V62" s="151"/>
      <c r="W62" s="148"/>
      <c r="X62" s="149"/>
      <c r="Y62" s="150"/>
      <c r="Z62" s="147"/>
      <c r="AA62" s="146"/>
      <c r="AB62" s="171">
        <f t="shared" si="64"/>
        <v>0</v>
      </c>
      <c r="AC62" s="172">
        <f t="shared" si="64"/>
        <v>0</v>
      </c>
      <c r="BI62" s="145" t="s">
        <v>38</v>
      </c>
      <c r="BJ62" s="128">
        <f>B62/B64</f>
        <v>0</v>
      </c>
      <c r="BK62" s="129">
        <f t="shared" ref="BK62" si="132">C62/C64</f>
        <v>0</v>
      </c>
      <c r="BL62" s="130">
        <f t="shared" ref="BL62" si="133">D62/D64</f>
        <v>0</v>
      </c>
      <c r="BM62" s="131">
        <f t="shared" ref="BM62" si="134">E62/E64</f>
        <v>0</v>
      </c>
      <c r="BN62" s="128">
        <f t="shared" ref="BN62" si="135">F62/F64</f>
        <v>0</v>
      </c>
      <c r="BO62" s="129">
        <f t="shared" ref="BO62" si="136">G62/G64</f>
        <v>0</v>
      </c>
      <c r="BP62" s="130">
        <f t="shared" ref="BP62" si="137">H62/H64</f>
        <v>0</v>
      </c>
      <c r="BQ62" s="131">
        <f t="shared" ref="BQ62" si="138">I62/I64</f>
        <v>0</v>
      </c>
      <c r="BR62" s="128">
        <f t="shared" ref="BR62" si="139">J62/J64</f>
        <v>0</v>
      </c>
      <c r="BS62" s="129">
        <f t="shared" ref="BS62" si="140">K62/K64</f>
        <v>0</v>
      </c>
      <c r="BT62" s="130">
        <f t="shared" ref="BT62" si="141">L62/L64</f>
        <v>0</v>
      </c>
      <c r="BU62" s="128">
        <f t="shared" ref="BU62" si="142">M62/M64</f>
        <v>0</v>
      </c>
      <c r="BV62" s="132">
        <f t="shared" ref="BV62" si="143">N62/N64</f>
        <v>0</v>
      </c>
      <c r="BW62" s="133">
        <f t="shared" ref="BW62" si="144">O62/O64</f>
        <v>0</v>
      </c>
      <c r="BX62" s="128">
        <f t="shared" ref="BX62" si="145">P62/P64</f>
        <v>0</v>
      </c>
      <c r="BY62" s="129">
        <f t="shared" ref="BY62" si="146">Q62/Q64</f>
        <v>0</v>
      </c>
      <c r="BZ62" s="130">
        <f t="shared" ref="BZ62" si="147">R62/R64</f>
        <v>0</v>
      </c>
      <c r="CA62" s="131">
        <f t="shared" ref="CA62" si="148">S62/S64</f>
        <v>0</v>
      </c>
      <c r="CB62" s="128">
        <f t="shared" ref="CB62" si="149">T62/T64</f>
        <v>0</v>
      </c>
      <c r="CC62" s="129">
        <f t="shared" ref="CC62" si="150">U62/U64</f>
        <v>0</v>
      </c>
      <c r="CD62" s="130">
        <f t="shared" ref="CD62" si="151">V62/V64</f>
        <v>0</v>
      </c>
      <c r="CE62" s="131">
        <f t="shared" ref="CE62" si="152">W62/W64</f>
        <v>0</v>
      </c>
      <c r="CF62" s="128">
        <f t="shared" ref="CF62" si="153">X62/X64</f>
        <v>0</v>
      </c>
      <c r="CG62" s="129">
        <f t="shared" ref="CG62" si="154">Y62/Y64</f>
        <v>0</v>
      </c>
      <c r="CH62" s="130">
        <f t="shared" ref="CH62" si="155">Z62/Z64</f>
        <v>0</v>
      </c>
      <c r="CI62" s="128">
        <f t="shared" ref="CI62" si="156">AA62/AA64</f>
        <v>0</v>
      </c>
      <c r="CJ62" s="134">
        <f t="shared" ref="CJ62" si="157">AB62/AB64</f>
        <v>0</v>
      </c>
      <c r="CK62" s="135">
        <f t="shared" ref="CK62" si="158">AC62/AC64</f>
        <v>0</v>
      </c>
    </row>
    <row r="63" spans="1:89" ht="13.5" thickBot="1" x14ac:dyDescent="0.25">
      <c r="A63" s="136" t="s">
        <v>39</v>
      </c>
      <c r="B63" s="58"/>
      <c r="C63" s="59"/>
      <c r="D63" s="138"/>
      <c r="E63" s="139"/>
      <c r="F63" s="137"/>
      <c r="G63" s="140"/>
      <c r="H63" s="138"/>
      <c r="I63" s="139"/>
      <c r="J63" s="137"/>
      <c r="K63" s="140"/>
      <c r="L63" s="138"/>
      <c r="M63" s="137"/>
      <c r="N63" s="141"/>
      <c r="O63" s="142"/>
      <c r="P63" s="137"/>
      <c r="Q63" s="140"/>
      <c r="R63" s="138"/>
      <c r="S63" s="139"/>
      <c r="T63" s="137"/>
      <c r="U63" s="140"/>
      <c r="V63" s="138"/>
      <c r="W63" s="139"/>
      <c r="X63" s="137"/>
      <c r="Y63" s="140"/>
      <c r="Z63" s="143"/>
      <c r="AA63" s="144"/>
      <c r="AB63" s="171">
        <f t="shared" si="64"/>
        <v>0</v>
      </c>
      <c r="AC63" s="172">
        <f t="shared" si="64"/>
        <v>0</v>
      </c>
      <c r="BI63" s="136" t="s">
        <v>39</v>
      </c>
      <c r="BJ63" s="128">
        <f>B63/B64</f>
        <v>0</v>
      </c>
      <c r="BK63" s="129">
        <f t="shared" ref="BK63" si="159">C63/C64</f>
        <v>0</v>
      </c>
      <c r="BL63" s="130">
        <f t="shared" ref="BL63" si="160">D63/D64</f>
        <v>0</v>
      </c>
      <c r="BM63" s="131">
        <f t="shared" ref="BM63" si="161">E63/E64</f>
        <v>0</v>
      </c>
      <c r="BN63" s="128">
        <f t="shared" ref="BN63" si="162">F63/F64</f>
        <v>0</v>
      </c>
      <c r="BO63" s="129">
        <f t="shared" ref="BO63" si="163">G63/G64</f>
        <v>0</v>
      </c>
      <c r="BP63" s="130">
        <f t="shared" ref="BP63" si="164">H63/H64</f>
        <v>0</v>
      </c>
      <c r="BQ63" s="131">
        <f t="shared" ref="BQ63" si="165">I63/I64</f>
        <v>0</v>
      </c>
      <c r="BR63" s="128">
        <f t="shared" ref="BR63" si="166">J63/J64</f>
        <v>0</v>
      </c>
      <c r="BS63" s="129">
        <f t="shared" ref="BS63" si="167">K63/K64</f>
        <v>0</v>
      </c>
      <c r="BT63" s="130">
        <f t="shared" ref="BT63" si="168">L63/L64</f>
        <v>0</v>
      </c>
      <c r="BU63" s="128">
        <f t="shared" ref="BU63" si="169">M63/M64</f>
        <v>0</v>
      </c>
      <c r="BV63" s="132">
        <f t="shared" ref="BV63" si="170">N63/N64</f>
        <v>0</v>
      </c>
      <c r="BW63" s="133">
        <f t="shared" ref="BW63" si="171">O63/O64</f>
        <v>0</v>
      </c>
      <c r="BX63" s="128">
        <f t="shared" ref="BX63" si="172">P63/P64</f>
        <v>0</v>
      </c>
      <c r="BY63" s="129">
        <f t="shared" ref="BY63" si="173">Q63/Q64</f>
        <v>0</v>
      </c>
      <c r="BZ63" s="130">
        <f t="shared" ref="BZ63" si="174">R63/R64</f>
        <v>0</v>
      </c>
      <c r="CA63" s="131">
        <f t="shared" ref="CA63" si="175">S63/S64</f>
        <v>0</v>
      </c>
      <c r="CB63" s="128">
        <f t="shared" ref="CB63" si="176">T63/T64</f>
        <v>0</v>
      </c>
      <c r="CC63" s="129">
        <f t="shared" ref="CC63" si="177">U63/U64</f>
        <v>0</v>
      </c>
      <c r="CD63" s="130">
        <f t="shared" ref="CD63" si="178">V63/V64</f>
        <v>0</v>
      </c>
      <c r="CE63" s="131">
        <f t="shared" ref="CE63" si="179">W63/W64</f>
        <v>0</v>
      </c>
      <c r="CF63" s="128">
        <f t="shared" ref="CF63" si="180">X63/X64</f>
        <v>0</v>
      </c>
      <c r="CG63" s="129">
        <f t="shared" ref="CG63" si="181">Y63/Y64</f>
        <v>0</v>
      </c>
      <c r="CH63" s="130">
        <f t="shared" ref="CH63" si="182">Z63/Z64</f>
        <v>0</v>
      </c>
      <c r="CI63" s="128">
        <f t="shared" ref="CI63" si="183">AA63/AA64</f>
        <v>0</v>
      </c>
      <c r="CJ63" s="134">
        <f t="shared" ref="CJ63" si="184">AB63/AB64</f>
        <v>0</v>
      </c>
      <c r="CK63" s="135">
        <f t="shared" ref="CK63" si="185">AC63/AC64</f>
        <v>0</v>
      </c>
    </row>
    <row r="64" spans="1:89" ht="14.25" thickTop="1" thickBot="1" x14ac:dyDescent="0.25">
      <c r="A64" s="264" t="s">
        <v>13</v>
      </c>
      <c r="B64" s="20">
        <f t="shared" ref="B64:AA64" si="186">SUM(B41:B63)</f>
        <v>20021</v>
      </c>
      <c r="C64" s="21">
        <f t="shared" si="186"/>
        <v>19669</v>
      </c>
      <c r="D64" s="20">
        <f t="shared" si="186"/>
        <v>9111</v>
      </c>
      <c r="E64" s="21">
        <f t="shared" si="186"/>
        <v>9103</v>
      </c>
      <c r="F64" s="20">
        <f t="shared" si="186"/>
        <v>22415</v>
      </c>
      <c r="G64" s="21">
        <f t="shared" si="186"/>
        <v>20814</v>
      </c>
      <c r="H64" s="20">
        <f t="shared" si="186"/>
        <v>28257</v>
      </c>
      <c r="I64" s="21">
        <f t="shared" si="186"/>
        <v>29886</v>
      </c>
      <c r="J64" s="20">
        <f t="shared" si="186"/>
        <v>5055</v>
      </c>
      <c r="K64" s="21">
        <f t="shared" si="186"/>
        <v>4941</v>
      </c>
      <c r="L64" s="20">
        <f t="shared" si="186"/>
        <v>16133</v>
      </c>
      <c r="M64" s="21">
        <f t="shared" si="186"/>
        <v>16121</v>
      </c>
      <c r="N64" s="20">
        <f t="shared" si="186"/>
        <v>29350</v>
      </c>
      <c r="O64" s="21">
        <f t="shared" si="186"/>
        <v>28790</v>
      </c>
      <c r="P64" s="20">
        <f t="shared" si="186"/>
        <v>15224</v>
      </c>
      <c r="Q64" s="21">
        <f t="shared" si="186"/>
        <v>14702</v>
      </c>
      <c r="R64" s="20">
        <f t="shared" si="186"/>
        <v>19607</v>
      </c>
      <c r="S64" s="21">
        <f t="shared" si="186"/>
        <v>20006</v>
      </c>
      <c r="T64" s="20">
        <f t="shared" si="186"/>
        <v>5455</v>
      </c>
      <c r="U64" s="21">
        <f t="shared" si="186"/>
        <v>5702</v>
      </c>
      <c r="V64" s="20">
        <f t="shared" si="186"/>
        <v>16099</v>
      </c>
      <c r="W64" s="21">
        <f t="shared" si="186"/>
        <v>18236</v>
      </c>
      <c r="X64" s="20">
        <f t="shared" si="186"/>
        <v>13218</v>
      </c>
      <c r="Y64" s="21">
        <f t="shared" si="186"/>
        <v>8373</v>
      </c>
      <c r="Z64" s="20">
        <f t="shared" si="186"/>
        <v>30670</v>
      </c>
      <c r="AA64" s="21">
        <f t="shared" si="186"/>
        <v>33817</v>
      </c>
      <c r="AB64" s="173">
        <f t="shared" ref="AB64:AC64" si="187">SUM(AB40:AB63)</f>
        <v>230615</v>
      </c>
      <c r="AC64" s="174">
        <f t="shared" si="187"/>
        <v>230160</v>
      </c>
      <c r="BI64" s="264" t="s">
        <v>13</v>
      </c>
      <c r="BJ64" s="154">
        <f>SUM(BJ40:BJ63)</f>
        <v>1</v>
      </c>
      <c r="BK64" s="155">
        <f t="shared" ref="BK64:CK64" si="188">SUM(BK40:BK63)</f>
        <v>1.0000000000000002</v>
      </c>
      <c r="BL64" s="154">
        <f t="shared" si="188"/>
        <v>0.99999999999999978</v>
      </c>
      <c r="BM64" s="155">
        <f t="shared" si="188"/>
        <v>1.0000000000000002</v>
      </c>
      <c r="BN64" s="154">
        <f t="shared" si="188"/>
        <v>0.99999999999999989</v>
      </c>
      <c r="BO64" s="155">
        <f t="shared" si="188"/>
        <v>1</v>
      </c>
      <c r="BP64" s="154">
        <f t="shared" si="188"/>
        <v>1.0000000000000002</v>
      </c>
      <c r="BQ64" s="155">
        <f t="shared" si="188"/>
        <v>1</v>
      </c>
      <c r="BR64" s="154">
        <f t="shared" si="188"/>
        <v>1.0000000000000002</v>
      </c>
      <c r="BS64" s="155">
        <f t="shared" si="188"/>
        <v>0.99999999999999989</v>
      </c>
      <c r="BT64" s="154">
        <f t="shared" si="188"/>
        <v>1</v>
      </c>
      <c r="BU64" s="155">
        <f t="shared" si="188"/>
        <v>0.99999999999999989</v>
      </c>
      <c r="BV64" s="154">
        <f t="shared" si="188"/>
        <v>1</v>
      </c>
      <c r="BW64" s="155">
        <f t="shared" si="188"/>
        <v>1</v>
      </c>
      <c r="BX64" s="154">
        <f t="shared" si="188"/>
        <v>0.99999999999999989</v>
      </c>
      <c r="BY64" s="155">
        <f t="shared" si="188"/>
        <v>1.0000000000000002</v>
      </c>
      <c r="BZ64" s="154">
        <f t="shared" si="188"/>
        <v>0.99999999999999978</v>
      </c>
      <c r="CA64" s="155">
        <f t="shared" si="188"/>
        <v>1</v>
      </c>
      <c r="CB64" s="154">
        <f t="shared" si="188"/>
        <v>0.99999999999999989</v>
      </c>
      <c r="CC64" s="155">
        <f t="shared" si="188"/>
        <v>1</v>
      </c>
      <c r="CD64" s="154">
        <f t="shared" si="188"/>
        <v>1</v>
      </c>
      <c r="CE64" s="155">
        <f t="shared" si="188"/>
        <v>0.99999999999999989</v>
      </c>
      <c r="CF64" s="154">
        <f t="shared" si="188"/>
        <v>1</v>
      </c>
      <c r="CG64" s="155">
        <f t="shared" si="188"/>
        <v>1</v>
      </c>
      <c r="CH64" s="154">
        <f t="shared" si="188"/>
        <v>0.99999999999999989</v>
      </c>
      <c r="CI64" s="155">
        <f t="shared" si="188"/>
        <v>1</v>
      </c>
      <c r="CJ64" s="154">
        <f t="shared" si="188"/>
        <v>1</v>
      </c>
      <c r="CK64" s="155">
        <f t="shared" si="188"/>
        <v>1.0000000000000002</v>
      </c>
    </row>
    <row r="65" spans="1:89" ht="13.5" thickTop="1" x14ac:dyDescent="0.2">
      <c r="A65" s="186"/>
    </row>
    <row r="67" spans="1:89" x14ac:dyDescent="0.2">
      <c r="A67" s="299">
        <f>+A36+1</f>
        <v>44623</v>
      </c>
      <c r="B67" s="299"/>
      <c r="C67" s="299"/>
      <c r="D67" s="299"/>
      <c r="BI67" s="304">
        <f>+BI36+1</f>
        <v>44623</v>
      </c>
      <c r="BJ67" s="304"/>
      <c r="BK67" s="304"/>
      <c r="BL67" s="304"/>
    </row>
    <row r="68" spans="1:89" ht="13.5" thickBot="1" x14ac:dyDescent="0.25">
      <c r="AE68" s="267" t="s">
        <v>84</v>
      </c>
    </row>
    <row r="69" spans="1:89" ht="14.25" thickTop="1" thickBot="1" x14ac:dyDescent="0.25">
      <c r="A69" s="295" t="s">
        <v>0</v>
      </c>
      <c r="B69" s="297" t="s">
        <v>1</v>
      </c>
      <c r="C69" s="298"/>
      <c r="D69" s="297" t="s">
        <v>2</v>
      </c>
      <c r="E69" s="298"/>
      <c r="F69" s="297" t="s">
        <v>3</v>
      </c>
      <c r="G69" s="298"/>
      <c r="H69" s="297" t="s">
        <v>4</v>
      </c>
      <c r="I69" s="298"/>
      <c r="J69" s="297" t="s">
        <v>5</v>
      </c>
      <c r="K69" s="298"/>
      <c r="L69" s="297" t="s">
        <v>6</v>
      </c>
      <c r="M69" s="298"/>
      <c r="N69" s="297" t="s">
        <v>7</v>
      </c>
      <c r="O69" s="298"/>
      <c r="P69" s="297" t="s">
        <v>8</v>
      </c>
      <c r="Q69" s="298"/>
      <c r="R69" s="297" t="s">
        <v>9</v>
      </c>
      <c r="S69" s="298"/>
      <c r="T69" s="297" t="s">
        <v>10</v>
      </c>
      <c r="U69" s="298"/>
      <c r="V69" s="297" t="s">
        <v>11</v>
      </c>
      <c r="W69" s="298"/>
      <c r="X69" s="297" t="s">
        <v>12</v>
      </c>
      <c r="Y69" s="298"/>
      <c r="Z69" s="300" t="s">
        <v>40</v>
      </c>
      <c r="AA69" s="301"/>
      <c r="AB69" s="302" t="s">
        <v>41</v>
      </c>
      <c r="AC69" s="303"/>
      <c r="AE69" s="295" t="s">
        <v>0</v>
      </c>
      <c r="AF69" s="297" t="s">
        <v>1</v>
      </c>
      <c r="AG69" s="298"/>
      <c r="AH69" s="297" t="s">
        <v>2</v>
      </c>
      <c r="AI69" s="298"/>
      <c r="AJ69" s="297" t="s">
        <v>3</v>
      </c>
      <c r="AK69" s="298"/>
      <c r="AL69" s="297" t="s">
        <v>4</v>
      </c>
      <c r="AM69" s="298"/>
      <c r="AN69" s="297" t="s">
        <v>5</v>
      </c>
      <c r="AO69" s="298"/>
      <c r="AP69" s="297" t="s">
        <v>6</v>
      </c>
      <c r="AQ69" s="298"/>
      <c r="AR69" s="297" t="s">
        <v>7</v>
      </c>
      <c r="AS69" s="298"/>
      <c r="AT69" s="297" t="s">
        <v>8</v>
      </c>
      <c r="AU69" s="298"/>
      <c r="AV69" s="297" t="s">
        <v>9</v>
      </c>
      <c r="AW69" s="298"/>
      <c r="AX69" s="297" t="s">
        <v>10</v>
      </c>
      <c r="AY69" s="298"/>
      <c r="AZ69" s="297" t="s">
        <v>11</v>
      </c>
      <c r="BA69" s="298"/>
      <c r="BB69" s="297" t="s">
        <v>12</v>
      </c>
      <c r="BC69" s="298"/>
      <c r="BD69" s="300" t="s">
        <v>40</v>
      </c>
      <c r="BE69" s="301"/>
      <c r="BF69" s="302" t="s">
        <v>41</v>
      </c>
      <c r="BG69" s="303"/>
      <c r="BI69" s="295" t="s">
        <v>0</v>
      </c>
      <c r="BJ69" s="297" t="s">
        <v>1</v>
      </c>
      <c r="BK69" s="298"/>
      <c r="BL69" s="297" t="s">
        <v>2</v>
      </c>
      <c r="BM69" s="298"/>
      <c r="BN69" s="297" t="s">
        <v>3</v>
      </c>
      <c r="BO69" s="298"/>
      <c r="BP69" s="297" t="s">
        <v>4</v>
      </c>
      <c r="BQ69" s="298"/>
      <c r="BR69" s="297" t="s">
        <v>5</v>
      </c>
      <c r="BS69" s="298"/>
      <c r="BT69" s="297" t="s">
        <v>6</v>
      </c>
      <c r="BU69" s="298"/>
      <c r="BV69" s="297" t="s">
        <v>7</v>
      </c>
      <c r="BW69" s="298"/>
      <c r="BX69" s="297" t="s">
        <v>8</v>
      </c>
      <c r="BY69" s="298"/>
      <c r="BZ69" s="297" t="s">
        <v>9</v>
      </c>
      <c r="CA69" s="298"/>
      <c r="CB69" s="297" t="s">
        <v>10</v>
      </c>
      <c r="CC69" s="298"/>
      <c r="CD69" s="297" t="s">
        <v>11</v>
      </c>
      <c r="CE69" s="298"/>
      <c r="CF69" s="297" t="s">
        <v>12</v>
      </c>
      <c r="CG69" s="298"/>
      <c r="CH69" s="300" t="s">
        <v>40</v>
      </c>
      <c r="CI69" s="301"/>
      <c r="CJ69" s="297" t="s">
        <v>41</v>
      </c>
      <c r="CK69" s="298"/>
    </row>
    <row r="70" spans="1:89" ht="15" thickTop="1" thickBot="1" x14ac:dyDescent="0.3">
      <c r="A70" s="296"/>
      <c r="B70" s="115" t="s">
        <v>14</v>
      </c>
      <c r="C70" s="116" t="s">
        <v>15</v>
      </c>
      <c r="D70" s="117" t="s">
        <v>14</v>
      </c>
      <c r="E70" s="118" t="s">
        <v>15</v>
      </c>
      <c r="F70" s="115" t="s">
        <v>14</v>
      </c>
      <c r="G70" s="116" t="s">
        <v>15</v>
      </c>
      <c r="H70" s="117" t="s">
        <v>14</v>
      </c>
      <c r="I70" s="118" t="s">
        <v>15</v>
      </c>
      <c r="J70" s="115" t="s">
        <v>14</v>
      </c>
      <c r="K70" s="116" t="s">
        <v>15</v>
      </c>
      <c r="L70" s="117" t="s">
        <v>14</v>
      </c>
      <c r="M70" s="115" t="s">
        <v>15</v>
      </c>
      <c r="N70" s="119" t="s">
        <v>14</v>
      </c>
      <c r="O70" s="120" t="s">
        <v>15</v>
      </c>
      <c r="P70" s="115" t="s">
        <v>14</v>
      </c>
      <c r="Q70" s="116" t="s">
        <v>15</v>
      </c>
      <c r="R70" s="117" t="s">
        <v>14</v>
      </c>
      <c r="S70" s="118" t="s">
        <v>15</v>
      </c>
      <c r="T70" s="115" t="s">
        <v>14</v>
      </c>
      <c r="U70" s="116" t="s">
        <v>15</v>
      </c>
      <c r="V70" s="117" t="s">
        <v>14</v>
      </c>
      <c r="W70" s="118" t="s">
        <v>15</v>
      </c>
      <c r="X70" s="115" t="s">
        <v>14</v>
      </c>
      <c r="Y70" s="116" t="s">
        <v>15</v>
      </c>
      <c r="Z70" s="28" t="s">
        <v>14</v>
      </c>
      <c r="AA70" s="121" t="s">
        <v>15</v>
      </c>
      <c r="AB70" s="175" t="s">
        <v>14</v>
      </c>
      <c r="AC70" s="176" t="s">
        <v>15</v>
      </c>
      <c r="AE70" s="296"/>
      <c r="AF70" s="115" t="s">
        <v>14</v>
      </c>
      <c r="AG70" s="116" t="s">
        <v>15</v>
      </c>
      <c r="AH70" s="117" t="s">
        <v>14</v>
      </c>
      <c r="AI70" s="118" t="s">
        <v>15</v>
      </c>
      <c r="AJ70" s="115" t="s">
        <v>14</v>
      </c>
      <c r="AK70" s="116" t="s">
        <v>15</v>
      </c>
      <c r="AL70" s="117" t="s">
        <v>14</v>
      </c>
      <c r="AM70" s="118" t="s">
        <v>15</v>
      </c>
      <c r="AN70" s="115" t="s">
        <v>14</v>
      </c>
      <c r="AO70" s="116" t="s">
        <v>15</v>
      </c>
      <c r="AP70" s="117" t="s">
        <v>14</v>
      </c>
      <c r="AQ70" s="115" t="s">
        <v>15</v>
      </c>
      <c r="AR70" s="119" t="s">
        <v>14</v>
      </c>
      <c r="AS70" s="120" t="s">
        <v>15</v>
      </c>
      <c r="AT70" s="115" t="s">
        <v>14</v>
      </c>
      <c r="AU70" s="116" t="s">
        <v>15</v>
      </c>
      <c r="AV70" s="117" t="s">
        <v>14</v>
      </c>
      <c r="AW70" s="118" t="s">
        <v>15</v>
      </c>
      <c r="AX70" s="115" t="s">
        <v>14</v>
      </c>
      <c r="AY70" s="116" t="s">
        <v>15</v>
      </c>
      <c r="AZ70" s="117" t="s">
        <v>14</v>
      </c>
      <c r="BA70" s="118" t="s">
        <v>15</v>
      </c>
      <c r="BB70" s="115" t="s">
        <v>14</v>
      </c>
      <c r="BC70" s="116" t="s">
        <v>15</v>
      </c>
      <c r="BD70" s="28" t="s">
        <v>14</v>
      </c>
      <c r="BE70" s="121" t="s">
        <v>15</v>
      </c>
      <c r="BF70" s="175" t="s">
        <v>14</v>
      </c>
      <c r="BG70" s="176" t="s">
        <v>15</v>
      </c>
      <c r="BI70" s="296"/>
      <c r="BJ70" s="115" t="s">
        <v>14</v>
      </c>
      <c r="BK70" s="116" t="s">
        <v>15</v>
      </c>
      <c r="BL70" s="117" t="s">
        <v>14</v>
      </c>
      <c r="BM70" s="118" t="s">
        <v>15</v>
      </c>
      <c r="BN70" s="115" t="s">
        <v>14</v>
      </c>
      <c r="BO70" s="116" t="s">
        <v>15</v>
      </c>
      <c r="BP70" s="117" t="s">
        <v>14</v>
      </c>
      <c r="BQ70" s="118" t="s">
        <v>15</v>
      </c>
      <c r="BR70" s="115" t="s">
        <v>14</v>
      </c>
      <c r="BS70" s="116" t="s">
        <v>15</v>
      </c>
      <c r="BT70" s="117" t="s">
        <v>14</v>
      </c>
      <c r="BU70" s="115" t="s">
        <v>15</v>
      </c>
      <c r="BV70" s="119" t="s">
        <v>14</v>
      </c>
      <c r="BW70" s="120" t="s">
        <v>15</v>
      </c>
      <c r="BX70" s="115" t="s">
        <v>14</v>
      </c>
      <c r="BY70" s="116" t="s">
        <v>15</v>
      </c>
      <c r="BZ70" s="117" t="s">
        <v>14</v>
      </c>
      <c r="CA70" s="118" t="s">
        <v>15</v>
      </c>
      <c r="CB70" s="115" t="s">
        <v>14</v>
      </c>
      <c r="CC70" s="116" t="s">
        <v>15</v>
      </c>
      <c r="CD70" s="117" t="s">
        <v>14</v>
      </c>
      <c r="CE70" s="118" t="s">
        <v>15</v>
      </c>
      <c r="CF70" s="115" t="s">
        <v>14</v>
      </c>
      <c r="CG70" s="116" t="s">
        <v>15</v>
      </c>
      <c r="CH70" s="28" t="s">
        <v>14</v>
      </c>
      <c r="CI70" s="121" t="s">
        <v>15</v>
      </c>
      <c r="CJ70" s="119" t="s">
        <v>14</v>
      </c>
      <c r="CK70" s="120" t="s">
        <v>15</v>
      </c>
    </row>
    <row r="71" spans="1:89" ht="13.5" thickTop="1" x14ac:dyDescent="0.2">
      <c r="A71" s="124" t="s">
        <v>16</v>
      </c>
      <c r="B71" s="125"/>
      <c r="C71" s="185"/>
      <c r="D71" s="126"/>
      <c r="E71" s="179"/>
      <c r="F71" s="125"/>
      <c r="G71" s="127"/>
      <c r="H71" s="126"/>
      <c r="I71" s="179"/>
      <c r="J71" s="125"/>
      <c r="K71" s="127"/>
      <c r="L71" s="126"/>
      <c r="M71" s="125"/>
      <c r="N71" s="178"/>
      <c r="O71" s="180"/>
      <c r="P71" s="125"/>
      <c r="Q71" s="127"/>
      <c r="R71" s="126"/>
      <c r="S71" s="179"/>
      <c r="T71" s="125"/>
      <c r="U71" s="127"/>
      <c r="V71" s="126"/>
      <c r="W71" s="179"/>
      <c r="X71" s="125"/>
      <c r="Y71" s="127"/>
      <c r="Z71" s="183"/>
      <c r="AA71" s="184"/>
      <c r="AB71" s="169">
        <f>B71+D71+F71+H71+J71+L71+N71+P71+R71+T71+V71+X71+Z71</f>
        <v>0</v>
      </c>
      <c r="AC71" s="170">
        <f>C71+E71+G71+I71+K71+M71+O71+Q71+S71+U71+W71+Y71+AA71</f>
        <v>0</v>
      </c>
      <c r="AE71" s="270" t="str">
        <f>$AE$9</f>
        <v>07:00 - 07:59</v>
      </c>
      <c r="AF71" s="125">
        <f>SUMIF($A$9:$A$32,$AE71,B$71:B$94)</f>
        <v>2353</v>
      </c>
      <c r="AG71" s="185">
        <f t="shared" ref="AG71:AV72" si="189">SUMIF($A$9:$A$32,$AE71,C$71:C$94)</f>
        <v>943</v>
      </c>
      <c r="AH71" s="126">
        <f t="shared" si="189"/>
        <v>777</v>
      </c>
      <c r="AI71" s="179">
        <f t="shared" si="189"/>
        <v>790</v>
      </c>
      <c r="AJ71" s="125">
        <f t="shared" si="189"/>
        <v>2293</v>
      </c>
      <c r="AK71" s="127">
        <f t="shared" si="189"/>
        <v>1255</v>
      </c>
      <c r="AL71" s="126">
        <f t="shared" si="189"/>
        <v>2646</v>
      </c>
      <c r="AM71" s="179">
        <f t="shared" si="189"/>
        <v>1663</v>
      </c>
      <c r="AN71" s="125">
        <f t="shared" si="189"/>
        <v>225</v>
      </c>
      <c r="AO71" s="127">
        <f t="shared" si="189"/>
        <v>808</v>
      </c>
      <c r="AP71" s="126">
        <f t="shared" si="189"/>
        <v>735</v>
      </c>
      <c r="AQ71" s="125">
        <f t="shared" si="189"/>
        <v>2361</v>
      </c>
      <c r="AR71" s="178">
        <f t="shared" si="189"/>
        <v>2034</v>
      </c>
      <c r="AS71" s="180">
        <f t="shared" si="189"/>
        <v>3060</v>
      </c>
      <c r="AT71" s="125">
        <f t="shared" si="189"/>
        <v>1513</v>
      </c>
      <c r="AU71" s="127">
        <f t="shared" si="189"/>
        <v>1364</v>
      </c>
      <c r="AV71" s="126">
        <f t="shared" si="189"/>
        <v>1761</v>
      </c>
      <c r="AW71" s="179">
        <f t="shared" ref="AW71:BE72" si="190">SUMIF($A$9:$A$32,$AE71,S$71:S$94)</f>
        <v>1447</v>
      </c>
      <c r="AX71" s="125">
        <f t="shared" si="190"/>
        <v>298</v>
      </c>
      <c r="AY71" s="127">
        <f t="shared" si="190"/>
        <v>1017</v>
      </c>
      <c r="AZ71" s="126">
        <f t="shared" si="190"/>
        <v>725</v>
      </c>
      <c r="BA71" s="179">
        <f t="shared" si="190"/>
        <v>1874</v>
      </c>
      <c r="BB71" s="125">
        <f t="shared" si="190"/>
        <v>1234</v>
      </c>
      <c r="BC71" s="127">
        <f t="shared" si="190"/>
        <v>1054</v>
      </c>
      <c r="BD71" s="183">
        <f t="shared" si="190"/>
        <v>2505</v>
      </c>
      <c r="BE71" s="184">
        <f t="shared" si="190"/>
        <v>1817</v>
      </c>
      <c r="BF71" s="169">
        <f>AF71+AH71+AJ71+AL71+AN71+AP71+AR71+AT71+AV71+AX71+AZ71+BB71+BD71</f>
        <v>19099</v>
      </c>
      <c r="BG71" s="170">
        <f>AG71+AI71+AK71+AM71+AO71+AQ71+AS71+AU71+AW71+AY71+BA71+BC71+BE71</f>
        <v>19453</v>
      </c>
      <c r="BI71" s="124" t="s">
        <v>16</v>
      </c>
      <c r="BJ71" s="128">
        <f t="shared" ref="BJ71:CK71" si="191">B71/B95</f>
        <v>0</v>
      </c>
      <c r="BK71" s="129">
        <f t="shared" si="191"/>
        <v>0</v>
      </c>
      <c r="BL71" s="130">
        <f t="shared" si="191"/>
        <v>0</v>
      </c>
      <c r="BM71" s="131">
        <f t="shared" si="191"/>
        <v>0</v>
      </c>
      <c r="BN71" s="128">
        <f t="shared" si="191"/>
        <v>0</v>
      </c>
      <c r="BO71" s="129">
        <f t="shared" si="191"/>
        <v>0</v>
      </c>
      <c r="BP71" s="130">
        <f t="shared" si="191"/>
        <v>0</v>
      </c>
      <c r="BQ71" s="131">
        <f t="shared" si="191"/>
        <v>0</v>
      </c>
      <c r="BR71" s="128">
        <f t="shared" si="191"/>
        <v>0</v>
      </c>
      <c r="BS71" s="129">
        <f t="shared" si="191"/>
        <v>0</v>
      </c>
      <c r="BT71" s="130">
        <f t="shared" si="191"/>
        <v>0</v>
      </c>
      <c r="BU71" s="128">
        <f t="shared" si="191"/>
        <v>0</v>
      </c>
      <c r="BV71" s="132">
        <f t="shared" si="191"/>
        <v>0</v>
      </c>
      <c r="BW71" s="133">
        <f t="shared" si="191"/>
        <v>0</v>
      </c>
      <c r="BX71" s="128">
        <f t="shared" si="191"/>
        <v>0</v>
      </c>
      <c r="BY71" s="129">
        <f t="shared" si="191"/>
        <v>0</v>
      </c>
      <c r="BZ71" s="130">
        <f t="shared" si="191"/>
        <v>0</v>
      </c>
      <c r="CA71" s="131">
        <f t="shared" si="191"/>
        <v>0</v>
      </c>
      <c r="CB71" s="128">
        <f t="shared" si="191"/>
        <v>0</v>
      </c>
      <c r="CC71" s="129">
        <f t="shared" si="191"/>
        <v>0</v>
      </c>
      <c r="CD71" s="130">
        <f t="shared" si="191"/>
        <v>0</v>
      </c>
      <c r="CE71" s="131">
        <f t="shared" si="191"/>
        <v>0</v>
      </c>
      <c r="CF71" s="128">
        <f t="shared" si="191"/>
        <v>0</v>
      </c>
      <c r="CG71" s="129">
        <f t="shared" si="191"/>
        <v>0</v>
      </c>
      <c r="CH71" s="130">
        <f t="shared" si="191"/>
        <v>0</v>
      </c>
      <c r="CI71" s="128">
        <f t="shared" si="191"/>
        <v>0</v>
      </c>
      <c r="CJ71" s="134">
        <f t="shared" si="191"/>
        <v>0</v>
      </c>
      <c r="CK71" s="135">
        <f t="shared" si="191"/>
        <v>0</v>
      </c>
    </row>
    <row r="72" spans="1:89" x14ac:dyDescent="0.2">
      <c r="A72" s="136" t="s">
        <v>17</v>
      </c>
      <c r="B72" s="188">
        <v>256</v>
      </c>
      <c r="C72" s="189">
        <v>0</v>
      </c>
      <c r="D72" s="190">
        <v>119</v>
      </c>
      <c r="E72" s="191">
        <v>6</v>
      </c>
      <c r="F72" s="188">
        <v>411</v>
      </c>
      <c r="G72" s="192">
        <v>2</v>
      </c>
      <c r="H72" s="190">
        <v>323</v>
      </c>
      <c r="I72" s="191">
        <v>18</v>
      </c>
      <c r="J72" s="188">
        <v>9</v>
      </c>
      <c r="K72" s="192">
        <v>10</v>
      </c>
      <c r="L72" s="190">
        <v>20</v>
      </c>
      <c r="M72" s="188">
        <v>57</v>
      </c>
      <c r="N72" s="193">
        <v>109</v>
      </c>
      <c r="O72" s="194">
        <v>80</v>
      </c>
      <c r="P72" s="188">
        <v>33</v>
      </c>
      <c r="Q72" s="192">
        <v>49</v>
      </c>
      <c r="R72" s="190">
        <v>22</v>
      </c>
      <c r="S72" s="191">
        <v>62</v>
      </c>
      <c r="T72" s="188">
        <v>1</v>
      </c>
      <c r="U72" s="192">
        <v>0</v>
      </c>
      <c r="V72" s="190">
        <v>3</v>
      </c>
      <c r="W72" s="191">
        <v>0</v>
      </c>
      <c r="X72" s="188">
        <v>2</v>
      </c>
      <c r="Y72" s="192">
        <v>0</v>
      </c>
      <c r="Z72" s="190">
        <v>0</v>
      </c>
      <c r="AA72" s="188">
        <v>0</v>
      </c>
      <c r="AB72" s="171">
        <f t="shared" ref="AB72:AC91" si="192">SUM(B72,D72,F72,H72,J72,L72,N72,P72,R72,T72,V72,X72,Z72)</f>
        <v>1308</v>
      </c>
      <c r="AC72" s="172">
        <f t="shared" si="192"/>
        <v>284</v>
      </c>
      <c r="AE72" s="272" t="str">
        <f>$AE$10</f>
        <v>08:00 - 08:59</v>
      </c>
      <c r="AF72" s="125">
        <f>SUMIF($A$9:$A$32,$AE72,B$71:B$94)</f>
        <v>1753</v>
      </c>
      <c r="AG72" s="189">
        <f t="shared" si="189"/>
        <v>948</v>
      </c>
      <c r="AH72" s="190">
        <f t="shared" si="189"/>
        <v>574</v>
      </c>
      <c r="AI72" s="191">
        <f t="shared" si="189"/>
        <v>705</v>
      </c>
      <c r="AJ72" s="273">
        <f t="shared" si="189"/>
        <v>1979</v>
      </c>
      <c r="AK72" s="192">
        <f t="shared" si="189"/>
        <v>994</v>
      </c>
      <c r="AL72" s="190">
        <f t="shared" si="189"/>
        <v>2207</v>
      </c>
      <c r="AM72" s="191">
        <f t="shared" si="189"/>
        <v>1421</v>
      </c>
      <c r="AN72" s="273">
        <f t="shared" si="189"/>
        <v>198</v>
      </c>
      <c r="AO72" s="192">
        <f t="shared" si="189"/>
        <v>617</v>
      </c>
      <c r="AP72" s="190">
        <f t="shared" si="189"/>
        <v>610</v>
      </c>
      <c r="AQ72" s="273">
        <f t="shared" si="189"/>
        <v>2047</v>
      </c>
      <c r="AR72" s="193">
        <f t="shared" si="189"/>
        <v>1633</v>
      </c>
      <c r="AS72" s="194">
        <f t="shared" si="189"/>
        <v>2636</v>
      </c>
      <c r="AT72" s="273">
        <f t="shared" si="189"/>
        <v>1074</v>
      </c>
      <c r="AU72" s="192">
        <f t="shared" si="189"/>
        <v>1087</v>
      </c>
      <c r="AV72" s="190">
        <f t="shared" si="189"/>
        <v>1573</v>
      </c>
      <c r="AW72" s="191">
        <f t="shared" si="190"/>
        <v>1093</v>
      </c>
      <c r="AX72" s="273">
        <f t="shared" si="190"/>
        <v>225</v>
      </c>
      <c r="AY72" s="192">
        <f t="shared" si="190"/>
        <v>726</v>
      </c>
      <c r="AZ72" s="190">
        <f t="shared" si="190"/>
        <v>520</v>
      </c>
      <c r="BA72" s="191">
        <f t="shared" si="190"/>
        <v>1529</v>
      </c>
      <c r="BB72" s="273">
        <f t="shared" si="190"/>
        <v>1021</v>
      </c>
      <c r="BC72" s="192">
        <f t="shared" si="190"/>
        <v>992</v>
      </c>
      <c r="BD72" s="190">
        <f t="shared" si="190"/>
        <v>2207</v>
      </c>
      <c r="BE72" s="273">
        <f t="shared" si="190"/>
        <v>1758</v>
      </c>
      <c r="BF72" s="171">
        <f>SUM(AF72,AH72,AJ72,AL72,AN72,AP72,AR72,AT72,AV72,AX72,AZ72,BB72,BD72)</f>
        <v>15574</v>
      </c>
      <c r="BG72" s="172">
        <f>SUM(AG72,AI72,AK72,AM72,AO72,AQ72,AS72,AU72,AW72,AY72,BA72,BC72,BE72)</f>
        <v>16553</v>
      </c>
      <c r="BI72" s="136" t="s">
        <v>17</v>
      </c>
      <c r="BJ72" s="128">
        <f t="shared" ref="BJ72:CK72" si="193">B72/B95</f>
        <v>1.3029315960912053E-2</v>
      </c>
      <c r="BK72" s="129">
        <f t="shared" si="193"/>
        <v>0</v>
      </c>
      <c r="BL72" s="130">
        <f t="shared" si="193"/>
        <v>1.3336321864843662E-2</v>
      </c>
      <c r="BM72" s="131">
        <f t="shared" si="193"/>
        <v>6.7628494138863846E-4</v>
      </c>
      <c r="BN72" s="128">
        <f t="shared" si="193"/>
        <v>1.8860132158590309E-2</v>
      </c>
      <c r="BO72" s="129">
        <f t="shared" si="193"/>
        <v>9.9339393036308542E-5</v>
      </c>
      <c r="BP72" s="130">
        <f t="shared" si="193"/>
        <v>1.1881552326650726E-2</v>
      </c>
      <c r="BQ72" s="131">
        <f t="shared" si="193"/>
        <v>6.2120375483158479E-4</v>
      </c>
      <c r="BR72" s="128">
        <f t="shared" si="193"/>
        <v>1.8192844147968466E-3</v>
      </c>
      <c r="BS72" s="129">
        <f t="shared" si="193"/>
        <v>2.0222446916076846E-3</v>
      </c>
      <c r="BT72" s="130">
        <f t="shared" si="193"/>
        <v>1.2908222537756551E-3</v>
      </c>
      <c r="BU72" s="128">
        <f t="shared" si="193"/>
        <v>3.6259541984732823E-3</v>
      </c>
      <c r="BV72" s="132">
        <f t="shared" si="193"/>
        <v>3.8312829525483302E-3</v>
      </c>
      <c r="BW72" s="133">
        <f t="shared" si="193"/>
        <v>2.8281542758157459E-3</v>
      </c>
      <c r="BX72" s="128">
        <f t="shared" si="193"/>
        <v>2.2577996715927749E-3</v>
      </c>
      <c r="BY72" s="129">
        <f t="shared" si="193"/>
        <v>3.4304116493979278E-3</v>
      </c>
      <c r="BZ72" s="130">
        <f t="shared" si="193"/>
        <v>1.1737089201877935E-3</v>
      </c>
      <c r="CA72" s="131">
        <f t="shared" si="193"/>
        <v>3.276955602536998E-3</v>
      </c>
      <c r="CB72" s="128">
        <f t="shared" si="193"/>
        <v>1.8608113137327876E-4</v>
      </c>
      <c r="CC72" s="129">
        <f t="shared" si="193"/>
        <v>0</v>
      </c>
      <c r="CD72" s="130">
        <f t="shared" si="193"/>
        <v>1.8900018900018899E-4</v>
      </c>
      <c r="CE72" s="131">
        <f t="shared" si="193"/>
        <v>0</v>
      </c>
      <c r="CF72" s="128">
        <f t="shared" si="193"/>
        <v>1.55448468832582E-4</v>
      </c>
      <c r="CG72" s="129">
        <f t="shared" si="193"/>
        <v>0</v>
      </c>
      <c r="CH72" s="130">
        <f t="shared" si="193"/>
        <v>0</v>
      </c>
      <c r="CI72" s="128">
        <f t="shared" si="193"/>
        <v>0</v>
      </c>
      <c r="CJ72" s="134">
        <f t="shared" si="193"/>
        <v>5.8831202126559045E-3</v>
      </c>
      <c r="CK72" s="135">
        <f t="shared" si="193"/>
        <v>1.2801153906831038E-3</v>
      </c>
    </row>
    <row r="73" spans="1:89" ht="13.5" thickBot="1" x14ac:dyDescent="0.25">
      <c r="A73" s="145" t="s">
        <v>18</v>
      </c>
      <c r="B73" s="195">
        <v>1325</v>
      </c>
      <c r="C73" s="196">
        <v>122</v>
      </c>
      <c r="D73" s="197">
        <v>511</v>
      </c>
      <c r="E73" s="198">
        <v>179</v>
      </c>
      <c r="F73" s="195">
        <v>1960</v>
      </c>
      <c r="G73" s="199">
        <v>291</v>
      </c>
      <c r="H73" s="197">
        <v>1425</v>
      </c>
      <c r="I73" s="198">
        <v>419</v>
      </c>
      <c r="J73" s="195">
        <v>65</v>
      </c>
      <c r="K73" s="199">
        <v>175</v>
      </c>
      <c r="L73" s="197">
        <v>226</v>
      </c>
      <c r="M73" s="195">
        <v>567</v>
      </c>
      <c r="N73" s="200">
        <v>963</v>
      </c>
      <c r="O73" s="201">
        <v>1142</v>
      </c>
      <c r="P73" s="195">
        <v>539</v>
      </c>
      <c r="Q73" s="199">
        <v>649</v>
      </c>
      <c r="R73" s="197">
        <v>654</v>
      </c>
      <c r="S73" s="198">
        <v>664</v>
      </c>
      <c r="T73" s="195">
        <v>93</v>
      </c>
      <c r="U73" s="199">
        <v>425</v>
      </c>
      <c r="V73" s="197">
        <v>283</v>
      </c>
      <c r="W73" s="198">
        <v>865</v>
      </c>
      <c r="X73" s="195">
        <v>468</v>
      </c>
      <c r="Y73" s="199">
        <v>427</v>
      </c>
      <c r="Z73" s="197">
        <v>1235</v>
      </c>
      <c r="AA73" s="195">
        <v>804</v>
      </c>
      <c r="AB73" s="171">
        <f t="shared" si="192"/>
        <v>9747</v>
      </c>
      <c r="AC73" s="172">
        <f t="shared" si="192"/>
        <v>6729</v>
      </c>
      <c r="AE73" s="270"/>
      <c r="AF73" s="125"/>
      <c r="AG73" s="196"/>
      <c r="AH73" s="197"/>
      <c r="AI73" s="198"/>
      <c r="AJ73" s="195"/>
      <c r="AK73" s="199"/>
      <c r="AL73" s="197"/>
      <c r="AM73" s="198"/>
      <c r="AN73" s="195"/>
      <c r="AO73" s="199"/>
      <c r="AP73" s="197"/>
      <c r="AQ73" s="195"/>
      <c r="AR73" s="200"/>
      <c r="AS73" s="201"/>
      <c r="AT73" s="195"/>
      <c r="AU73" s="199"/>
      <c r="AV73" s="197"/>
      <c r="AW73" s="198"/>
      <c r="AX73" s="195"/>
      <c r="AY73" s="199"/>
      <c r="AZ73" s="197"/>
      <c r="BA73" s="198"/>
      <c r="BB73" s="195"/>
      <c r="BC73" s="199"/>
      <c r="BD73" s="197"/>
      <c r="BE73" s="195"/>
      <c r="BF73" s="171"/>
      <c r="BG73" s="172"/>
      <c r="BI73" s="145" t="s">
        <v>18</v>
      </c>
      <c r="BJ73" s="128">
        <f t="shared" ref="BJ73:CK73" si="194">B73/B95</f>
        <v>6.7436889250814328E-2</v>
      </c>
      <c r="BK73" s="129">
        <f t="shared" si="194"/>
        <v>6.3314131506564952E-3</v>
      </c>
      <c r="BL73" s="130">
        <f t="shared" si="194"/>
        <v>5.7267735066681612E-2</v>
      </c>
      <c r="BM73" s="131">
        <f t="shared" si="194"/>
        <v>2.0175834084761046E-2</v>
      </c>
      <c r="BN73" s="128">
        <f t="shared" si="194"/>
        <v>8.9941262848751841E-2</v>
      </c>
      <c r="BO73" s="129">
        <f t="shared" si="194"/>
        <v>1.4453881686782894E-2</v>
      </c>
      <c r="BP73" s="130">
        <f t="shared" si="194"/>
        <v>5.241861320581203E-2</v>
      </c>
      <c r="BQ73" s="131">
        <f t="shared" si="194"/>
        <v>1.4460242959690778E-2</v>
      </c>
      <c r="BR73" s="128">
        <f t="shared" si="194"/>
        <v>1.3139276329088337E-2</v>
      </c>
      <c r="BS73" s="129">
        <f t="shared" si="194"/>
        <v>3.5389282103134481E-2</v>
      </c>
      <c r="BT73" s="130">
        <f t="shared" si="194"/>
        <v>1.4586291467664903E-2</v>
      </c>
      <c r="BU73" s="128">
        <f t="shared" si="194"/>
        <v>3.6068702290076339E-2</v>
      </c>
      <c r="BV73" s="132">
        <f t="shared" si="194"/>
        <v>3.3848857644991209E-2</v>
      </c>
      <c r="BW73" s="133">
        <f t="shared" si="194"/>
        <v>4.0371902287269772E-2</v>
      </c>
      <c r="BX73" s="128">
        <f t="shared" si="194"/>
        <v>3.6877394636015325E-2</v>
      </c>
      <c r="BY73" s="129">
        <f t="shared" si="194"/>
        <v>4.5435452254270516E-2</v>
      </c>
      <c r="BZ73" s="130">
        <f t="shared" si="194"/>
        <v>3.4891165172855315E-2</v>
      </c>
      <c r="CA73" s="131">
        <f t="shared" si="194"/>
        <v>3.5095137420718819E-2</v>
      </c>
      <c r="CB73" s="128">
        <f t="shared" si="194"/>
        <v>1.7305545217714925E-2</v>
      </c>
      <c r="CC73" s="129">
        <f t="shared" si="194"/>
        <v>7.527453064116188E-2</v>
      </c>
      <c r="CD73" s="130">
        <f t="shared" si="194"/>
        <v>1.7829017829017829E-2</v>
      </c>
      <c r="CE73" s="131">
        <f t="shared" si="194"/>
        <v>4.869398784057645E-2</v>
      </c>
      <c r="CF73" s="128">
        <f t="shared" si="194"/>
        <v>3.637494170682419E-2</v>
      </c>
      <c r="CG73" s="129">
        <f t="shared" si="194"/>
        <v>5.2657541003822909E-2</v>
      </c>
      <c r="CH73" s="130">
        <f t="shared" si="194"/>
        <v>4.3456842253422008E-2</v>
      </c>
      <c r="CI73" s="128">
        <f t="shared" si="194"/>
        <v>2.5994180407371482E-2</v>
      </c>
      <c r="CJ73" s="134">
        <f t="shared" si="194"/>
        <v>4.3840040300273019E-2</v>
      </c>
      <c r="CK73" s="135">
        <f t="shared" si="194"/>
        <v>3.0330621351783823E-2</v>
      </c>
    </row>
    <row r="74" spans="1:89" ht="14.25" thickTop="1" thickBot="1" x14ac:dyDescent="0.25">
      <c r="A74" s="136" t="s">
        <v>19</v>
      </c>
      <c r="B74" s="188">
        <v>2383</v>
      </c>
      <c r="C74" s="189">
        <v>531</v>
      </c>
      <c r="D74" s="190">
        <v>874</v>
      </c>
      <c r="E74" s="191">
        <v>464</v>
      </c>
      <c r="F74" s="188">
        <v>2574</v>
      </c>
      <c r="G74" s="192">
        <v>879</v>
      </c>
      <c r="H74" s="190">
        <v>2431</v>
      </c>
      <c r="I74" s="191">
        <v>1137</v>
      </c>
      <c r="J74" s="188">
        <v>152</v>
      </c>
      <c r="K74" s="192">
        <v>454</v>
      </c>
      <c r="L74" s="190">
        <v>598</v>
      </c>
      <c r="M74" s="188">
        <v>1403</v>
      </c>
      <c r="N74" s="193">
        <v>1820</v>
      </c>
      <c r="O74" s="194">
        <v>2436</v>
      </c>
      <c r="P74" s="188">
        <v>1159</v>
      </c>
      <c r="Q74" s="192">
        <v>1165</v>
      </c>
      <c r="R74" s="190">
        <v>1448</v>
      </c>
      <c r="S74" s="191">
        <v>1245</v>
      </c>
      <c r="T74" s="188">
        <v>171</v>
      </c>
      <c r="U74" s="192">
        <v>870</v>
      </c>
      <c r="V74" s="190">
        <v>654</v>
      </c>
      <c r="W74" s="191">
        <v>1907</v>
      </c>
      <c r="X74" s="188">
        <v>924</v>
      </c>
      <c r="Y74" s="192">
        <v>868</v>
      </c>
      <c r="Z74" s="190">
        <v>2071</v>
      </c>
      <c r="AA74" s="188">
        <v>1634</v>
      </c>
      <c r="AB74" s="171">
        <f t="shared" si="192"/>
        <v>17259</v>
      </c>
      <c r="AC74" s="172">
        <f t="shared" si="192"/>
        <v>14993</v>
      </c>
      <c r="AE74" s="264" t="s">
        <v>13</v>
      </c>
      <c r="AF74" s="20">
        <f t="shared" ref="AF74:BG74" si="195">SUM(AF71:AF73)</f>
        <v>4106</v>
      </c>
      <c r="AG74" s="21">
        <f t="shared" si="195"/>
        <v>1891</v>
      </c>
      <c r="AH74" s="20">
        <f t="shared" si="195"/>
        <v>1351</v>
      </c>
      <c r="AI74" s="21">
        <f t="shared" si="195"/>
        <v>1495</v>
      </c>
      <c r="AJ74" s="20">
        <f t="shared" si="195"/>
        <v>4272</v>
      </c>
      <c r="AK74" s="21">
        <f t="shared" si="195"/>
        <v>2249</v>
      </c>
      <c r="AL74" s="20">
        <f t="shared" si="195"/>
        <v>4853</v>
      </c>
      <c r="AM74" s="21">
        <f t="shared" si="195"/>
        <v>3084</v>
      </c>
      <c r="AN74" s="20">
        <f t="shared" si="195"/>
        <v>423</v>
      </c>
      <c r="AO74" s="21">
        <f t="shared" si="195"/>
        <v>1425</v>
      </c>
      <c r="AP74" s="20">
        <f t="shared" si="195"/>
        <v>1345</v>
      </c>
      <c r="AQ74" s="21">
        <f t="shared" si="195"/>
        <v>4408</v>
      </c>
      <c r="AR74" s="20">
        <f t="shared" si="195"/>
        <v>3667</v>
      </c>
      <c r="AS74" s="21">
        <f t="shared" si="195"/>
        <v>5696</v>
      </c>
      <c r="AT74" s="20">
        <f t="shared" si="195"/>
        <v>2587</v>
      </c>
      <c r="AU74" s="21">
        <f t="shared" si="195"/>
        <v>2451</v>
      </c>
      <c r="AV74" s="20">
        <f t="shared" si="195"/>
        <v>3334</v>
      </c>
      <c r="AW74" s="21">
        <f t="shared" si="195"/>
        <v>2540</v>
      </c>
      <c r="AX74" s="20">
        <f t="shared" si="195"/>
        <v>523</v>
      </c>
      <c r="AY74" s="21">
        <f t="shared" si="195"/>
        <v>1743</v>
      </c>
      <c r="AZ74" s="20">
        <f t="shared" si="195"/>
        <v>1245</v>
      </c>
      <c r="BA74" s="21">
        <f t="shared" si="195"/>
        <v>3403</v>
      </c>
      <c r="BB74" s="20">
        <f t="shared" si="195"/>
        <v>2255</v>
      </c>
      <c r="BC74" s="21">
        <f t="shared" si="195"/>
        <v>2046</v>
      </c>
      <c r="BD74" s="20">
        <f t="shared" si="195"/>
        <v>4712</v>
      </c>
      <c r="BE74" s="21">
        <f t="shared" si="195"/>
        <v>3575</v>
      </c>
      <c r="BF74" s="173">
        <f t="shared" si="195"/>
        <v>34673</v>
      </c>
      <c r="BG74" s="174">
        <f t="shared" si="195"/>
        <v>36006</v>
      </c>
      <c r="BI74" s="136" t="s">
        <v>19</v>
      </c>
      <c r="BJ74" s="128">
        <f t="shared" ref="BJ74:CK74" si="196">B74/B95</f>
        <v>0.12128460912052118</v>
      </c>
      <c r="BK74" s="129">
        <f t="shared" si="196"/>
        <v>2.7557216254086876E-2</v>
      </c>
      <c r="BL74" s="130">
        <f t="shared" si="196"/>
        <v>9.794912025103665E-2</v>
      </c>
      <c r="BM74" s="131">
        <f t="shared" si="196"/>
        <v>5.229936880072137E-2</v>
      </c>
      <c r="BN74" s="128">
        <f t="shared" si="196"/>
        <v>0.11811674008810573</v>
      </c>
      <c r="BO74" s="129">
        <f t="shared" si="196"/>
        <v>4.3659663239457608E-2</v>
      </c>
      <c r="BP74" s="130">
        <f t="shared" si="196"/>
        <v>8.9424314879529149E-2</v>
      </c>
      <c r="BQ74" s="131">
        <f t="shared" si="196"/>
        <v>3.9239370513528438E-2</v>
      </c>
      <c r="BR74" s="128">
        <f t="shared" si="196"/>
        <v>3.0725692338791185E-2</v>
      </c>
      <c r="BS74" s="129">
        <f t="shared" si="196"/>
        <v>9.1809908998988873E-2</v>
      </c>
      <c r="BT74" s="130">
        <f t="shared" si="196"/>
        <v>3.8595585387892088E-2</v>
      </c>
      <c r="BU74" s="128">
        <f t="shared" si="196"/>
        <v>8.9249363867684478E-2</v>
      </c>
      <c r="BV74" s="132">
        <f t="shared" si="196"/>
        <v>6.397188049209139E-2</v>
      </c>
      <c r="BW74" s="133">
        <f t="shared" si="196"/>
        <v>8.6117297698589459E-2</v>
      </c>
      <c r="BX74" s="128">
        <f t="shared" si="196"/>
        <v>7.9296661193212922E-2</v>
      </c>
      <c r="BY74" s="129">
        <f t="shared" si="196"/>
        <v>8.155978717446094E-2</v>
      </c>
      <c r="BZ74" s="130">
        <f t="shared" si="196"/>
        <v>7.7251387110542039E-2</v>
      </c>
      <c r="CA74" s="131">
        <f t="shared" si="196"/>
        <v>6.5803382663847776E-2</v>
      </c>
      <c r="CB74" s="128">
        <f t="shared" si="196"/>
        <v>3.1819873464830666E-2</v>
      </c>
      <c r="CC74" s="129">
        <f t="shared" si="196"/>
        <v>0.15409139213602552</v>
      </c>
      <c r="CD74" s="130">
        <f t="shared" si="196"/>
        <v>4.1202041202041205E-2</v>
      </c>
      <c r="CE74" s="131">
        <f t="shared" si="196"/>
        <v>0.10735194775951362</v>
      </c>
      <c r="CF74" s="128">
        <f t="shared" si="196"/>
        <v>7.181719260065289E-2</v>
      </c>
      <c r="CG74" s="129">
        <f t="shared" si="196"/>
        <v>0.10704155876186952</v>
      </c>
      <c r="CH74" s="130">
        <f t="shared" si="196"/>
        <v>7.2873781624969214E-2</v>
      </c>
      <c r="CI74" s="128">
        <f t="shared" si="196"/>
        <v>5.2828968638861946E-2</v>
      </c>
      <c r="CJ74" s="134">
        <f t="shared" si="196"/>
        <v>7.7627501338094998E-2</v>
      </c>
      <c r="CK74" s="135">
        <f t="shared" si="196"/>
        <v>6.7580176241238646E-2</v>
      </c>
    </row>
    <row r="75" spans="1:89" ht="13.5" thickTop="1" x14ac:dyDescent="0.2">
      <c r="A75" s="145" t="s">
        <v>20</v>
      </c>
      <c r="B75" s="195">
        <v>2353</v>
      </c>
      <c r="C75" s="196">
        <v>943</v>
      </c>
      <c r="D75" s="197">
        <v>777</v>
      </c>
      <c r="E75" s="198">
        <v>790</v>
      </c>
      <c r="F75" s="195">
        <v>2293</v>
      </c>
      <c r="G75" s="199">
        <v>1255</v>
      </c>
      <c r="H75" s="197">
        <v>2646</v>
      </c>
      <c r="I75" s="198">
        <v>1663</v>
      </c>
      <c r="J75" s="195">
        <v>225</v>
      </c>
      <c r="K75" s="199">
        <v>808</v>
      </c>
      <c r="L75" s="197">
        <v>735</v>
      </c>
      <c r="M75" s="195">
        <v>2361</v>
      </c>
      <c r="N75" s="200">
        <v>2034</v>
      </c>
      <c r="O75" s="201">
        <v>3060</v>
      </c>
      <c r="P75" s="195">
        <v>1513</v>
      </c>
      <c r="Q75" s="199">
        <v>1364</v>
      </c>
      <c r="R75" s="197">
        <v>1761</v>
      </c>
      <c r="S75" s="198">
        <v>1447</v>
      </c>
      <c r="T75" s="195">
        <v>298</v>
      </c>
      <c r="U75" s="199">
        <v>1017</v>
      </c>
      <c r="V75" s="197">
        <v>725</v>
      </c>
      <c r="W75" s="198">
        <v>1874</v>
      </c>
      <c r="X75" s="195">
        <v>1234</v>
      </c>
      <c r="Y75" s="199">
        <v>1054</v>
      </c>
      <c r="Z75" s="197">
        <v>2505</v>
      </c>
      <c r="AA75" s="195">
        <v>1817</v>
      </c>
      <c r="AB75" s="171">
        <f t="shared" si="192"/>
        <v>19099</v>
      </c>
      <c r="AC75" s="172">
        <f t="shared" si="192"/>
        <v>19453</v>
      </c>
      <c r="BI75" s="145" t="s">
        <v>20</v>
      </c>
      <c r="BJ75" s="128">
        <f t="shared" ref="BJ75:CK75" si="197">B75/B95</f>
        <v>0.1197577361563518</v>
      </c>
      <c r="BK75" s="129">
        <f t="shared" si="197"/>
        <v>4.8938709844828482E-2</v>
      </c>
      <c r="BL75" s="130">
        <f t="shared" si="197"/>
        <v>8.7078336882214502E-2</v>
      </c>
      <c r="BM75" s="131">
        <f t="shared" si="197"/>
        <v>8.9044183949504058E-2</v>
      </c>
      <c r="BN75" s="128">
        <f t="shared" si="197"/>
        <v>0.10522209985315713</v>
      </c>
      <c r="BO75" s="129">
        <f t="shared" si="197"/>
        <v>6.2335469130283615E-2</v>
      </c>
      <c r="BP75" s="130">
        <f t="shared" si="197"/>
        <v>9.7333088100055171E-2</v>
      </c>
      <c r="BQ75" s="131">
        <f t="shared" si="197"/>
        <v>5.739232468249586E-2</v>
      </c>
      <c r="BR75" s="128">
        <f t="shared" si="197"/>
        <v>4.5482110369921162E-2</v>
      </c>
      <c r="BS75" s="129">
        <f t="shared" si="197"/>
        <v>0.16339737108190092</v>
      </c>
      <c r="BT75" s="130">
        <f t="shared" si="197"/>
        <v>4.7437717826255325E-2</v>
      </c>
      <c r="BU75" s="128">
        <f t="shared" si="197"/>
        <v>0.15019083969465649</v>
      </c>
      <c r="BV75" s="132">
        <f t="shared" si="197"/>
        <v>7.1493848857644995E-2</v>
      </c>
      <c r="BW75" s="133">
        <f t="shared" si="197"/>
        <v>0.10817690104995227</v>
      </c>
      <c r="BX75" s="128">
        <f t="shared" si="197"/>
        <v>0.10351669403393542</v>
      </c>
      <c r="BY75" s="129">
        <f t="shared" si="197"/>
        <v>9.5491458975077007E-2</v>
      </c>
      <c r="BZ75" s="130">
        <f t="shared" si="197"/>
        <v>9.3950064020486557E-2</v>
      </c>
      <c r="CA75" s="131">
        <f t="shared" si="197"/>
        <v>7.6479915433403808E-2</v>
      </c>
      <c r="CB75" s="128">
        <f t="shared" si="197"/>
        <v>5.5452177149237065E-2</v>
      </c>
      <c r="CC75" s="129">
        <f t="shared" si="197"/>
        <v>0.18012752391073325</v>
      </c>
      <c r="CD75" s="130">
        <f t="shared" si="197"/>
        <v>4.5675045675045677E-2</v>
      </c>
      <c r="CE75" s="131">
        <f t="shared" si="197"/>
        <v>0.10549425804998874</v>
      </c>
      <c r="CF75" s="128">
        <f t="shared" si="197"/>
        <v>9.5911705269703093E-2</v>
      </c>
      <c r="CG75" s="129">
        <f t="shared" si="197"/>
        <v>0.12997903563941299</v>
      </c>
      <c r="CH75" s="130">
        <f t="shared" si="197"/>
        <v>8.8145254935078646E-2</v>
      </c>
      <c r="CI75" s="128">
        <f t="shared" si="197"/>
        <v>5.8745554477853214E-2</v>
      </c>
      <c r="CJ75" s="134">
        <f t="shared" si="197"/>
        <v>8.5903450261097192E-2</v>
      </c>
      <c r="CK75" s="135">
        <f t="shared" si="197"/>
        <v>8.7683396813233866E-2</v>
      </c>
    </row>
    <row r="76" spans="1:89" ht="13.5" thickBot="1" x14ac:dyDescent="0.25">
      <c r="A76" s="136" t="s">
        <v>21</v>
      </c>
      <c r="B76" s="188">
        <v>1753</v>
      </c>
      <c r="C76" s="189">
        <v>948</v>
      </c>
      <c r="D76" s="190">
        <v>574</v>
      </c>
      <c r="E76" s="191">
        <v>705</v>
      </c>
      <c r="F76" s="188">
        <v>1979</v>
      </c>
      <c r="G76" s="192">
        <v>994</v>
      </c>
      <c r="H76" s="190">
        <v>2207</v>
      </c>
      <c r="I76" s="191">
        <v>1421</v>
      </c>
      <c r="J76" s="188">
        <v>198</v>
      </c>
      <c r="K76" s="192">
        <v>617</v>
      </c>
      <c r="L76" s="190">
        <v>610</v>
      </c>
      <c r="M76" s="188">
        <v>2047</v>
      </c>
      <c r="N76" s="193">
        <v>1633</v>
      </c>
      <c r="O76" s="194">
        <v>2636</v>
      </c>
      <c r="P76" s="188">
        <v>1074</v>
      </c>
      <c r="Q76" s="192">
        <v>1087</v>
      </c>
      <c r="R76" s="190">
        <v>1573</v>
      </c>
      <c r="S76" s="191">
        <v>1093</v>
      </c>
      <c r="T76" s="188">
        <v>225</v>
      </c>
      <c r="U76" s="192">
        <v>726</v>
      </c>
      <c r="V76" s="190">
        <v>520</v>
      </c>
      <c r="W76" s="191">
        <v>1529</v>
      </c>
      <c r="X76" s="188">
        <v>1021</v>
      </c>
      <c r="Y76" s="192">
        <v>992</v>
      </c>
      <c r="Z76" s="190">
        <v>2207</v>
      </c>
      <c r="AA76" s="188">
        <v>1758</v>
      </c>
      <c r="AB76" s="171">
        <f t="shared" si="192"/>
        <v>15574</v>
      </c>
      <c r="AC76" s="172">
        <f t="shared" si="192"/>
        <v>16553</v>
      </c>
      <c r="AE76" s="267" t="s">
        <v>85</v>
      </c>
      <c r="BI76" s="136" t="s">
        <v>21</v>
      </c>
      <c r="BJ76" s="128">
        <f t="shared" ref="BJ76:CK76" si="198">B76/B95</f>
        <v>8.9220276872964174E-2</v>
      </c>
      <c r="BK76" s="129">
        <f t="shared" si="198"/>
        <v>4.9198193990347187E-2</v>
      </c>
      <c r="BL76" s="130">
        <f t="shared" si="198"/>
        <v>6.4328140759834132E-2</v>
      </c>
      <c r="BM76" s="131">
        <f t="shared" si="198"/>
        <v>7.9463480613165008E-2</v>
      </c>
      <c r="BN76" s="128">
        <f t="shared" si="198"/>
        <v>9.0813142437591782E-2</v>
      </c>
      <c r="BO76" s="129">
        <f t="shared" si="198"/>
        <v>4.937167833904535E-2</v>
      </c>
      <c r="BP76" s="130">
        <f t="shared" si="198"/>
        <v>8.118447673349273E-2</v>
      </c>
      <c r="BQ76" s="131">
        <f t="shared" si="198"/>
        <v>4.9040585311982333E-2</v>
      </c>
      <c r="BR76" s="128">
        <f t="shared" si="198"/>
        <v>4.0024257125530621E-2</v>
      </c>
      <c r="BS76" s="129">
        <f t="shared" si="198"/>
        <v>0.12477249747219414</v>
      </c>
      <c r="BT76" s="130">
        <f t="shared" si="198"/>
        <v>3.937007874015748E-2</v>
      </c>
      <c r="BU76" s="128">
        <f t="shared" si="198"/>
        <v>0.13021628498727736</v>
      </c>
      <c r="BV76" s="132">
        <f t="shared" si="198"/>
        <v>5.7398945518453426E-2</v>
      </c>
      <c r="BW76" s="133">
        <f t="shared" si="198"/>
        <v>9.3187683388128828E-2</v>
      </c>
      <c r="BX76" s="128">
        <f t="shared" si="198"/>
        <v>7.3481116584564854E-2</v>
      </c>
      <c r="BY76" s="129">
        <f t="shared" si="198"/>
        <v>7.6099131895827496E-2</v>
      </c>
      <c r="BZ76" s="130">
        <f t="shared" si="198"/>
        <v>8.3920187793427234E-2</v>
      </c>
      <c r="CA76" s="131">
        <f t="shared" si="198"/>
        <v>5.7769556025369977E-2</v>
      </c>
      <c r="CB76" s="128">
        <f t="shared" si="198"/>
        <v>4.1868254558987718E-2</v>
      </c>
      <c r="CC76" s="129">
        <f t="shared" si="198"/>
        <v>0.12858660998937302</v>
      </c>
      <c r="CD76" s="130">
        <f t="shared" si="198"/>
        <v>3.276003276003276E-2</v>
      </c>
      <c r="CE76" s="131">
        <f t="shared" si="198"/>
        <v>8.6072956541319523E-2</v>
      </c>
      <c r="CF76" s="128">
        <f t="shared" si="198"/>
        <v>7.9356443339033106E-2</v>
      </c>
      <c r="CG76" s="129">
        <f t="shared" si="198"/>
        <v>0.12233321001356517</v>
      </c>
      <c r="CH76" s="130">
        <f t="shared" si="198"/>
        <v>7.7659312431823779E-2</v>
      </c>
      <c r="CI76" s="128">
        <f t="shared" si="198"/>
        <v>5.6838021338506302E-2</v>
      </c>
      <c r="CJ76" s="134">
        <f t="shared" si="198"/>
        <v>7.004871115588919E-2</v>
      </c>
      <c r="CK76" s="135">
        <f t="shared" si="198"/>
        <v>7.4611795992878233E-2</v>
      </c>
    </row>
    <row r="77" spans="1:89" ht="14.25" thickTop="1" thickBot="1" x14ac:dyDescent="0.25">
      <c r="A77" s="145" t="s">
        <v>22</v>
      </c>
      <c r="B77" s="195">
        <v>1382</v>
      </c>
      <c r="C77" s="196">
        <v>964</v>
      </c>
      <c r="D77" s="197">
        <v>546</v>
      </c>
      <c r="E77" s="198">
        <v>459</v>
      </c>
      <c r="F77" s="195">
        <v>1954</v>
      </c>
      <c r="G77" s="199">
        <v>753</v>
      </c>
      <c r="H77" s="197">
        <v>2030</v>
      </c>
      <c r="I77" s="198">
        <v>1423</v>
      </c>
      <c r="J77" s="195">
        <v>204</v>
      </c>
      <c r="K77" s="199">
        <v>598</v>
      </c>
      <c r="L77" s="197">
        <v>564</v>
      </c>
      <c r="M77" s="195">
        <v>1684</v>
      </c>
      <c r="N77" s="200">
        <v>1526</v>
      </c>
      <c r="O77" s="201">
        <v>2337</v>
      </c>
      <c r="P77" s="195">
        <v>781</v>
      </c>
      <c r="Q77" s="199">
        <v>853</v>
      </c>
      <c r="R77" s="197">
        <v>1384</v>
      </c>
      <c r="S77" s="198">
        <v>1003</v>
      </c>
      <c r="T77" s="195">
        <v>238</v>
      </c>
      <c r="U77" s="199">
        <v>427</v>
      </c>
      <c r="V77" s="197">
        <v>555</v>
      </c>
      <c r="W77" s="198">
        <v>1374</v>
      </c>
      <c r="X77" s="195">
        <v>735</v>
      </c>
      <c r="Y77" s="199">
        <v>572</v>
      </c>
      <c r="Z77" s="197">
        <v>1813</v>
      </c>
      <c r="AA77" s="195">
        <v>1592</v>
      </c>
      <c r="AB77" s="171">
        <f t="shared" si="192"/>
        <v>13712</v>
      </c>
      <c r="AC77" s="172">
        <f t="shared" si="192"/>
        <v>14039</v>
      </c>
      <c r="AE77" s="295" t="s">
        <v>0</v>
      </c>
      <c r="AF77" s="297" t="s">
        <v>1</v>
      </c>
      <c r="AG77" s="298"/>
      <c r="AH77" s="297" t="s">
        <v>2</v>
      </c>
      <c r="AI77" s="298"/>
      <c r="AJ77" s="297" t="s">
        <v>3</v>
      </c>
      <c r="AK77" s="298"/>
      <c r="AL77" s="297" t="s">
        <v>4</v>
      </c>
      <c r="AM77" s="298"/>
      <c r="AN77" s="297" t="s">
        <v>5</v>
      </c>
      <c r="AO77" s="298"/>
      <c r="AP77" s="297" t="s">
        <v>6</v>
      </c>
      <c r="AQ77" s="298"/>
      <c r="AR77" s="297" t="s">
        <v>7</v>
      </c>
      <c r="AS77" s="298"/>
      <c r="AT77" s="297" t="s">
        <v>8</v>
      </c>
      <c r="AU77" s="298"/>
      <c r="AV77" s="297" t="s">
        <v>9</v>
      </c>
      <c r="AW77" s="298"/>
      <c r="AX77" s="297" t="s">
        <v>10</v>
      </c>
      <c r="AY77" s="298"/>
      <c r="AZ77" s="297" t="s">
        <v>11</v>
      </c>
      <c r="BA77" s="298"/>
      <c r="BB77" s="297" t="s">
        <v>12</v>
      </c>
      <c r="BC77" s="298"/>
      <c r="BD77" s="300" t="s">
        <v>40</v>
      </c>
      <c r="BE77" s="301"/>
      <c r="BF77" s="302" t="s">
        <v>41</v>
      </c>
      <c r="BG77" s="303"/>
      <c r="BI77" s="145" t="s">
        <v>22</v>
      </c>
      <c r="BJ77" s="128">
        <f t="shared" ref="BJ77:CK77" si="199">B77/B95</f>
        <v>7.033794788273616E-2</v>
      </c>
      <c r="BK77" s="129">
        <f t="shared" si="199"/>
        <v>5.0028543256007058E-2</v>
      </c>
      <c r="BL77" s="130">
        <f t="shared" si="199"/>
        <v>6.1190182673988569E-2</v>
      </c>
      <c r="BM77" s="131">
        <f t="shared" si="199"/>
        <v>5.1735798016230836E-2</v>
      </c>
      <c r="BN77" s="128">
        <f t="shared" si="199"/>
        <v>8.9665932452276068E-2</v>
      </c>
      <c r="BO77" s="129">
        <f t="shared" si="199"/>
        <v>3.7401281478170172E-2</v>
      </c>
      <c r="BP77" s="130">
        <f t="shared" si="199"/>
        <v>7.467353319845503E-2</v>
      </c>
      <c r="BQ77" s="131">
        <f t="shared" si="199"/>
        <v>4.9109607951408063E-2</v>
      </c>
      <c r="BR77" s="128">
        <f t="shared" si="199"/>
        <v>4.1237113402061855E-2</v>
      </c>
      <c r="BS77" s="129">
        <f t="shared" si="199"/>
        <v>0.12093023255813953</v>
      </c>
      <c r="BT77" s="130">
        <f t="shared" si="199"/>
        <v>3.6401187556473473E-2</v>
      </c>
      <c r="BU77" s="128">
        <f t="shared" si="199"/>
        <v>0.10712468193384224</v>
      </c>
      <c r="BV77" s="132">
        <f t="shared" si="199"/>
        <v>5.3637961335676623E-2</v>
      </c>
      <c r="BW77" s="133">
        <f t="shared" si="199"/>
        <v>8.2617456782267479E-2</v>
      </c>
      <c r="BX77" s="128">
        <f t="shared" si="199"/>
        <v>5.3434592227695678E-2</v>
      </c>
      <c r="BY77" s="129">
        <f t="shared" si="199"/>
        <v>5.971716605992719E-2</v>
      </c>
      <c r="BZ77" s="130">
        <f t="shared" si="199"/>
        <v>7.3836961160904824E-2</v>
      </c>
      <c r="CA77" s="131">
        <f t="shared" si="199"/>
        <v>5.3012684989429175E-2</v>
      </c>
      <c r="CB77" s="128">
        <f t="shared" si="199"/>
        <v>4.4287309266840345E-2</v>
      </c>
      <c r="CC77" s="129">
        <f t="shared" si="199"/>
        <v>7.5628763726532058E-2</v>
      </c>
      <c r="CD77" s="130">
        <f t="shared" si="199"/>
        <v>3.4965034965034968E-2</v>
      </c>
      <c r="CE77" s="131">
        <f t="shared" si="199"/>
        <v>7.7347444269308716E-2</v>
      </c>
      <c r="CF77" s="128">
        <f t="shared" si="199"/>
        <v>5.7127312295973884E-2</v>
      </c>
      <c r="CG77" s="129">
        <f t="shared" si="199"/>
        <v>7.0538907386854116E-2</v>
      </c>
      <c r="CH77" s="130">
        <f t="shared" si="199"/>
        <v>6.3795348182553932E-2</v>
      </c>
      <c r="CI77" s="128">
        <f t="shared" si="199"/>
        <v>5.1471063692208212E-2</v>
      </c>
      <c r="CJ77" s="134">
        <f t="shared" si="199"/>
        <v>6.1673810669677191E-2</v>
      </c>
      <c r="CK77" s="135">
        <f t="shared" si="199"/>
        <v>6.328007031619752E-2</v>
      </c>
    </row>
    <row r="78" spans="1:89" ht="15" thickTop="1" thickBot="1" x14ac:dyDescent="0.3">
      <c r="A78" s="136" t="s">
        <v>23</v>
      </c>
      <c r="B78" s="188">
        <v>1067</v>
      </c>
      <c r="C78" s="189">
        <v>877</v>
      </c>
      <c r="D78" s="190">
        <v>417</v>
      </c>
      <c r="E78" s="191">
        <v>420</v>
      </c>
      <c r="F78" s="188">
        <v>1227</v>
      </c>
      <c r="G78" s="192">
        <v>632</v>
      </c>
      <c r="H78" s="190">
        <v>1527</v>
      </c>
      <c r="I78" s="191">
        <v>1292</v>
      </c>
      <c r="J78" s="188">
        <v>237</v>
      </c>
      <c r="K78" s="192">
        <v>451</v>
      </c>
      <c r="L78" s="190">
        <v>456</v>
      </c>
      <c r="M78" s="188">
        <v>1107</v>
      </c>
      <c r="N78" s="193">
        <v>1204</v>
      </c>
      <c r="O78" s="194">
        <v>1625</v>
      </c>
      <c r="P78" s="188">
        <v>606</v>
      </c>
      <c r="Q78" s="192">
        <v>623</v>
      </c>
      <c r="R78" s="190">
        <v>1099</v>
      </c>
      <c r="S78" s="191">
        <v>914</v>
      </c>
      <c r="T78" s="188">
        <v>184</v>
      </c>
      <c r="U78" s="192">
        <v>305</v>
      </c>
      <c r="V78" s="190">
        <v>444</v>
      </c>
      <c r="W78" s="191">
        <v>1249</v>
      </c>
      <c r="X78" s="188">
        <v>586</v>
      </c>
      <c r="Y78" s="192">
        <v>480</v>
      </c>
      <c r="Z78" s="190">
        <v>1542</v>
      </c>
      <c r="AA78" s="188">
        <v>1783</v>
      </c>
      <c r="AB78" s="171">
        <f t="shared" si="192"/>
        <v>10596</v>
      </c>
      <c r="AC78" s="172">
        <f t="shared" si="192"/>
        <v>11758</v>
      </c>
      <c r="AE78" s="296"/>
      <c r="AF78" s="115" t="s">
        <v>14</v>
      </c>
      <c r="AG78" s="116" t="s">
        <v>15</v>
      </c>
      <c r="AH78" s="117" t="s">
        <v>14</v>
      </c>
      <c r="AI78" s="118" t="s">
        <v>15</v>
      </c>
      <c r="AJ78" s="115" t="s">
        <v>14</v>
      </c>
      <c r="AK78" s="116" t="s">
        <v>15</v>
      </c>
      <c r="AL78" s="117" t="s">
        <v>14</v>
      </c>
      <c r="AM78" s="118" t="s">
        <v>15</v>
      </c>
      <c r="AN78" s="115" t="s">
        <v>14</v>
      </c>
      <c r="AO78" s="116" t="s">
        <v>15</v>
      </c>
      <c r="AP78" s="117" t="s">
        <v>14</v>
      </c>
      <c r="AQ78" s="115" t="s">
        <v>15</v>
      </c>
      <c r="AR78" s="119" t="s">
        <v>14</v>
      </c>
      <c r="AS78" s="120" t="s">
        <v>15</v>
      </c>
      <c r="AT78" s="115" t="s">
        <v>14</v>
      </c>
      <c r="AU78" s="116" t="s">
        <v>15</v>
      </c>
      <c r="AV78" s="117" t="s">
        <v>14</v>
      </c>
      <c r="AW78" s="118" t="s">
        <v>15</v>
      </c>
      <c r="AX78" s="115" t="s">
        <v>14</v>
      </c>
      <c r="AY78" s="116" t="s">
        <v>15</v>
      </c>
      <c r="AZ78" s="117" t="s">
        <v>14</v>
      </c>
      <c r="BA78" s="118" t="s">
        <v>15</v>
      </c>
      <c r="BB78" s="115" t="s">
        <v>14</v>
      </c>
      <c r="BC78" s="116" t="s">
        <v>15</v>
      </c>
      <c r="BD78" s="28" t="s">
        <v>14</v>
      </c>
      <c r="BE78" s="121" t="s">
        <v>15</v>
      </c>
      <c r="BF78" s="175" t="s">
        <v>14</v>
      </c>
      <c r="BG78" s="176" t="s">
        <v>15</v>
      </c>
      <c r="BI78" s="136" t="s">
        <v>23</v>
      </c>
      <c r="BJ78" s="128">
        <f t="shared" ref="BJ78:CK78" si="200">B78/B95</f>
        <v>5.4305781758957658E-2</v>
      </c>
      <c r="BK78" s="129">
        <f t="shared" si="200"/>
        <v>4.5513519123981522E-2</v>
      </c>
      <c r="BL78" s="130">
        <f t="shared" si="200"/>
        <v>4.6733161492771493E-2</v>
      </c>
      <c r="BM78" s="131">
        <f t="shared" si="200"/>
        <v>4.7339945897204687E-2</v>
      </c>
      <c r="BN78" s="128">
        <f t="shared" si="200"/>
        <v>5.6305066079295155E-2</v>
      </c>
      <c r="BO78" s="129">
        <f t="shared" si="200"/>
        <v>3.1391248199473504E-2</v>
      </c>
      <c r="BP78" s="130">
        <f t="shared" si="200"/>
        <v>5.6170682361596468E-2</v>
      </c>
      <c r="BQ78" s="131">
        <f t="shared" si="200"/>
        <v>4.4588625069022642E-2</v>
      </c>
      <c r="BR78" s="128">
        <f t="shared" si="200"/>
        <v>4.790782292298363E-2</v>
      </c>
      <c r="BS78" s="129">
        <f t="shared" si="200"/>
        <v>9.1203235591506573E-2</v>
      </c>
      <c r="BT78" s="130">
        <f t="shared" si="200"/>
        <v>2.9430747386084935E-2</v>
      </c>
      <c r="BU78" s="128">
        <f t="shared" si="200"/>
        <v>7.0419847328244273E-2</v>
      </c>
      <c r="BV78" s="132">
        <f t="shared" si="200"/>
        <v>4.2319859402460455E-2</v>
      </c>
      <c r="BW78" s="133">
        <f t="shared" si="200"/>
        <v>5.7446883727507336E-2</v>
      </c>
      <c r="BX78" s="128">
        <f t="shared" si="200"/>
        <v>4.1461412151067321E-2</v>
      </c>
      <c r="BY78" s="129">
        <f t="shared" si="200"/>
        <v>4.3615233828059367E-2</v>
      </c>
      <c r="BZ78" s="130">
        <f t="shared" si="200"/>
        <v>5.8632095603926591E-2</v>
      </c>
      <c r="CA78" s="131">
        <f t="shared" si="200"/>
        <v>4.8308668076109937E-2</v>
      </c>
      <c r="CB78" s="128">
        <f t="shared" si="200"/>
        <v>3.4238928172683293E-2</v>
      </c>
      <c r="CC78" s="129">
        <f t="shared" si="200"/>
        <v>5.4020545518951468E-2</v>
      </c>
      <c r="CD78" s="130">
        <f t="shared" si="200"/>
        <v>2.7972027972027972E-2</v>
      </c>
      <c r="CE78" s="131">
        <f t="shared" si="200"/>
        <v>7.0310740824138712E-2</v>
      </c>
      <c r="CF78" s="128">
        <f t="shared" si="200"/>
        <v>4.5546401367946528E-2</v>
      </c>
      <c r="CG78" s="129">
        <f t="shared" si="200"/>
        <v>5.9193488716241215E-2</v>
      </c>
      <c r="CH78" s="130">
        <f t="shared" si="200"/>
        <v>5.4259474295365775E-2</v>
      </c>
      <c r="CI78" s="128">
        <f t="shared" si="200"/>
        <v>5.7646298092466859E-2</v>
      </c>
      <c r="CJ78" s="134">
        <f t="shared" si="200"/>
        <v>4.7658671080506095E-2</v>
      </c>
      <c r="CK78" s="135">
        <f t="shared" si="200"/>
        <v>5.2998580153703997E-2</v>
      </c>
    </row>
    <row r="79" spans="1:89" ht="13.5" thickTop="1" x14ac:dyDescent="0.2">
      <c r="A79" s="145" t="s">
        <v>24</v>
      </c>
      <c r="B79" s="202">
        <v>978</v>
      </c>
      <c r="C79" s="196">
        <v>760</v>
      </c>
      <c r="D79" s="197">
        <v>442</v>
      </c>
      <c r="E79" s="198">
        <v>371</v>
      </c>
      <c r="F79" s="195">
        <v>1280</v>
      </c>
      <c r="G79" s="199">
        <v>540</v>
      </c>
      <c r="H79" s="197">
        <v>1544</v>
      </c>
      <c r="I79" s="198">
        <v>1108</v>
      </c>
      <c r="J79" s="195">
        <v>226</v>
      </c>
      <c r="K79" s="199">
        <v>288</v>
      </c>
      <c r="L79" s="197">
        <v>564</v>
      </c>
      <c r="M79" s="195">
        <v>989</v>
      </c>
      <c r="N79" s="200">
        <v>1220</v>
      </c>
      <c r="O79" s="203">
        <v>1414</v>
      </c>
      <c r="P79" s="195">
        <v>624</v>
      </c>
      <c r="Q79" s="199">
        <v>553</v>
      </c>
      <c r="R79" s="197">
        <v>946</v>
      </c>
      <c r="S79" s="198">
        <v>780</v>
      </c>
      <c r="T79" s="195">
        <v>209</v>
      </c>
      <c r="U79" s="199">
        <v>263</v>
      </c>
      <c r="V79" s="197">
        <v>498</v>
      </c>
      <c r="W79" s="204">
        <v>1099</v>
      </c>
      <c r="X79" s="195">
        <v>547</v>
      </c>
      <c r="Y79" s="199">
        <v>353</v>
      </c>
      <c r="Z79" s="197">
        <v>1570</v>
      </c>
      <c r="AA79" s="195">
        <v>1804</v>
      </c>
      <c r="AB79" s="171">
        <f t="shared" si="192"/>
        <v>10648</v>
      </c>
      <c r="AC79" s="172">
        <f t="shared" si="192"/>
        <v>10322</v>
      </c>
      <c r="AE79" s="270" t="str">
        <f>$AE$17</f>
        <v>17:00 - 17:59</v>
      </c>
      <c r="AF79" s="125">
        <f t="shared" ref="AF79:AU80" si="201">SUMIF($A$9:$A$32,$AE79,B$71:B$94)</f>
        <v>991</v>
      </c>
      <c r="AG79" s="185">
        <f t="shared" si="201"/>
        <v>2469</v>
      </c>
      <c r="AH79" s="126">
        <f t="shared" si="201"/>
        <v>862</v>
      </c>
      <c r="AI79" s="179">
        <f t="shared" si="201"/>
        <v>712</v>
      </c>
      <c r="AJ79" s="125">
        <f t="shared" si="201"/>
        <v>1098</v>
      </c>
      <c r="AK79" s="127">
        <f t="shared" si="201"/>
        <v>2453</v>
      </c>
      <c r="AL79" s="126">
        <f t="shared" si="201"/>
        <v>1680</v>
      </c>
      <c r="AM79" s="179">
        <f t="shared" si="201"/>
        <v>3141</v>
      </c>
      <c r="AN79" s="125">
        <f t="shared" si="201"/>
        <v>802</v>
      </c>
      <c r="AO79" s="127">
        <f t="shared" si="201"/>
        <v>178</v>
      </c>
      <c r="AP79" s="126">
        <f t="shared" si="201"/>
        <v>1996</v>
      </c>
      <c r="AQ79" s="125">
        <f t="shared" si="201"/>
        <v>557</v>
      </c>
      <c r="AR79" s="178">
        <f t="shared" si="201"/>
        <v>2880</v>
      </c>
      <c r="AS79" s="180">
        <f t="shared" si="201"/>
        <v>1777</v>
      </c>
      <c r="AT79" s="125">
        <f t="shared" si="201"/>
        <v>1333</v>
      </c>
      <c r="AU79" s="127">
        <f t="shared" si="201"/>
        <v>1108</v>
      </c>
      <c r="AV79" s="126">
        <f t="shared" ref="AP79:BE80" si="202">SUMIF($A$9:$A$32,$AE79,R$71:R$94)</f>
        <v>1260</v>
      </c>
      <c r="AW79" s="179">
        <f t="shared" si="202"/>
        <v>1773</v>
      </c>
      <c r="AX79" s="125">
        <f t="shared" si="202"/>
        <v>794</v>
      </c>
      <c r="AY79" s="127">
        <f t="shared" si="202"/>
        <v>169</v>
      </c>
      <c r="AZ79" s="126">
        <f t="shared" si="202"/>
        <v>1883</v>
      </c>
      <c r="BA79" s="179">
        <f t="shared" si="202"/>
        <v>1087</v>
      </c>
      <c r="BB79" s="125">
        <f t="shared" si="202"/>
        <v>1350</v>
      </c>
      <c r="BC79" s="127">
        <f t="shared" si="202"/>
        <v>397</v>
      </c>
      <c r="BD79" s="183">
        <f t="shared" si="202"/>
        <v>2076</v>
      </c>
      <c r="BE79" s="184">
        <f t="shared" si="202"/>
        <v>2703</v>
      </c>
      <c r="BF79" s="169">
        <f>AF79+AH79+AJ79+AL79+AN79+AP79+AR79+AT79+AV79+AX79+AZ79+BB79+BD79</f>
        <v>19005</v>
      </c>
      <c r="BG79" s="170">
        <f>AG79+AI79+AK79+AM79+AO79+AQ79+AS79+AU79+AW79+AY79+BA79+BC79+BE79</f>
        <v>18524</v>
      </c>
      <c r="BI79" s="145" t="s">
        <v>24</v>
      </c>
      <c r="BJ79" s="128">
        <f t="shared" ref="BJ79:CK79" si="203">B79/B95</f>
        <v>4.9776058631921825E-2</v>
      </c>
      <c r="BK79" s="129">
        <f t="shared" si="203"/>
        <v>3.9441590118843739E-2</v>
      </c>
      <c r="BL79" s="130">
        <f t="shared" si="203"/>
        <v>4.9534909783705033E-2</v>
      </c>
      <c r="BM79" s="131">
        <f t="shared" si="203"/>
        <v>4.1816952209197476E-2</v>
      </c>
      <c r="BN79" s="128">
        <f t="shared" si="203"/>
        <v>5.8737151248164463E-2</v>
      </c>
      <c r="BO79" s="129">
        <f t="shared" si="203"/>
        <v>2.6821636119803309E-2</v>
      </c>
      <c r="BP79" s="130">
        <f t="shared" si="203"/>
        <v>5.6796027220893879E-2</v>
      </c>
      <c r="BQ79" s="131">
        <f t="shared" si="203"/>
        <v>3.8238542241855328E-2</v>
      </c>
      <c r="BR79" s="128">
        <f t="shared" si="203"/>
        <v>4.5684253082676367E-2</v>
      </c>
      <c r="BS79" s="129">
        <f t="shared" si="203"/>
        <v>5.8240647118301313E-2</v>
      </c>
      <c r="BT79" s="130">
        <f t="shared" si="203"/>
        <v>3.6401187556473473E-2</v>
      </c>
      <c r="BU79" s="128">
        <f t="shared" si="203"/>
        <v>6.2913486005089059E-2</v>
      </c>
      <c r="BV79" s="132">
        <f t="shared" si="203"/>
        <v>4.288224956063269E-2</v>
      </c>
      <c r="BW79" s="133">
        <f t="shared" si="203"/>
        <v>4.9987626825043305E-2</v>
      </c>
      <c r="BX79" s="128">
        <f t="shared" si="203"/>
        <v>4.2692939244663386E-2</v>
      </c>
      <c r="BY79" s="129">
        <f t="shared" si="203"/>
        <v>3.8714645757490902E-2</v>
      </c>
      <c r="BZ79" s="130">
        <f t="shared" si="203"/>
        <v>5.0469483568075117E-2</v>
      </c>
      <c r="CA79" s="131">
        <f t="shared" si="203"/>
        <v>4.1226215644820298E-2</v>
      </c>
      <c r="CB79" s="128">
        <f t="shared" si="203"/>
        <v>3.8890956457015256E-2</v>
      </c>
      <c r="CC79" s="129">
        <f t="shared" si="203"/>
        <v>4.6581650726177828E-2</v>
      </c>
      <c r="CD79" s="130">
        <f t="shared" si="203"/>
        <v>3.1374031374031372E-2</v>
      </c>
      <c r="CE79" s="131">
        <f t="shared" si="203"/>
        <v>6.1866696689934698E-2</v>
      </c>
      <c r="CF79" s="128">
        <f t="shared" si="203"/>
        <v>4.2515156225711177E-2</v>
      </c>
      <c r="CG79" s="129">
        <f t="shared" si="203"/>
        <v>4.3531878160069058E-2</v>
      </c>
      <c r="CH79" s="130">
        <f t="shared" si="203"/>
        <v>5.5244730637953481E-2</v>
      </c>
      <c r="CI79" s="128">
        <f t="shared" si="203"/>
        <v>5.8325250565793726E-2</v>
      </c>
      <c r="CJ79" s="134">
        <f t="shared" si="203"/>
        <v>4.7892556593547457E-2</v>
      </c>
      <c r="CK79" s="135">
        <f t="shared" si="203"/>
        <v>4.6525884023348583E-2</v>
      </c>
    </row>
    <row r="80" spans="1:89" x14ac:dyDescent="0.2">
      <c r="A80" s="136" t="s">
        <v>25</v>
      </c>
      <c r="B80" s="205">
        <v>866</v>
      </c>
      <c r="C80" s="189">
        <v>814</v>
      </c>
      <c r="D80" s="190">
        <v>401</v>
      </c>
      <c r="E80" s="191">
        <v>453</v>
      </c>
      <c r="F80" s="188">
        <v>1000</v>
      </c>
      <c r="G80" s="192">
        <v>652</v>
      </c>
      <c r="H80" s="190">
        <v>1292</v>
      </c>
      <c r="I80" s="191">
        <v>1479</v>
      </c>
      <c r="J80" s="188">
        <v>215</v>
      </c>
      <c r="K80" s="189">
        <v>202</v>
      </c>
      <c r="L80" s="190">
        <v>513</v>
      </c>
      <c r="M80" s="188">
        <v>805</v>
      </c>
      <c r="N80" s="193">
        <v>1220</v>
      </c>
      <c r="O80" s="206">
        <v>1286</v>
      </c>
      <c r="P80" s="188">
        <v>596</v>
      </c>
      <c r="Q80" s="189">
        <v>549</v>
      </c>
      <c r="R80" s="190">
        <v>923</v>
      </c>
      <c r="S80" s="191">
        <v>861</v>
      </c>
      <c r="T80" s="197">
        <v>177</v>
      </c>
      <c r="U80" s="188">
        <v>236</v>
      </c>
      <c r="V80" s="190">
        <v>581</v>
      </c>
      <c r="W80" s="207">
        <v>857</v>
      </c>
      <c r="X80" s="188">
        <v>508</v>
      </c>
      <c r="Y80" s="192">
        <v>292</v>
      </c>
      <c r="Z80" s="190">
        <v>1514</v>
      </c>
      <c r="AA80" s="188">
        <v>1680</v>
      </c>
      <c r="AB80" s="171">
        <f t="shared" si="192"/>
        <v>9806</v>
      </c>
      <c r="AC80" s="172">
        <f t="shared" si="192"/>
        <v>10166</v>
      </c>
      <c r="AE80" s="272" t="str">
        <f>$AE$18</f>
        <v>18:00 - 18:59</v>
      </c>
      <c r="AF80" s="125">
        <f t="shared" si="201"/>
        <v>1022</v>
      </c>
      <c r="AG80" s="189">
        <f t="shared" si="201"/>
        <v>2650</v>
      </c>
      <c r="AH80" s="190">
        <f t="shared" si="201"/>
        <v>659</v>
      </c>
      <c r="AI80" s="191">
        <f t="shared" si="201"/>
        <v>844</v>
      </c>
      <c r="AJ80" s="273">
        <f t="shared" si="201"/>
        <v>807</v>
      </c>
      <c r="AK80" s="192">
        <f t="shared" si="201"/>
        <v>2384</v>
      </c>
      <c r="AL80" s="190">
        <f t="shared" si="201"/>
        <v>1610</v>
      </c>
      <c r="AM80" s="191">
        <f t="shared" si="201"/>
        <v>3344</v>
      </c>
      <c r="AN80" s="273">
        <f t="shared" si="201"/>
        <v>504</v>
      </c>
      <c r="AO80" s="192">
        <f t="shared" si="201"/>
        <v>191</v>
      </c>
      <c r="AP80" s="190">
        <f t="shared" si="202"/>
        <v>1958</v>
      </c>
      <c r="AQ80" s="273">
        <f t="shared" si="202"/>
        <v>501</v>
      </c>
      <c r="AR80" s="193">
        <f t="shared" si="202"/>
        <v>2570</v>
      </c>
      <c r="AS80" s="194">
        <f t="shared" si="202"/>
        <v>1658</v>
      </c>
      <c r="AT80" s="273">
        <f t="shared" si="202"/>
        <v>1312</v>
      </c>
      <c r="AU80" s="192">
        <f t="shared" si="202"/>
        <v>1173</v>
      </c>
      <c r="AV80" s="190">
        <f t="shared" si="202"/>
        <v>1245</v>
      </c>
      <c r="AW80" s="191">
        <f t="shared" si="202"/>
        <v>1699</v>
      </c>
      <c r="AX80" s="273">
        <f t="shared" si="202"/>
        <v>703</v>
      </c>
      <c r="AY80" s="192">
        <f t="shared" si="202"/>
        <v>139</v>
      </c>
      <c r="AZ80" s="190">
        <f t="shared" si="202"/>
        <v>1898</v>
      </c>
      <c r="BA80" s="191">
        <f t="shared" si="202"/>
        <v>927</v>
      </c>
      <c r="BB80" s="273">
        <f t="shared" si="202"/>
        <v>1347</v>
      </c>
      <c r="BC80" s="192">
        <f t="shared" si="202"/>
        <v>451</v>
      </c>
      <c r="BD80" s="190">
        <f t="shared" si="202"/>
        <v>1781</v>
      </c>
      <c r="BE80" s="273">
        <f t="shared" si="202"/>
        <v>2845</v>
      </c>
      <c r="BF80" s="171">
        <f>SUM(AF80,AH80,AJ80,AL80,AN80,AP80,AR80,AT80,AV80,AX80,AZ80,BB80,BD80)</f>
        <v>17416</v>
      </c>
      <c r="BG80" s="172">
        <f>SUM(AG80,AI80,AK80,AM80,AO80,AQ80,AS80,AU80,AW80,AY80,BA80,BC80,BE80)</f>
        <v>18806</v>
      </c>
      <c r="BI80" s="136" t="s">
        <v>25</v>
      </c>
      <c r="BJ80" s="128">
        <f t="shared" ref="BJ80:CK80" si="204">B80/B95</f>
        <v>4.40757328990228E-2</v>
      </c>
      <c r="BK80" s="129">
        <f t="shared" si="204"/>
        <v>4.2244018890445795E-2</v>
      </c>
      <c r="BL80" s="130">
        <f t="shared" si="204"/>
        <v>4.4940042586574025E-2</v>
      </c>
      <c r="BM80" s="131">
        <f t="shared" si="204"/>
        <v>5.1059513074842203E-2</v>
      </c>
      <c r="BN80" s="128">
        <f t="shared" si="204"/>
        <v>4.588839941262849E-2</v>
      </c>
      <c r="BO80" s="129">
        <f t="shared" si="204"/>
        <v>3.2384642129836584E-2</v>
      </c>
      <c r="BP80" s="130">
        <f t="shared" si="204"/>
        <v>4.7526209306602903E-2</v>
      </c>
      <c r="BQ80" s="131">
        <f t="shared" si="204"/>
        <v>5.1042241855328546E-2</v>
      </c>
      <c r="BR80" s="128">
        <f t="shared" si="204"/>
        <v>4.3460683242369111E-2</v>
      </c>
      <c r="BS80" s="129">
        <f t="shared" si="204"/>
        <v>4.0849342770475229E-2</v>
      </c>
      <c r="BT80" s="130">
        <f t="shared" si="204"/>
        <v>3.310959080934555E-2</v>
      </c>
      <c r="BU80" s="128">
        <f t="shared" si="204"/>
        <v>5.1208651399491094E-2</v>
      </c>
      <c r="BV80" s="132">
        <f t="shared" si="204"/>
        <v>4.288224956063269E-2</v>
      </c>
      <c r="BW80" s="133">
        <f t="shared" si="204"/>
        <v>4.5462579983738115E-2</v>
      </c>
      <c r="BX80" s="128">
        <f t="shared" si="204"/>
        <v>4.0777230432402847E-2</v>
      </c>
      <c r="BY80" s="129">
        <f t="shared" si="204"/>
        <v>3.8434612153458413E-2</v>
      </c>
      <c r="BZ80" s="130">
        <f t="shared" si="204"/>
        <v>4.924242424242424E-2</v>
      </c>
      <c r="CA80" s="131">
        <f t="shared" si="204"/>
        <v>4.5507399577167019E-2</v>
      </c>
      <c r="CB80" s="128">
        <f t="shared" si="204"/>
        <v>3.293636025307034E-2</v>
      </c>
      <c r="CC80" s="129">
        <f t="shared" si="204"/>
        <v>4.179950407368048E-2</v>
      </c>
      <c r="CD80" s="130">
        <f t="shared" si="204"/>
        <v>3.6603036603036605E-2</v>
      </c>
      <c r="CE80" s="131">
        <f t="shared" si="204"/>
        <v>4.8243638820085567E-2</v>
      </c>
      <c r="CF80" s="128">
        <f t="shared" si="204"/>
        <v>3.9483911083475827E-2</v>
      </c>
      <c r="CG80" s="129">
        <f t="shared" si="204"/>
        <v>3.600937230238007E-2</v>
      </c>
      <c r="CH80" s="130">
        <f t="shared" si="204"/>
        <v>5.327421795277807E-2</v>
      </c>
      <c r="CI80" s="128">
        <f t="shared" si="204"/>
        <v>5.4316197866149371E-2</v>
      </c>
      <c r="CJ80" s="134">
        <f t="shared" si="204"/>
        <v>4.4105410401608411E-2</v>
      </c>
      <c r="CK80" s="135">
        <f t="shared" si="204"/>
        <v>4.5822722048184626E-2</v>
      </c>
    </row>
    <row r="81" spans="1:89" ht="13.5" thickBot="1" x14ac:dyDescent="0.25">
      <c r="A81" s="145" t="s">
        <v>26</v>
      </c>
      <c r="B81" s="202">
        <v>728</v>
      </c>
      <c r="C81" s="196">
        <v>762</v>
      </c>
      <c r="D81" s="197">
        <v>358</v>
      </c>
      <c r="E81" s="198">
        <v>411</v>
      </c>
      <c r="F81" s="195">
        <v>787</v>
      </c>
      <c r="G81" s="199">
        <v>650</v>
      </c>
      <c r="H81" s="197">
        <v>1277</v>
      </c>
      <c r="I81" s="198">
        <v>1239</v>
      </c>
      <c r="J81" s="195">
        <v>210</v>
      </c>
      <c r="K81" s="196">
        <v>187</v>
      </c>
      <c r="L81" s="197">
        <v>560</v>
      </c>
      <c r="M81" s="195">
        <v>631</v>
      </c>
      <c r="N81" s="200">
        <v>1134</v>
      </c>
      <c r="O81" s="203">
        <v>1176</v>
      </c>
      <c r="P81" s="195">
        <v>611</v>
      </c>
      <c r="Q81" s="196">
        <v>521</v>
      </c>
      <c r="R81" s="197">
        <v>837</v>
      </c>
      <c r="S81" s="198">
        <v>774</v>
      </c>
      <c r="T81" s="195">
        <v>121</v>
      </c>
      <c r="U81" s="199">
        <v>211</v>
      </c>
      <c r="V81" s="197">
        <v>585</v>
      </c>
      <c r="W81" s="204">
        <v>750</v>
      </c>
      <c r="X81" s="195">
        <v>440</v>
      </c>
      <c r="Y81" s="199">
        <v>239</v>
      </c>
      <c r="Z81" s="197">
        <v>1479</v>
      </c>
      <c r="AA81" s="195">
        <v>1713</v>
      </c>
      <c r="AB81" s="171">
        <f t="shared" si="192"/>
        <v>9127</v>
      </c>
      <c r="AC81" s="172">
        <f t="shared" si="192"/>
        <v>9264</v>
      </c>
      <c r="AE81" s="270"/>
      <c r="AF81" s="125"/>
      <c r="AG81" s="196"/>
      <c r="AH81" s="197"/>
      <c r="AI81" s="198"/>
      <c r="AJ81" s="195"/>
      <c r="AK81" s="199"/>
      <c r="AL81" s="197"/>
      <c r="AM81" s="198"/>
      <c r="AN81" s="195"/>
      <c r="AO81" s="199"/>
      <c r="AP81" s="197"/>
      <c r="AQ81" s="195"/>
      <c r="AR81" s="200"/>
      <c r="AS81" s="201"/>
      <c r="AT81" s="195"/>
      <c r="AU81" s="199"/>
      <c r="AV81" s="197"/>
      <c r="AW81" s="198"/>
      <c r="AX81" s="195"/>
      <c r="AY81" s="199"/>
      <c r="AZ81" s="197"/>
      <c r="BA81" s="198"/>
      <c r="BB81" s="195"/>
      <c r="BC81" s="199"/>
      <c r="BD81" s="197"/>
      <c r="BE81" s="195"/>
      <c r="BF81" s="171"/>
      <c r="BG81" s="172"/>
      <c r="BI81" s="145" t="s">
        <v>26</v>
      </c>
      <c r="BJ81" s="128">
        <f t="shared" ref="BJ81:CK81" si="205">B81/B95</f>
        <v>3.7052117263843651E-2</v>
      </c>
      <c r="BK81" s="129">
        <f t="shared" si="205"/>
        <v>3.9545383777051225E-2</v>
      </c>
      <c r="BL81" s="130">
        <f t="shared" si="205"/>
        <v>4.012103552616833E-2</v>
      </c>
      <c r="BM81" s="131">
        <f t="shared" si="205"/>
        <v>4.6325518485121731E-2</v>
      </c>
      <c r="BN81" s="128">
        <f t="shared" si="205"/>
        <v>3.6114170337738623E-2</v>
      </c>
      <c r="BO81" s="129">
        <f t="shared" si="205"/>
        <v>3.2285302736800275E-2</v>
      </c>
      <c r="BP81" s="130">
        <f t="shared" si="205"/>
        <v>4.6974434430752256E-2</v>
      </c>
      <c r="BQ81" s="131">
        <f t="shared" si="205"/>
        <v>4.2759525124240749E-2</v>
      </c>
      <c r="BR81" s="128">
        <f t="shared" si="205"/>
        <v>4.2449969678593089E-2</v>
      </c>
      <c r="BS81" s="129">
        <f t="shared" si="205"/>
        <v>3.7815975733063702E-2</v>
      </c>
      <c r="BT81" s="130">
        <f t="shared" si="205"/>
        <v>3.614302310571834E-2</v>
      </c>
      <c r="BU81" s="128">
        <f t="shared" si="205"/>
        <v>4.0139949109414756E-2</v>
      </c>
      <c r="BV81" s="132">
        <f t="shared" si="205"/>
        <v>3.9859402460456939E-2</v>
      </c>
      <c r="BW81" s="133">
        <f t="shared" si="205"/>
        <v>4.1573867854491464E-2</v>
      </c>
      <c r="BX81" s="128">
        <f t="shared" si="205"/>
        <v>4.1803503010399562E-2</v>
      </c>
      <c r="BY81" s="129">
        <f t="shared" si="205"/>
        <v>3.6474376925231027E-2</v>
      </c>
      <c r="BZ81" s="130">
        <f t="shared" si="205"/>
        <v>4.4654289372599229E-2</v>
      </c>
      <c r="CA81" s="131">
        <f t="shared" si="205"/>
        <v>4.0909090909090909E-2</v>
      </c>
      <c r="CB81" s="128">
        <f t="shared" si="205"/>
        <v>2.2515816896166729E-2</v>
      </c>
      <c r="CC81" s="129">
        <f t="shared" si="205"/>
        <v>3.7371590506553309E-2</v>
      </c>
      <c r="CD81" s="130">
        <f t="shared" si="205"/>
        <v>3.6855036855036855E-2</v>
      </c>
      <c r="CE81" s="131">
        <f t="shared" si="205"/>
        <v>4.2220220671020041E-2</v>
      </c>
      <c r="CF81" s="128">
        <f t="shared" si="205"/>
        <v>3.4198663143168037E-2</v>
      </c>
      <c r="CG81" s="129">
        <f t="shared" si="205"/>
        <v>2.9473424589961772E-2</v>
      </c>
      <c r="CH81" s="130">
        <f t="shared" si="205"/>
        <v>5.2042647524543441E-2</v>
      </c>
      <c r="CI81" s="128">
        <f t="shared" si="205"/>
        <v>5.5383123181377301E-2</v>
      </c>
      <c r="CJ81" s="134">
        <f t="shared" si="205"/>
        <v>4.1051405337087496E-2</v>
      </c>
      <c r="CK81" s="135">
        <f t="shared" si="205"/>
        <v>4.1757003448198146E-2</v>
      </c>
    </row>
    <row r="82" spans="1:89" ht="14.25" thickTop="1" thickBot="1" x14ac:dyDescent="0.25">
      <c r="A82" s="136" t="s">
        <v>27</v>
      </c>
      <c r="B82" s="205">
        <v>674</v>
      </c>
      <c r="C82" s="189">
        <v>807</v>
      </c>
      <c r="D82" s="190">
        <v>303</v>
      </c>
      <c r="E82" s="191">
        <v>401</v>
      </c>
      <c r="F82" s="188">
        <v>789</v>
      </c>
      <c r="G82" s="192">
        <v>725</v>
      </c>
      <c r="H82" s="190">
        <v>1220</v>
      </c>
      <c r="I82" s="191">
        <v>1346</v>
      </c>
      <c r="J82" s="188">
        <v>241</v>
      </c>
      <c r="K82" s="189">
        <v>192</v>
      </c>
      <c r="L82" s="190">
        <v>699</v>
      </c>
      <c r="M82" s="188">
        <v>541</v>
      </c>
      <c r="N82" s="193">
        <v>1159</v>
      </c>
      <c r="O82" s="206">
        <v>937</v>
      </c>
      <c r="P82" s="188">
        <v>642</v>
      </c>
      <c r="Q82" s="189">
        <v>457</v>
      </c>
      <c r="R82" s="190">
        <v>817</v>
      </c>
      <c r="S82" s="191">
        <v>784</v>
      </c>
      <c r="T82" s="188">
        <v>226</v>
      </c>
      <c r="U82" s="192">
        <v>157</v>
      </c>
      <c r="V82" s="190">
        <v>674</v>
      </c>
      <c r="W82" s="207">
        <v>677</v>
      </c>
      <c r="X82" s="188">
        <v>423</v>
      </c>
      <c r="Y82" s="192">
        <v>296</v>
      </c>
      <c r="Z82" s="190">
        <v>1449</v>
      </c>
      <c r="AA82" s="188">
        <v>1693</v>
      </c>
      <c r="AB82" s="171">
        <f t="shared" si="192"/>
        <v>9316</v>
      </c>
      <c r="AC82" s="172">
        <f t="shared" si="192"/>
        <v>9013</v>
      </c>
      <c r="AE82" s="264" t="s">
        <v>13</v>
      </c>
      <c r="AF82" s="20">
        <f t="shared" ref="AF82:BG82" si="206">SUM(AF79:AF81)</f>
        <v>2013</v>
      </c>
      <c r="AG82" s="21">
        <f t="shared" si="206"/>
        <v>5119</v>
      </c>
      <c r="AH82" s="20">
        <f t="shared" si="206"/>
        <v>1521</v>
      </c>
      <c r="AI82" s="21">
        <f t="shared" si="206"/>
        <v>1556</v>
      </c>
      <c r="AJ82" s="20">
        <f t="shared" si="206"/>
        <v>1905</v>
      </c>
      <c r="AK82" s="21">
        <f t="shared" si="206"/>
        <v>4837</v>
      </c>
      <c r="AL82" s="20">
        <f t="shared" si="206"/>
        <v>3290</v>
      </c>
      <c r="AM82" s="21">
        <f t="shared" si="206"/>
        <v>6485</v>
      </c>
      <c r="AN82" s="20">
        <f t="shared" si="206"/>
        <v>1306</v>
      </c>
      <c r="AO82" s="21">
        <f t="shared" si="206"/>
        <v>369</v>
      </c>
      <c r="AP82" s="20">
        <f t="shared" si="206"/>
        <v>3954</v>
      </c>
      <c r="AQ82" s="21">
        <f t="shared" si="206"/>
        <v>1058</v>
      </c>
      <c r="AR82" s="20">
        <f t="shared" si="206"/>
        <v>5450</v>
      </c>
      <c r="AS82" s="21">
        <f t="shared" si="206"/>
        <v>3435</v>
      </c>
      <c r="AT82" s="20">
        <f t="shared" si="206"/>
        <v>2645</v>
      </c>
      <c r="AU82" s="21">
        <f t="shared" si="206"/>
        <v>2281</v>
      </c>
      <c r="AV82" s="20">
        <f t="shared" si="206"/>
        <v>2505</v>
      </c>
      <c r="AW82" s="21">
        <f t="shared" si="206"/>
        <v>3472</v>
      </c>
      <c r="AX82" s="20">
        <f t="shared" si="206"/>
        <v>1497</v>
      </c>
      <c r="AY82" s="21">
        <f t="shared" si="206"/>
        <v>308</v>
      </c>
      <c r="AZ82" s="20">
        <f t="shared" si="206"/>
        <v>3781</v>
      </c>
      <c r="BA82" s="21">
        <f t="shared" si="206"/>
        <v>2014</v>
      </c>
      <c r="BB82" s="20">
        <f t="shared" si="206"/>
        <v>2697</v>
      </c>
      <c r="BC82" s="21">
        <f t="shared" si="206"/>
        <v>848</v>
      </c>
      <c r="BD82" s="20">
        <f t="shared" si="206"/>
        <v>3857</v>
      </c>
      <c r="BE82" s="21">
        <f t="shared" si="206"/>
        <v>5548</v>
      </c>
      <c r="BF82" s="173">
        <f t="shared" si="206"/>
        <v>36421</v>
      </c>
      <c r="BG82" s="174">
        <f t="shared" si="206"/>
        <v>37330</v>
      </c>
      <c r="BI82" s="136" t="s">
        <v>27</v>
      </c>
      <c r="BJ82" s="128">
        <f t="shared" ref="BJ82:CK82" si="207">B82/B95</f>
        <v>3.4303745928338764E-2</v>
      </c>
      <c r="BK82" s="129">
        <f t="shared" si="207"/>
        <v>4.1880741086719603E-2</v>
      </c>
      <c r="BL82" s="130">
        <f t="shared" si="207"/>
        <v>3.3957189286114534E-2</v>
      </c>
      <c r="BM82" s="131">
        <f t="shared" si="207"/>
        <v>4.5198376916140669E-2</v>
      </c>
      <c r="BN82" s="128">
        <f t="shared" si="207"/>
        <v>3.6205947136563874E-2</v>
      </c>
      <c r="BO82" s="129">
        <f t="shared" si="207"/>
        <v>3.6010529975661849E-2</v>
      </c>
      <c r="BP82" s="130">
        <f t="shared" si="207"/>
        <v>4.4877689902519773E-2</v>
      </c>
      <c r="BQ82" s="131">
        <f t="shared" si="207"/>
        <v>4.6452236333517395E-2</v>
      </c>
      <c r="BR82" s="128">
        <f t="shared" si="207"/>
        <v>4.8716393774004448E-2</v>
      </c>
      <c r="BS82" s="129">
        <f t="shared" si="207"/>
        <v>3.8827098078867542E-2</v>
      </c>
      <c r="BT82" s="130">
        <f t="shared" si="207"/>
        <v>4.5114237769459144E-2</v>
      </c>
      <c r="BU82" s="128">
        <f t="shared" si="207"/>
        <v>3.4414758269720104E-2</v>
      </c>
      <c r="BV82" s="132">
        <f t="shared" si="207"/>
        <v>4.0738137082601052E-2</v>
      </c>
      <c r="BW82" s="133">
        <f t="shared" si="207"/>
        <v>3.312475695549192E-2</v>
      </c>
      <c r="BX82" s="128">
        <f t="shared" si="207"/>
        <v>4.3924466338259444E-2</v>
      </c>
      <c r="BY82" s="129">
        <f t="shared" si="207"/>
        <v>3.1993839260711282E-2</v>
      </c>
      <c r="BZ82" s="130">
        <f t="shared" si="207"/>
        <v>4.35872812633376E-2</v>
      </c>
      <c r="CA82" s="131">
        <f t="shared" si="207"/>
        <v>4.1437632135306553E-2</v>
      </c>
      <c r="CB82" s="128">
        <f t="shared" si="207"/>
        <v>4.2054335690360996E-2</v>
      </c>
      <c r="CC82" s="129">
        <f t="shared" si="207"/>
        <v>2.7807297201558626E-2</v>
      </c>
      <c r="CD82" s="130">
        <f t="shared" si="207"/>
        <v>4.2462042462042465E-2</v>
      </c>
      <c r="CE82" s="131">
        <f t="shared" si="207"/>
        <v>3.8110785859040756E-2</v>
      </c>
      <c r="CF82" s="128">
        <f t="shared" si="207"/>
        <v>3.2877351158091095E-2</v>
      </c>
      <c r="CG82" s="129">
        <f t="shared" si="207"/>
        <v>3.6502651375015412E-2</v>
      </c>
      <c r="CH82" s="130">
        <f t="shared" si="207"/>
        <v>5.0987015728913752E-2</v>
      </c>
      <c r="CI82" s="128">
        <f t="shared" si="207"/>
        <v>5.4736501778208858E-2</v>
      </c>
      <c r="CJ82" s="134">
        <f t="shared" si="207"/>
        <v>4.1901489221026308E-2</v>
      </c>
      <c r="CK82" s="135">
        <f t="shared" si="207"/>
        <v>4.0625633859953575E-2</v>
      </c>
    </row>
    <row r="83" spans="1:89" ht="13.5" thickTop="1" x14ac:dyDescent="0.2">
      <c r="A83" s="145" t="s">
        <v>28</v>
      </c>
      <c r="B83" s="202">
        <v>670</v>
      </c>
      <c r="C83" s="196">
        <v>1165</v>
      </c>
      <c r="D83" s="197">
        <v>436</v>
      </c>
      <c r="E83" s="198">
        <v>456</v>
      </c>
      <c r="F83" s="195">
        <v>753</v>
      </c>
      <c r="G83" s="199">
        <v>1144</v>
      </c>
      <c r="H83" s="197">
        <v>1260</v>
      </c>
      <c r="I83" s="198">
        <v>1695</v>
      </c>
      <c r="J83" s="195">
        <v>319</v>
      </c>
      <c r="K83" s="196">
        <v>140</v>
      </c>
      <c r="L83" s="197">
        <v>1098</v>
      </c>
      <c r="M83" s="195">
        <v>527</v>
      </c>
      <c r="N83" s="200">
        <v>1588</v>
      </c>
      <c r="O83" s="203">
        <v>1132</v>
      </c>
      <c r="P83" s="195">
        <v>814</v>
      </c>
      <c r="Q83" s="196">
        <v>586</v>
      </c>
      <c r="R83" s="197">
        <v>875</v>
      </c>
      <c r="S83" s="198">
        <v>983</v>
      </c>
      <c r="T83" s="195">
        <v>304</v>
      </c>
      <c r="U83" s="199">
        <v>95</v>
      </c>
      <c r="V83" s="197">
        <v>1000</v>
      </c>
      <c r="W83" s="204">
        <v>695</v>
      </c>
      <c r="X83" s="195">
        <v>582</v>
      </c>
      <c r="Y83" s="199">
        <v>230</v>
      </c>
      <c r="Z83" s="197">
        <v>1534</v>
      </c>
      <c r="AA83" s="195">
        <v>1772</v>
      </c>
      <c r="AB83" s="171">
        <f t="shared" si="192"/>
        <v>11233</v>
      </c>
      <c r="AC83" s="172">
        <f t="shared" si="192"/>
        <v>10620</v>
      </c>
      <c r="BI83" s="145" t="s">
        <v>28</v>
      </c>
      <c r="BJ83" s="128">
        <f t="shared" ref="BJ83:CK83" si="208">B83/B95</f>
        <v>3.4100162866449513E-2</v>
      </c>
      <c r="BK83" s="129">
        <f t="shared" si="208"/>
        <v>6.045980590585915E-2</v>
      </c>
      <c r="BL83" s="130">
        <f t="shared" si="208"/>
        <v>4.8862490193880982E-2</v>
      </c>
      <c r="BM83" s="131">
        <f t="shared" si="208"/>
        <v>5.1397655545536519E-2</v>
      </c>
      <c r="BN83" s="128">
        <f t="shared" si="208"/>
        <v>3.4553964757709249E-2</v>
      </c>
      <c r="BO83" s="129">
        <f t="shared" si="208"/>
        <v>5.6822132816768491E-2</v>
      </c>
      <c r="BP83" s="130">
        <f t="shared" si="208"/>
        <v>4.6349089571454845E-2</v>
      </c>
      <c r="BQ83" s="131">
        <f t="shared" si="208"/>
        <v>5.8496686913307568E-2</v>
      </c>
      <c r="BR83" s="128">
        <f t="shared" si="208"/>
        <v>6.4483525368910458E-2</v>
      </c>
      <c r="BS83" s="129">
        <f t="shared" si="208"/>
        <v>2.8311425682507583E-2</v>
      </c>
      <c r="BT83" s="130">
        <f t="shared" si="208"/>
        <v>7.0866141732283464E-2</v>
      </c>
      <c r="BU83" s="128">
        <f t="shared" si="208"/>
        <v>3.3524173027989823E-2</v>
      </c>
      <c r="BV83" s="132">
        <f t="shared" si="208"/>
        <v>5.5817223198594022E-2</v>
      </c>
      <c r="BW83" s="133">
        <f t="shared" si="208"/>
        <v>4.0018383002792805E-2</v>
      </c>
      <c r="BX83" s="128">
        <f t="shared" si="208"/>
        <v>5.569239189928845E-2</v>
      </c>
      <c r="BY83" s="129">
        <f t="shared" si="208"/>
        <v>4.102492299075889E-2</v>
      </c>
      <c r="BZ83" s="130">
        <f t="shared" si="208"/>
        <v>4.6681604780196333E-2</v>
      </c>
      <c r="CA83" s="131">
        <f t="shared" si="208"/>
        <v>5.1955602536997887E-2</v>
      </c>
      <c r="CB83" s="128">
        <f t="shared" si="208"/>
        <v>5.656866393747674E-2</v>
      </c>
      <c r="CC83" s="129">
        <f t="shared" si="208"/>
        <v>1.6826071555083245E-2</v>
      </c>
      <c r="CD83" s="130">
        <f t="shared" si="208"/>
        <v>6.3000063000063E-2</v>
      </c>
      <c r="CE83" s="131">
        <f t="shared" si="208"/>
        <v>3.912407115514524E-2</v>
      </c>
      <c r="CF83" s="128">
        <f t="shared" si="208"/>
        <v>4.5235504430281362E-2</v>
      </c>
      <c r="CG83" s="129">
        <f t="shared" si="208"/>
        <v>2.8363546676532247E-2</v>
      </c>
      <c r="CH83" s="130">
        <f t="shared" si="208"/>
        <v>5.3977972483197863E-2</v>
      </c>
      <c r="CI83" s="128">
        <f t="shared" si="208"/>
        <v>5.7290656320724213E-2</v>
      </c>
      <c r="CJ83" s="134">
        <f t="shared" si="208"/>
        <v>5.052376861526283E-2</v>
      </c>
      <c r="CK83" s="135">
        <f t="shared" si="208"/>
        <v>4.7869103693854095E-2</v>
      </c>
    </row>
    <row r="84" spans="1:89" x14ac:dyDescent="0.2">
      <c r="A84" s="136" t="s">
        <v>29</v>
      </c>
      <c r="B84" s="205">
        <v>886</v>
      </c>
      <c r="C84" s="189">
        <v>1556</v>
      </c>
      <c r="D84" s="190">
        <v>809</v>
      </c>
      <c r="E84" s="191">
        <v>419</v>
      </c>
      <c r="F84" s="188">
        <v>1052</v>
      </c>
      <c r="G84" s="192">
        <v>1679</v>
      </c>
      <c r="H84" s="190">
        <v>1439</v>
      </c>
      <c r="I84" s="191">
        <v>2245</v>
      </c>
      <c r="J84" s="188">
        <v>508</v>
      </c>
      <c r="K84" s="189">
        <v>144</v>
      </c>
      <c r="L84" s="190">
        <v>1374</v>
      </c>
      <c r="M84" s="188">
        <v>466</v>
      </c>
      <c r="N84" s="193">
        <v>2131</v>
      </c>
      <c r="O84" s="206">
        <v>1329</v>
      </c>
      <c r="P84" s="188">
        <v>1107</v>
      </c>
      <c r="Q84" s="189">
        <v>688</v>
      </c>
      <c r="R84" s="190">
        <v>1317</v>
      </c>
      <c r="S84" s="191">
        <v>1240</v>
      </c>
      <c r="T84" s="188">
        <v>761</v>
      </c>
      <c r="U84" s="192">
        <v>126</v>
      </c>
      <c r="V84" s="190">
        <v>1653</v>
      </c>
      <c r="W84" s="207">
        <v>823</v>
      </c>
      <c r="X84" s="188">
        <v>1096</v>
      </c>
      <c r="Y84" s="192">
        <v>320</v>
      </c>
      <c r="Z84" s="190">
        <v>1915</v>
      </c>
      <c r="AA84" s="188">
        <v>2337</v>
      </c>
      <c r="AB84" s="171">
        <f t="shared" si="192"/>
        <v>16048</v>
      </c>
      <c r="AC84" s="172">
        <f t="shared" si="192"/>
        <v>13372</v>
      </c>
      <c r="BI84" s="136" t="s">
        <v>29</v>
      </c>
      <c r="BJ84" s="128">
        <f t="shared" ref="BJ84:CK84" si="209">B84/B95</f>
        <v>4.5093648208469055E-2</v>
      </c>
      <c r="BK84" s="129">
        <f t="shared" si="209"/>
        <v>8.0751466085422177E-2</v>
      </c>
      <c r="BL84" s="130">
        <f t="shared" si="209"/>
        <v>9.0664574694609437E-2</v>
      </c>
      <c r="BM84" s="131">
        <f t="shared" si="209"/>
        <v>4.7227231740306581E-2</v>
      </c>
      <c r="BN84" s="128">
        <f t="shared" si="209"/>
        <v>4.8274596182085169E-2</v>
      </c>
      <c r="BO84" s="129">
        <f t="shared" si="209"/>
        <v>8.3395420453981031E-2</v>
      </c>
      <c r="BP84" s="130">
        <f t="shared" si="209"/>
        <v>5.2933603089939302E-2</v>
      </c>
      <c r="BQ84" s="131">
        <f t="shared" si="209"/>
        <v>7.7477912755383765E-2</v>
      </c>
      <c r="BR84" s="128">
        <f t="shared" si="209"/>
        <v>0.10268849807964422</v>
      </c>
      <c r="BS84" s="129">
        <f t="shared" si="209"/>
        <v>2.9120323559150656E-2</v>
      </c>
      <c r="BT84" s="130">
        <f t="shared" si="209"/>
        <v>8.8679488834387504E-2</v>
      </c>
      <c r="BU84" s="128">
        <f t="shared" si="209"/>
        <v>2.9643765903307889E-2</v>
      </c>
      <c r="BV84" s="132">
        <f t="shared" si="209"/>
        <v>7.4903339191564153E-2</v>
      </c>
      <c r="BW84" s="133">
        <f t="shared" si="209"/>
        <v>4.6982712906989077E-2</v>
      </c>
      <c r="BX84" s="128">
        <f t="shared" si="209"/>
        <v>7.573891625615764E-2</v>
      </c>
      <c r="BY84" s="129">
        <f t="shared" si="209"/>
        <v>4.8165779893587231E-2</v>
      </c>
      <c r="BZ84" s="130">
        <f t="shared" si="209"/>
        <v>7.0262483994878361E-2</v>
      </c>
      <c r="CA84" s="131">
        <f t="shared" si="209"/>
        <v>6.5539112050739964E-2</v>
      </c>
      <c r="CB84" s="128">
        <f t="shared" si="209"/>
        <v>0.14160774097506512</v>
      </c>
      <c r="CC84" s="129">
        <f t="shared" si="209"/>
        <v>2.2316684378320937E-2</v>
      </c>
      <c r="CD84" s="130">
        <f t="shared" si="209"/>
        <v>0.10413910413910414</v>
      </c>
      <c r="CE84" s="131">
        <f t="shared" si="209"/>
        <v>4.6329655482999325E-2</v>
      </c>
      <c r="CF84" s="128">
        <f t="shared" si="209"/>
        <v>8.5185760920254941E-2</v>
      </c>
      <c r="CG84" s="129">
        <f t="shared" si="209"/>
        <v>3.9462325810827474E-2</v>
      </c>
      <c r="CH84" s="130">
        <f t="shared" si="209"/>
        <v>6.7384496287694856E-2</v>
      </c>
      <c r="CI84" s="128">
        <f t="shared" si="209"/>
        <v>7.5557710960232782E-2</v>
      </c>
      <c r="CJ84" s="134">
        <f t="shared" si="209"/>
        <v>7.2180667563227802E-2</v>
      </c>
      <c r="CK84" s="135">
        <f t="shared" si="209"/>
        <v>6.0273602127515723E-2</v>
      </c>
    </row>
    <row r="85" spans="1:89" x14ac:dyDescent="0.2">
      <c r="A85" s="145" t="s">
        <v>30</v>
      </c>
      <c r="B85" s="202">
        <v>991</v>
      </c>
      <c r="C85" s="196">
        <v>2469</v>
      </c>
      <c r="D85" s="197">
        <v>862</v>
      </c>
      <c r="E85" s="198">
        <v>712</v>
      </c>
      <c r="F85" s="195">
        <v>1098</v>
      </c>
      <c r="G85" s="199">
        <v>2453</v>
      </c>
      <c r="H85" s="197">
        <v>1680</v>
      </c>
      <c r="I85" s="198">
        <v>3141</v>
      </c>
      <c r="J85" s="195">
        <v>802</v>
      </c>
      <c r="K85" s="196">
        <v>178</v>
      </c>
      <c r="L85" s="197">
        <v>1996</v>
      </c>
      <c r="M85" s="195">
        <v>557</v>
      </c>
      <c r="N85" s="200">
        <v>2880</v>
      </c>
      <c r="O85" s="203">
        <v>1777</v>
      </c>
      <c r="P85" s="195">
        <v>1333</v>
      </c>
      <c r="Q85" s="196">
        <v>1108</v>
      </c>
      <c r="R85" s="197">
        <v>1260</v>
      </c>
      <c r="S85" s="198">
        <v>1773</v>
      </c>
      <c r="T85" s="195">
        <v>794</v>
      </c>
      <c r="U85" s="199">
        <v>169</v>
      </c>
      <c r="V85" s="197">
        <v>1883</v>
      </c>
      <c r="W85" s="204">
        <v>1087</v>
      </c>
      <c r="X85" s="195">
        <v>1350</v>
      </c>
      <c r="Y85" s="199">
        <v>397</v>
      </c>
      <c r="Z85" s="197">
        <v>2076</v>
      </c>
      <c r="AA85" s="195">
        <v>2703</v>
      </c>
      <c r="AB85" s="171">
        <f t="shared" si="192"/>
        <v>19005</v>
      </c>
      <c r="AC85" s="172">
        <f t="shared" si="192"/>
        <v>18524</v>
      </c>
      <c r="BI85" s="145" t="s">
        <v>30</v>
      </c>
      <c r="BJ85" s="128">
        <f t="shared" ref="BJ85:CK85" si="210">B85/B95</f>
        <v>5.0437703583061891E-2</v>
      </c>
      <c r="BK85" s="129">
        <f t="shared" si="210"/>
        <v>0.1281332710571384</v>
      </c>
      <c r="BL85" s="130">
        <f t="shared" si="210"/>
        <v>9.6604281071388548E-2</v>
      </c>
      <c r="BM85" s="131">
        <f t="shared" si="210"/>
        <v>8.025247971145176E-2</v>
      </c>
      <c r="BN85" s="128">
        <f t="shared" si="210"/>
        <v>5.0385462555066082E-2</v>
      </c>
      <c r="BO85" s="129">
        <f t="shared" si="210"/>
        <v>0.12183976555903243</v>
      </c>
      <c r="BP85" s="130">
        <f t="shared" si="210"/>
        <v>6.1798786095273131E-2</v>
      </c>
      <c r="BQ85" s="131">
        <f t="shared" si="210"/>
        <v>0.10840005521811154</v>
      </c>
      <c r="BR85" s="128">
        <f t="shared" si="210"/>
        <v>0.16211845562967456</v>
      </c>
      <c r="BS85" s="129">
        <f t="shared" si="210"/>
        <v>3.5995955510616788E-2</v>
      </c>
      <c r="BT85" s="130">
        <f t="shared" si="210"/>
        <v>0.12882406092681037</v>
      </c>
      <c r="BU85" s="128">
        <f t="shared" si="210"/>
        <v>3.5432569974554705E-2</v>
      </c>
      <c r="BV85" s="132">
        <f t="shared" si="210"/>
        <v>0.10123022847100176</v>
      </c>
      <c r="BW85" s="133">
        <f t="shared" si="210"/>
        <v>6.2820376851557252E-2</v>
      </c>
      <c r="BX85" s="128">
        <f t="shared" si="210"/>
        <v>9.1201423097974826E-2</v>
      </c>
      <c r="BY85" s="129">
        <f t="shared" si="210"/>
        <v>7.7569308316998042E-2</v>
      </c>
      <c r="BZ85" s="130">
        <f t="shared" si="210"/>
        <v>6.7221510883482716E-2</v>
      </c>
      <c r="CA85" s="131">
        <f t="shared" si="210"/>
        <v>9.3710359408033822E-2</v>
      </c>
      <c r="CB85" s="128">
        <f t="shared" si="210"/>
        <v>0.14774841831038332</v>
      </c>
      <c r="CC85" s="129">
        <f t="shared" si="210"/>
        <v>2.9932695713779666E-2</v>
      </c>
      <c r="CD85" s="130">
        <f t="shared" si="210"/>
        <v>0.11862911862911862</v>
      </c>
      <c r="CE85" s="131">
        <f t="shared" si="210"/>
        <v>6.1191173159198378E-2</v>
      </c>
      <c r="CF85" s="128">
        <f t="shared" si="210"/>
        <v>0.10492771646199285</v>
      </c>
      <c r="CG85" s="129">
        <f t="shared" si="210"/>
        <v>4.8957947959057835E-2</v>
      </c>
      <c r="CH85" s="130">
        <f t="shared" si="210"/>
        <v>7.3049720257574155E-2</v>
      </c>
      <c r="CI85" s="128">
        <f t="shared" si="210"/>
        <v>8.7390882638215331E-2</v>
      </c>
      <c r="CJ85" s="134">
        <f t="shared" si="210"/>
        <v>8.548065721829165E-2</v>
      </c>
      <c r="CK85" s="135">
        <f t="shared" si="210"/>
        <v>8.349597710216132E-2</v>
      </c>
    </row>
    <row r="86" spans="1:89" x14ac:dyDescent="0.2">
      <c r="A86" s="136" t="s">
        <v>31</v>
      </c>
      <c r="B86" s="205">
        <v>1022</v>
      </c>
      <c r="C86" s="189">
        <v>2650</v>
      </c>
      <c r="D86" s="190">
        <v>659</v>
      </c>
      <c r="E86" s="191">
        <v>844</v>
      </c>
      <c r="F86" s="188">
        <v>807</v>
      </c>
      <c r="G86" s="192">
        <v>2384</v>
      </c>
      <c r="H86" s="190">
        <v>1610</v>
      </c>
      <c r="I86" s="191">
        <v>3344</v>
      </c>
      <c r="J86" s="188">
        <v>504</v>
      </c>
      <c r="K86" s="189">
        <v>191</v>
      </c>
      <c r="L86" s="190">
        <v>1958</v>
      </c>
      <c r="M86" s="188">
        <v>501</v>
      </c>
      <c r="N86" s="193">
        <v>2570</v>
      </c>
      <c r="O86" s="206">
        <v>1658</v>
      </c>
      <c r="P86" s="188">
        <v>1312</v>
      </c>
      <c r="Q86" s="189">
        <v>1173</v>
      </c>
      <c r="R86" s="190">
        <v>1245</v>
      </c>
      <c r="S86" s="191">
        <v>1699</v>
      </c>
      <c r="T86" s="188">
        <v>703</v>
      </c>
      <c r="U86" s="192">
        <v>139</v>
      </c>
      <c r="V86" s="190">
        <v>1898</v>
      </c>
      <c r="W86" s="207">
        <v>927</v>
      </c>
      <c r="X86" s="188">
        <v>1347</v>
      </c>
      <c r="Y86" s="192">
        <v>451</v>
      </c>
      <c r="Z86" s="190">
        <v>1781</v>
      </c>
      <c r="AA86" s="188">
        <v>2845</v>
      </c>
      <c r="AB86" s="171">
        <f t="shared" si="192"/>
        <v>17416</v>
      </c>
      <c r="AC86" s="172">
        <f t="shared" si="192"/>
        <v>18806</v>
      </c>
      <c r="BI86" s="136" t="s">
        <v>31</v>
      </c>
      <c r="BJ86" s="128">
        <f t="shared" ref="BJ86:CK86" si="211">B86/B95</f>
        <v>5.2015472312703585E-2</v>
      </c>
      <c r="BK86" s="129">
        <f t="shared" si="211"/>
        <v>0.13752659712491566</v>
      </c>
      <c r="BL86" s="130">
        <f t="shared" si="211"/>
        <v>7.3854084949008178E-2</v>
      </c>
      <c r="BM86" s="131">
        <f t="shared" si="211"/>
        <v>9.513074842200181E-2</v>
      </c>
      <c r="BN86" s="128">
        <f t="shared" si="211"/>
        <v>3.7031938325991193E-2</v>
      </c>
      <c r="BO86" s="129">
        <f t="shared" si="211"/>
        <v>0.11841255649927979</v>
      </c>
      <c r="BP86" s="130">
        <f t="shared" si="211"/>
        <v>5.9223836674636751E-2</v>
      </c>
      <c r="BQ86" s="131">
        <f t="shared" si="211"/>
        <v>0.11540585311982331</v>
      </c>
      <c r="BR86" s="128">
        <f t="shared" si="211"/>
        <v>0.10187992722862341</v>
      </c>
      <c r="BS86" s="129">
        <f t="shared" si="211"/>
        <v>3.8624873609706775E-2</v>
      </c>
      <c r="BT86" s="130">
        <f t="shared" si="211"/>
        <v>0.12637149864463662</v>
      </c>
      <c r="BU86" s="128">
        <f t="shared" si="211"/>
        <v>3.1870229007633588E-2</v>
      </c>
      <c r="BV86" s="132">
        <f t="shared" si="211"/>
        <v>9.0333919156414769E-2</v>
      </c>
      <c r="BW86" s="133">
        <f t="shared" si="211"/>
        <v>5.8613497366281332E-2</v>
      </c>
      <c r="BX86" s="128">
        <f t="shared" si="211"/>
        <v>8.9764641488779426E-2</v>
      </c>
      <c r="BY86" s="129">
        <f t="shared" si="211"/>
        <v>8.2119854382525906E-2</v>
      </c>
      <c r="BZ86" s="130">
        <f t="shared" si="211"/>
        <v>6.6421254801536489E-2</v>
      </c>
      <c r="CA86" s="131">
        <f t="shared" si="211"/>
        <v>8.9799154334038053E-2</v>
      </c>
      <c r="CB86" s="128">
        <f t="shared" si="211"/>
        <v>0.13081503535541497</v>
      </c>
      <c r="CC86" s="129">
        <f t="shared" si="211"/>
        <v>2.4619199433227063E-2</v>
      </c>
      <c r="CD86" s="130">
        <f t="shared" si="211"/>
        <v>0.11957411957411958</v>
      </c>
      <c r="CE86" s="131">
        <f t="shared" si="211"/>
        <v>5.218419274938077E-2</v>
      </c>
      <c r="CF86" s="128">
        <f t="shared" si="211"/>
        <v>0.10469454375874397</v>
      </c>
      <c r="CG86" s="129">
        <f t="shared" si="211"/>
        <v>5.5617215439634972E-2</v>
      </c>
      <c r="CH86" s="130">
        <f t="shared" si="211"/>
        <v>6.2669340933882267E-2</v>
      </c>
      <c r="CI86" s="128">
        <f t="shared" si="211"/>
        <v>9.1981894600711281E-2</v>
      </c>
      <c r="CJ86" s="134">
        <f t="shared" si="211"/>
        <v>7.8333655675546815E-2</v>
      </c>
      <c r="CK86" s="135">
        <f t="shared" si="211"/>
        <v>8.4767077595726936E-2</v>
      </c>
    </row>
    <row r="87" spans="1:89" x14ac:dyDescent="0.2">
      <c r="A87" s="145" t="s">
        <v>32</v>
      </c>
      <c r="B87" s="202">
        <v>1069</v>
      </c>
      <c r="C87" s="196">
        <v>1794</v>
      </c>
      <c r="D87" s="197">
        <v>343</v>
      </c>
      <c r="E87" s="198">
        <v>650</v>
      </c>
      <c r="F87" s="195">
        <v>725</v>
      </c>
      <c r="G87" s="199">
        <v>2079</v>
      </c>
      <c r="H87" s="197">
        <v>1355</v>
      </c>
      <c r="I87" s="198">
        <v>2455</v>
      </c>
      <c r="J87" s="195">
        <v>398</v>
      </c>
      <c r="K87" s="196">
        <v>115</v>
      </c>
      <c r="L87" s="197">
        <v>1429</v>
      </c>
      <c r="M87" s="195">
        <v>488</v>
      </c>
      <c r="N87" s="200">
        <v>2093</v>
      </c>
      <c r="O87" s="203">
        <v>1574</v>
      </c>
      <c r="P87" s="195">
        <v>832</v>
      </c>
      <c r="Q87" s="196">
        <v>1111</v>
      </c>
      <c r="R87" s="197">
        <v>967</v>
      </c>
      <c r="S87" s="198">
        <v>1534</v>
      </c>
      <c r="T87" s="195">
        <v>400</v>
      </c>
      <c r="U87" s="199">
        <v>154</v>
      </c>
      <c r="V87" s="197">
        <v>1629</v>
      </c>
      <c r="W87" s="204">
        <v>728</v>
      </c>
      <c r="X87" s="195">
        <v>790</v>
      </c>
      <c r="Y87" s="199">
        <v>417</v>
      </c>
      <c r="Z87" s="197">
        <v>1483</v>
      </c>
      <c r="AA87" s="195">
        <v>2162</v>
      </c>
      <c r="AB87" s="171">
        <f t="shared" si="192"/>
        <v>13513</v>
      </c>
      <c r="AC87" s="172">
        <f t="shared" si="192"/>
        <v>15261</v>
      </c>
      <c r="BI87" s="145" t="s">
        <v>32</v>
      </c>
      <c r="BJ87" s="128">
        <f t="shared" ref="BJ87:CK87" si="212">B87/B95</f>
        <v>5.4407573289902283E-2</v>
      </c>
      <c r="BK87" s="129">
        <f t="shared" si="212"/>
        <v>9.3102911412112715E-2</v>
      </c>
      <c r="BL87" s="130">
        <f t="shared" si="212"/>
        <v>3.8439986551608206E-2</v>
      </c>
      <c r="BM87" s="131">
        <f t="shared" si="212"/>
        <v>7.3264201983769164E-2</v>
      </c>
      <c r="BN87" s="128">
        <f t="shared" si="212"/>
        <v>3.3269089574155655E-2</v>
      </c>
      <c r="BO87" s="129">
        <f t="shared" si="212"/>
        <v>0.10326329906124274</v>
      </c>
      <c r="BP87" s="130">
        <f t="shared" si="212"/>
        <v>4.984366378517565E-2</v>
      </c>
      <c r="BQ87" s="131">
        <f t="shared" si="212"/>
        <v>8.4725289895085584E-2</v>
      </c>
      <c r="BR87" s="128">
        <f t="shared" si="212"/>
        <v>8.0452799676571665E-2</v>
      </c>
      <c r="BS87" s="129">
        <f t="shared" si="212"/>
        <v>2.3255813953488372E-2</v>
      </c>
      <c r="BT87" s="130">
        <f t="shared" si="212"/>
        <v>9.222925003227056E-2</v>
      </c>
      <c r="BU87" s="128">
        <f t="shared" si="212"/>
        <v>3.1043256997455471E-2</v>
      </c>
      <c r="BV87" s="132">
        <f t="shared" si="212"/>
        <v>7.3567662565905093E-2</v>
      </c>
      <c r="BW87" s="133">
        <f t="shared" si="212"/>
        <v>5.5643935376674801E-2</v>
      </c>
      <c r="BX87" s="128">
        <f t="shared" si="212"/>
        <v>5.6923918992884508E-2</v>
      </c>
      <c r="BY87" s="129">
        <f t="shared" si="212"/>
        <v>7.7779333520022406E-2</v>
      </c>
      <c r="BZ87" s="130">
        <f t="shared" si="212"/>
        <v>5.1589842082799826E-2</v>
      </c>
      <c r="CA87" s="131">
        <f t="shared" si="212"/>
        <v>8.1078224101479912E-2</v>
      </c>
      <c r="CB87" s="128">
        <f t="shared" si="212"/>
        <v>7.4432452549311495E-2</v>
      </c>
      <c r="CC87" s="129">
        <f t="shared" si="212"/>
        <v>2.7275947573503365E-2</v>
      </c>
      <c r="CD87" s="130">
        <f t="shared" si="212"/>
        <v>0.10262710262710263</v>
      </c>
      <c r="CE87" s="131">
        <f t="shared" si="212"/>
        <v>4.0981760864670119E-2</v>
      </c>
      <c r="CF87" s="128">
        <f t="shared" si="212"/>
        <v>6.140214518886989E-2</v>
      </c>
      <c r="CG87" s="129">
        <f t="shared" si="212"/>
        <v>5.1424343322234556E-2</v>
      </c>
      <c r="CH87" s="130">
        <f t="shared" si="212"/>
        <v>5.2183398430627394E-2</v>
      </c>
      <c r="CI87" s="128">
        <f t="shared" si="212"/>
        <v>6.9899773682508895E-2</v>
      </c>
      <c r="CJ87" s="134">
        <f t="shared" si="212"/>
        <v>6.0778748802461195E-2</v>
      </c>
      <c r="CK87" s="135">
        <f t="shared" si="212"/>
        <v>6.8788172454981852E-2</v>
      </c>
    </row>
    <row r="88" spans="1:89" x14ac:dyDescent="0.2">
      <c r="A88" s="136" t="s">
        <v>33</v>
      </c>
      <c r="B88" s="205">
        <v>906</v>
      </c>
      <c r="C88" s="189">
        <v>1000</v>
      </c>
      <c r="D88" s="190">
        <v>334</v>
      </c>
      <c r="E88" s="191">
        <v>534</v>
      </c>
      <c r="F88" s="188">
        <v>784</v>
      </c>
      <c r="G88" s="192">
        <v>1324</v>
      </c>
      <c r="H88" s="190">
        <v>1296</v>
      </c>
      <c r="I88" s="191">
        <v>1676</v>
      </c>
      <c r="J88" s="188">
        <v>312</v>
      </c>
      <c r="K88" s="189">
        <v>93</v>
      </c>
      <c r="L88" s="190">
        <v>963</v>
      </c>
      <c r="M88" s="188">
        <v>566</v>
      </c>
      <c r="N88" s="193">
        <v>1433</v>
      </c>
      <c r="O88" s="206">
        <v>1349</v>
      </c>
      <c r="P88" s="188">
        <v>578</v>
      </c>
      <c r="Q88" s="189">
        <v>953</v>
      </c>
      <c r="R88" s="190">
        <v>766</v>
      </c>
      <c r="S88" s="191">
        <v>1159</v>
      </c>
      <c r="T88" s="188">
        <v>295</v>
      </c>
      <c r="U88" s="192">
        <v>203</v>
      </c>
      <c r="V88" s="190">
        <v>1152</v>
      </c>
      <c r="W88" s="207">
        <v>786</v>
      </c>
      <c r="X88" s="188">
        <v>456</v>
      </c>
      <c r="Y88" s="192">
        <v>360</v>
      </c>
      <c r="Z88" s="190">
        <v>1303</v>
      </c>
      <c r="AA88" s="188">
        <v>1654</v>
      </c>
      <c r="AB88" s="171">
        <f t="shared" si="192"/>
        <v>10578</v>
      </c>
      <c r="AC88" s="172">
        <f t="shared" si="192"/>
        <v>11657</v>
      </c>
      <c r="BI88" s="136" t="s">
        <v>33</v>
      </c>
      <c r="BJ88" s="128">
        <f t="shared" ref="BJ88:CK88" si="213">B88/B95</f>
        <v>4.6111563517915309E-2</v>
      </c>
      <c r="BK88" s="129">
        <f t="shared" si="213"/>
        <v>5.1896829103741764E-2</v>
      </c>
      <c r="BL88" s="130">
        <f t="shared" si="213"/>
        <v>3.7431357166872126E-2</v>
      </c>
      <c r="BM88" s="131">
        <f t="shared" si="213"/>
        <v>6.0189359783588817E-2</v>
      </c>
      <c r="BN88" s="128">
        <f t="shared" si="213"/>
        <v>3.5976505139500736E-2</v>
      </c>
      <c r="BO88" s="129">
        <f t="shared" si="213"/>
        <v>6.5762678190036256E-2</v>
      </c>
      <c r="BP88" s="130">
        <f t="shared" si="213"/>
        <v>4.7673349273496417E-2</v>
      </c>
      <c r="BQ88" s="131">
        <f t="shared" si="213"/>
        <v>5.7840971838763112E-2</v>
      </c>
      <c r="BR88" s="128">
        <f t="shared" si="213"/>
        <v>6.3068526379624013E-2</v>
      </c>
      <c r="BS88" s="129">
        <f t="shared" si="213"/>
        <v>1.8806875631951468E-2</v>
      </c>
      <c r="BT88" s="130">
        <f t="shared" si="213"/>
        <v>6.2153091519297793E-2</v>
      </c>
      <c r="BU88" s="128">
        <f t="shared" si="213"/>
        <v>3.6005089058524176E-2</v>
      </c>
      <c r="BV88" s="132">
        <f t="shared" si="213"/>
        <v>5.0369068541300528E-2</v>
      </c>
      <c r="BW88" s="133">
        <f t="shared" si="213"/>
        <v>4.768975147594301E-2</v>
      </c>
      <c r="BX88" s="128">
        <f t="shared" si="213"/>
        <v>3.954570333880679E-2</v>
      </c>
      <c r="BY88" s="129">
        <f t="shared" si="213"/>
        <v>6.6718006160739293E-2</v>
      </c>
      <c r="BZ88" s="130">
        <f t="shared" si="213"/>
        <v>4.0866410584720445E-2</v>
      </c>
      <c r="CA88" s="131">
        <f t="shared" si="213"/>
        <v>6.1257928118393236E-2</v>
      </c>
      <c r="CB88" s="128">
        <f t="shared" si="213"/>
        <v>5.4893933755117232E-2</v>
      </c>
      <c r="CC88" s="129">
        <f t="shared" si="213"/>
        <v>3.5954658165072616E-2</v>
      </c>
      <c r="CD88" s="130">
        <f t="shared" si="213"/>
        <v>7.257607257607257E-2</v>
      </c>
      <c r="CE88" s="131">
        <f t="shared" si="213"/>
        <v>4.4246791263229002E-2</v>
      </c>
      <c r="CF88" s="128">
        <f t="shared" si="213"/>
        <v>3.5442250893828693E-2</v>
      </c>
      <c r="CG88" s="129">
        <f t="shared" si="213"/>
        <v>4.4395116537180909E-2</v>
      </c>
      <c r="CH88" s="130">
        <f t="shared" si="213"/>
        <v>4.5849607656849291E-2</v>
      </c>
      <c r="CI88" s="128">
        <f t="shared" si="213"/>
        <v>5.347559004203039E-2</v>
      </c>
      <c r="CJ88" s="134">
        <f t="shared" si="213"/>
        <v>4.7577710710607159E-2</v>
      </c>
      <c r="CK88" s="135">
        <f t="shared" si="213"/>
        <v>5.2543327849270918E-2</v>
      </c>
    </row>
    <row r="89" spans="1:89" x14ac:dyDescent="0.2">
      <c r="A89" s="145" t="s">
        <v>34</v>
      </c>
      <c r="B89" s="202">
        <v>339</v>
      </c>
      <c r="C89" s="196">
        <v>805</v>
      </c>
      <c r="D89" s="197">
        <v>152</v>
      </c>
      <c r="E89" s="198">
        <v>426</v>
      </c>
      <c r="F89" s="195">
        <v>306</v>
      </c>
      <c r="G89" s="199">
        <v>1272</v>
      </c>
      <c r="H89" s="197">
        <v>558</v>
      </c>
      <c r="I89" s="198">
        <v>1511</v>
      </c>
      <c r="J89" s="195">
        <v>105</v>
      </c>
      <c r="K89" s="196">
        <v>84</v>
      </c>
      <c r="L89" s="197">
        <v>958</v>
      </c>
      <c r="M89" s="195">
        <v>347</v>
      </c>
      <c r="N89" s="200">
        <v>1512</v>
      </c>
      <c r="O89" s="203">
        <v>1124</v>
      </c>
      <c r="P89" s="195">
        <v>398</v>
      </c>
      <c r="Q89" s="196">
        <v>679</v>
      </c>
      <c r="R89" s="197">
        <v>689</v>
      </c>
      <c r="S89" s="198">
        <v>823</v>
      </c>
      <c r="T89" s="195">
        <v>146</v>
      </c>
      <c r="U89" s="199">
        <v>118</v>
      </c>
      <c r="V89" s="197">
        <v>1001</v>
      </c>
      <c r="W89" s="204">
        <v>526</v>
      </c>
      <c r="X89" s="195">
        <v>321</v>
      </c>
      <c r="Y89" s="199">
        <v>324</v>
      </c>
      <c r="Z89" s="197">
        <v>870</v>
      </c>
      <c r="AA89" s="195">
        <v>1058</v>
      </c>
      <c r="AB89" s="171">
        <f t="shared" si="192"/>
        <v>7355</v>
      </c>
      <c r="AC89" s="172">
        <f t="shared" si="192"/>
        <v>9097</v>
      </c>
      <c r="BI89" s="145" t="s">
        <v>34</v>
      </c>
      <c r="BJ89" s="128">
        <f t="shared" ref="BJ89:CK89" si="214">B89/B95</f>
        <v>1.7253664495114007E-2</v>
      </c>
      <c r="BK89" s="129">
        <f t="shared" si="214"/>
        <v>4.1776947428512116E-2</v>
      </c>
      <c r="BL89" s="130">
        <f t="shared" si="214"/>
        <v>1.7034629608875938E-2</v>
      </c>
      <c r="BM89" s="131">
        <f t="shared" si="214"/>
        <v>4.8016230838593327E-2</v>
      </c>
      <c r="BN89" s="128">
        <f t="shared" si="214"/>
        <v>1.4041850220264317E-2</v>
      </c>
      <c r="BO89" s="129">
        <f t="shared" si="214"/>
        <v>6.3179853971092242E-2</v>
      </c>
      <c r="BP89" s="130">
        <f t="shared" si="214"/>
        <v>2.0526025381644289E-2</v>
      </c>
      <c r="BQ89" s="131">
        <f t="shared" si="214"/>
        <v>5.2146604086140254E-2</v>
      </c>
      <c r="BR89" s="128">
        <f t="shared" si="214"/>
        <v>2.1224984839296544E-2</v>
      </c>
      <c r="BS89" s="129">
        <f t="shared" si="214"/>
        <v>1.698685540950455E-2</v>
      </c>
      <c r="BT89" s="130">
        <f t="shared" si="214"/>
        <v>6.1830385955853877E-2</v>
      </c>
      <c r="BU89" s="128">
        <f t="shared" si="214"/>
        <v>2.2073791348600508E-2</v>
      </c>
      <c r="BV89" s="132">
        <f t="shared" si="214"/>
        <v>5.3145869947275923E-2</v>
      </c>
      <c r="BW89" s="133">
        <f t="shared" si="214"/>
        <v>3.9735567575211225E-2</v>
      </c>
      <c r="BX89" s="128">
        <f t="shared" si="214"/>
        <v>2.7230432402846196E-2</v>
      </c>
      <c r="BY89" s="129">
        <f t="shared" si="214"/>
        <v>4.7535704284514139E-2</v>
      </c>
      <c r="BZ89" s="130">
        <f t="shared" si="214"/>
        <v>3.6758429364063164E-2</v>
      </c>
      <c r="CA89" s="131">
        <f t="shared" si="214"/>
        <v>4.3498942917547571E-2</v>
      </c>
      <c r="CB89" s="128">
        <f t="shared" si="214"/>
        <v>2.7167845180498699E-2</v>
      </c>
      <c r="CC89" s="129">
        <f t="shared" si="214"/>
        <v>2.089975203684024E-2</v>
      </c>
      <c r="CD89" s="130">
        <f t="shared" si="214"/>
        <v>6.3063063063063057E-2</v>
      </c>
      <c r="CE89" s="131">
        <f t="shared" si="214"/>
        <v>2.961044809727539E-2</v>
      </c>
      <c r="CF89" s="128">
        <f t="shared" si="214"/>
        <v>2.494947924762941E-2</v>
      </c>
      <c r="CG89" s="129">
        <f t="shared" si="214"/>
        <v>3.9955604883462822E-2</v>
      </c>
      <c r="CH89" s="130">
        <f t="shared" si="214"/>
        <v>3.0613322073260847E-2</v>
      </c>
      <c r="CI89" s="128">
        <f t="shared" si="214"/>
        <v>3.4206272227610732E-2</v>
      </c>
      <c r="CJ89" s="134">
        <f t="shared" si="214"/>
        <v>3.3081306700370169E-2</v>
      </c>
      <c r="CK89" s="135">
        <f t="shared" si="214"/>
        <v>4.1004259538888012E-2</v>
      </c>
    </row>
    <row r="90" spans="1:89" x14ac:dyDescent="0.2">
      <c r="A90" s="136" t="s">
        <v>35</v>
      </c>
      <c r="B90" s="205">
        <v>0</v>
      </c>
      <c r="C90" s="189">
        <v>302</v>
      </c>
      <c r="D90" s="190">
        <v>6</v>
      </c>
      <c r="E90" s="191">
        <v>172</v>
      </c>
      <c r="F90" s="188">
        <v>13</v>
      </c>
      <c r="G90" s="192">
        <v>425</v>
      </c>
      <c r="H90" s="190">
        <v>65</v>
      </c>
      <c r="I90" s="191">
        <v>364</v>
      </c>
      <c r="J90" s="188">
        <v>17</v>
      </c>
      <c r="K90" s="189">
        <v>18</v>
      </c>
      <c r="L90" s="190">
        <v>173</v>
      </c>
      <c r="M90" s="188">
        <v>76</v>
      </c>
      <c r="N90" s="193">
        <v>221</v>
      </c>
      <c r="O90" s="206">
        <v>215</v>
      </c>
      <c r="P90" s="188">
        <v>64</v>
      </c>
      <c r="Q90" s="189">
        <v>116</v>
      </c>
      <c r="R90" s="190">
        <v>161</v>
      </c>
      <c r="S90" s="191">
        <v>82</v>
      </c>
      <c r="T90" s="188">
        <v>28</v>
      </c>
      <c r="U90" s="192">
        <v>5</v>
      </c>
      <c r="V90" s="190">
        <v>135</v>
      </c>
      <c r="W90" s="207">
        <v>11</v>
      </c>
      <c r="X90" s="188">
        <v>36</v>
      </c>
      <c r="Y90" s="192">
        <v>37</v>
      </c>
      <c r="Z90" s="190">
        <v>72</v>
      </c>
      <c r="AA90" s="188">
        <v>121</v>
      </c>
      <c r="AB90" s="171">
        <f t="shared" si="192"/>
        <v>991</v>
      </c>
      <c r="AC90" s="172">
        <f t="shared" si="192"/>
        <v>1944</v>
      </c>
      <c r="BI90" s="136" t="s">
        <v>35</v>
      </c>
      <c r="BJ90" s="128">
        <f t="shared" ref="BJ90:CK90" si="215">B90/B95</f>
        <v>0</v>
      </c>
      <c r="BK90" s="129">
        <f t="shared" si="215"/>
        <v>1.5672842389330012E-2</v>
      </c>
      <c r="BL90" s="130">
        <f t="shared" si="215"/>
        <v>6.7241958982405022E-4</v>
      </c>
      <c r="BM90" s="131">
        <f t="shared" si="215"/>
        <v>1.93868349864743E-2</v>
      </c>
      <c r="BN90" s="128">
        <f t="shared" si="215"/>
        <v>5.9654919236417031E-4</v>
      </c>
      <c r="BO90" s="129">
        <f t="shared" si="215"/>
        <v>2.1109621020215567E-2</v>
      </c>
      <c r="BP90" s="130">
        <f t="shared" si="215"/>
        <v>2.3910244620194959E-3</v>
      </c>
      <c r="BQ90" s="131">
        <f t="shared" si="215"/>
        <v>1.2562120375483158E-2</v>
      </c>
      <c r="BR90" s="128">
        <f t="shared" si="215"/>
        <v>3.4364261168384879E-3</v>
      </c>
      <c r="BS90" s="129">
        <f t="shared" si="215"/>
        <v>3.640040444893832E-3</v>
      </c>
      <c r="BT90" s="130">
        <f t="shared" si="215"/>
        <v>1.1165612495159417E-2</v>
      </c>
      <c r="BU90" s="128">
        <f t="shared" si="215"/>
        <v>4.8346055979643764E-3</v>
      </c>
      <c r="BV90" s="132">
        <f t="shared" si="215"/>
        <v>7.7680140597539546E-3</v>
      </c>
      <c r="BW90" s="133">
        <f t="shared" si="215"/>
        <v>7.6006646162548163E-3</v>
      </c>
      <c r="BX90" s="128">
        <f t="shared" si="215"/>
        <v>4.3787629994526548E-3</v>
      </c>
      <c r="BY90" s="129">
        <f t="shared" si="215"/>
        <v>8.1209745169420339E-3</v>
      </c>
      <c r="BZ90" s="130">
        <f t="shared" si="215"/>
        <v>8.5894152795561243E-3</v>
      </c>
      <c r="CA90" s="131">
        <f t="shared" si="215"/>
        <v>4.3340380549682879E-3</v>
      </c>
      <c r="CB90" s="128">
        <f t="shared" si="215"/>
        <v>5.210271678451805E-3</v>
      </c>
      <c r="CC90" s="129">
        <f t="shared" si="215"/>
        <v>8.8558271342543396E-4</v>
      </c>
      <c r="CD90" s="130">
        <f t="shared" si="215"/>
        <v>8.5050085050085052E-3</v>
      </c>
      <c r="CE90" s="131">
        <f t="shared" si="215"/>
        <v>6.192299031749606E-4</v>
      </c>
      <c r="CF90" s="128">
        <f t="shared" si="215"/>
        <v>2.798072438986476E-3</v>
      </c>
      <c r="CG90" s="129">
        <f t="shared" si="215"/>
        <v>4.5628314218769265E-3</v>
      </c>
      <c r="CH90" s="130">
        <f t="shared" si="215"/>
        <v>2.5335163095112426E-3</v>
      </c>
      <c r="CI90" s="128">
        <f t="shared" si="215"/>
        <v>3.9120594891690914E-3</v>
      </c>
      <c r="CJ90" s="134">
        <f t="shared" si="215"/>
        <v>4.4573181427691143E-3</v>
      </c>
      <c r="CK90" s="135">
        <f t="shared" si="215"/>
        <v>8.7624799981970199E-3</v>
      </c>
    </row>
    <row r="91" spans="1:89" x14ac:dyDescent="0.2">
      <c r="A91" s="145" t="s">
        <v>36</v>
      </c>
      <c r="B91" s="202"/>
      <c r="C91" s="196"/>
      <c r="D91" s="197"/>
      <c r="E91" s="198"/>
      <c r="F91" s="195"/>
      <c r="G91" s="199"/>
      <c r="H91" s="197"/>
      <c r="I91" s="198"/>
      <c r="J91" s="195"/>
      <c r="K91" s="199"/>
      <c r="L91" s="197"/>
      <c r="M91" s="195"/>
      <c r="N91" s="200"/>
      <c r="O91" s="203"/>
      <c r="P91" s="195"/>
      <c r="Q91" s="199"/>
      <c r="R91" s="197"/>
      <c r="S91" s="198"/>
      <c r="T91" s="195"/>
      <c r="U91" s="199"/>
      <c r="V91" s="197"/>
      <c r="W91" s="198"/>
      <c r="X91" s="195"/>
      <c r="Y91" s="199"/>
      <c r="Z91" s="197"/>
      <c r="AA91" s="195"/>
      <c r="AB91" s="171">
        <f t="shared" si="192"/>
        <v>0</v>
      </c>
      <c r="AC91" s="172">
        <f t="shared" si="192"/>
        <v>0</v>
      </c>
      <c r="BI91" s="145" t="s">
        <v>36</v>
      </c>
      <c r="BJ91" s="128">
        <f t="shared" ref="BJ91:CK91" si="216">B91/B95</f>
        <v>0</v>
      </c>
      <c r="BK91" s="129">
        <f t="shared" si="216"/>
        <v>0</v>
      </c>
      <c r="BL91" s="130">
        <f t="shared" si="216"/>
        <v>0</v>
      </c>
      <c r="BM91" s="131">
        <f t="shared" si="216"/>
        <v>0</v>
      </c>
      <c r="BN91" s="128">
        <f t="shared" si="216"/>
        <v>0</v>
      </c>
      <c r="BO91" s="129">
        <f t="shared" si="216"/>
        <v>0</v>
      </c>
      <c r="BP91" s="130">
        <f t="shared" si="216"/>
        <v>0</v>
      </c>
      <c r="BQ91" s="131">
        <f t="shared" si="216"/>
        <v>0</v>
      </c>
      <c r="BR91" s="128">
        <f t="shared" si="216"/>
        <v>0</v>
      </c>
      <c r="BS91" s="129">
        <f t="shared" si="216"/>
        <v>0</v>
      </c>
      <c r="BT91" s="130">
        <f t="shared" si="216"/>
        <v>0</v>
      </c>
      <c r="BU91" s="128">
        <f t="shared" si="216"/>
        <v>0</v>
      </c>
      <c r="BV91" s="132">
        <f t="shared" si="216"/>
        <v>0</v>
      </c>
      <c r="BW91" s="133">
        <f t="shared" si="216"/>
        <v>0</v>
      </c>
      <c r="BX91" s="128">
        <f t="shared" si="216"/>
        <v>0</v>
      </c>
      <c r="BY91" s="129">
        <f t="shared" si="216"/>
        <v>0</v>
      </c>
      <c r="BZ91" s="130">
        <f t="shared" si="216"/>
        <v>0</v>
      </c>
      <c r="CA91" s="131">
        <f t="shared" si="216"/>
        <v>0</v>
      </c>
      <c r="CB91" s="128">
        <f t="shared" si="216"/>
        <v>0</v>
      </c>
      <c r="CC91" s="129">
        <f t="shared" si="216"/>
        <v>0</v>
      </c>
      <c r="CD91" s="130">
        <f t="shared" si="216"/>
        <v>0</v>
      </c>
      <c r="CE91" s="131">
        <f t="shared" si="216"/>
        <v>0</v>
      </c>
      <c r="CF91" s="128">
        <f t="shared" si="216"/>
        <v>0</v>
      </c>
      <c r="CG91" s="129">
        <f t="shared" si="216"/>
        <v>0</v>
      </c>
      <c r="CH91" s="130">
        <f t="shared" si="216"/>
        <v>0</v>
      </c>
      <c r="CI91" s="128">
        <f t="shared" si="216"/>
        <v>0</v>
      </c>
      <c r="CJ91" s="134">
        <f t="shared" si="216"/>
        <v>0</v>
      </c>
      <c r="CK91" s="135">
        <f t="shared" si="216"/>
        <v>0</v>
      </c>
    </row>
    <row r="92" spans="1:89" x14ac:dyDescent="0.2">
      <c r="A92" s="136" t="s">
        <v>37</v>
      </c>
      <c r="B92" s="58"/>
      <c r="C92" s="59"/>
      <c r="D92" s="138"/>
      <c r="E92" s="139"/>
      <c r="F92" s="137"/>
      <c r="G92" s="140"/>
      <c r="H92" s="138"/>
      <c r="I92" s="139"/>
      <c r="J92" s="137"/>
      <c r="K92" s="140"/>
      <c r="L92" s="138"/>
      <c r="M92" s="137"/>
      <c r="N92" s="141"/>
      <c r="O92" s="142"/>
      <c r="P92" s="137"/>
      <c r="Q92" s="140"/>
      <c r="R92" s="138"/>
      <c r="S92" s="139"/>
      <c r="T92" s="137"/>
      <c r="U92" s="140"/>
      <c r="V92" s="138"/>
      <c r="W92" s="139"/>
      <c r="X92" s="137"/>
      <c r="Y92" s="140"/>
      <c r="Z92" s="143"/>
      <c r="AA92" s="144"/>
      <c r="AB92" s="171">
        <f t="shared" ref="AB92:AC94" si="217">SUM(B92,D92,F92,H92,J92,L92,N92,P92,R92,T92,V92,X92,Z92)</f>
        <v>0</v>
      </c>
      <c r="AC92" s="172">
        <f t="shared" si="217"/>
        <v>0</v>
      </c>
      <c r="BI92" s="136" t="s">
        <v>37</v>
      </c>
      <c r="BJ92" s="128">
        <f t="shared" ref="BJ92:CI92" si="218">B92/B95</f>
        <v>0</v>
      </c>
      <c r="BK92" s="129">
        <f t="shared" si="218"/>
        <v>0</v>
      </c>
      <c r="BL92" s="130">
        <f t="shared" si="218"/>
        <v>0</v>
      </c>
      <c r="BM92" s="131">
        <f t="shared" si="218"/>
        <v>0</v>
      </c>
      <c r="BN92" s="128">
        <f t="shared" si="218"/>
        <v>0</v>
      </c>
      <c r="BO92" s="129">
        <f t="shared" si="218"/>
        <v>0</v>
      </c>
      <c r="BP92" s="130">
        <f t="shared" si="218"/>
        <v>0</v>
      </c>
      <c r="BQ92" s="131">
        <f t="shared" si="218"/>
        <v>0</v>
      </c>
      <c r="BR92" s="128">
        <f t="shared" si="218"/>
        <v>0</v>
      </c>
      <c r="BS92" s="129">
        <f t="shared" si="218"/>
        <v>0</v>
      </c>
      <c r="BT92" s="130">
        <f t="shared" si="218"/>
        <v>0</v>
      </c>
      <c r="BU92" s="128">
        <f t="shared" si="218"/>
        <v>0</v>
      </c>
      <c r="BV92" s="132">
        <f t="shared" si="218"/>
        <v>0</v>
      </c>
      <c r="BW92" s="133">
        <f t="shared" si="218"/>
        <v>0</v>
      </c>
      <c r="BX92" s="128">
        <f t="shared" si="218"/>
        <v>0</v>
      </c>
      <c r="BY92" s="129">
        <f t="shared" si="218"/>
        <v>0</v>
      </c>
      <c r="BZ92" s="130">
        <f t="shared" si="218"/>
        <v>0</v>
      </c>
      <c r="CA92" s="131">
        <f t="shared" si="218"/>
        <v>0</v>
      </c>
      <c r="CB92" s="128">
        <f t="shared" si="218"/>
        <v>0</v>
      </c>
      <c r="CC92" s="129">
        <f t="shared" si="218"/>
        <v>0</v>
      </c>
      <c r="CD92" s="130">
        <f t="shared" si="218"/>
        <v>0</v>
      </c>
      <c r="CE92" s="131">
        <f t="shared" si="218"/>
        <v>0</v>
      </c>
      <c r="CF92" s="128">
        <f t="shared" si="218"/>
        <v>0</v>
      </c>
      <c r="CG92" s="129">
        <f t="shared" si="218"/>
        <v>0</v>
      </c>
      <c r="CH92" s="130">
        <f t="shared" si="218"/>
        <v>0</v>
      </c>
      <c r="CI92" s="128">
        <f t="shared" si="218"/>
        <v>0</v>
      </c>
      <c r="CJ92" s="134">
        <f t="shared" ref="CJ92:CK92" si="219">AB92/AB95</f>
        <v>0</v>
      </c>
      <c r="CK92" s="135">
        <f t="shared" si="219"/>
        <v>0</v>
      </c>
    </row>
    <row r="93" spans="1:89" x14ac:dyDescent="0.2">
      <c r="A93" s="145" t="s">
        <v>38</v>
      </c>
      <c r="B93" s="56"/>
      <c r="C93" s="57"/>
      <c r="D93" s="151"/>
      <c r="E93" s="148"/>
      <c r="F93" s="149"/>
      <c r="G93" s="150"/>
      <c r="H93" s="151"/>
      <c r="I93" s="148"/>
      <c r="J93" s="149"/>
      <c r="K93" s="150"/>
      <c r="L93" s="151"/>
      <c r="M93" s="149"/>
      <c r="N93" s="153"/>
      <c r="O93" s="152"/>
      <c r="P93" s="149"/>
      <c r="Q93" s="150"/>
      <c r="R93" s="151"/>
      <c r="S93" s="148"/>
      <c r="T93" s="149"/>
      <c r="U93" s="150"/>
      <c r="V93" s="151"/>
      <c r="W93" s="148"/>
      <c r="X93" s="149"/>
      <c r="Y93" s="150"/>
      <c r="Z93" s="147"/>
      <c r="AA93" s="146"/>
      <c r="AB93" s="171">
        <f t="shared" si="217"/>
        <v>0</v>
      </c>
      <c r="AC93" s="172">
        <f t="shared" si="217"/>
        <v>0</v>
      </c>
      <c r="BI93" s="145" t="s">
        <v>38</v>
      </c>
      <c r="BJ93" s="128">
        <f t="shared" ref="BJ93:CI93" si="220">B93/B95</f>
        <v>0</v>
      </c>
      <c r="BK93" s="129">
        <f t="shared" si="220"/>
        <v>0</v>
      </c>
      <c r="BL93" s="130">
        <f t="shared" si="220"/>
        <v>0</v>
      </c>
      <c r="BM93" s="131">
        <f t="shared" si="220"/>
        <v>0</v>
      </c>
      <c r="BN93" s="128">
        <f t="shared" si="220"/>
        <v>0</v>
      </c>
      <c r="BO93" s="129">
        <f t="shared" si="220"/>
        <v>0</v>
      </c>
      <c r="BP93" s="130">
        <f t="shared" si="220"/>
        <v>0</v>
      </c>
      <c r="BQ93" s="131">
        <f t="shared" si="220"/>
        <v>0</v>
      </c>
      <c r="BR93" s="128">
        <f t="shared" si="220"/>
        <v>0</v>
      </c>
      <c r="BS93" s="129">
        <f t="shared" si="220"/>
        <v>0</v>
      </c>
      <c r="BT93" s="130">
        <f t="shared" si="220"/>
        <v>0</v>
      </c>
      <c r="BU93" s="128">
        <f t="shared" si="220"/>
        <v>0</v>
      </c>
      <c r="BV93" s="132">
        <f t="shared" si="220"/>
        <v>0</v>
      </c>
      <c r="BW93" s="133">
        <f t="shared" si="220"/>
        <v>0</v>
      </c>
      <c r="BX93" s="128">
        <f t="shared" si="220"/>
        <v>0</v>
      </c>
      <c r="BY93" s="129">
        <f t="shared" si="220"/>
        <v>0</v>
      </c>
      <c r="BZ93" s="130">
        <f t="shared" si="220"/>
        <v>0</v>
      </c>
      <c r="CA93" s="131">
        <f t="shared" si="220"/>
        <v>0</v>
      </c>
      <c r="CB93" s="128">
        <f t="shared" si="220"/>
        <v>0</v>
      </c>
      <c r="CC93" s="129">
        <f t="shared" si="220"/>
        <v>0</v>
      </c>
      <c r="CD93" s="130">
        <f t="shared" si="220"/>
        <v>0</v>
      </c>
      <c r="CE93" s="131">
        <f t="shared" si="220"/>
        <v>0</v>
      </c>
      <c r="CF93" s="128">
        <f t="shared" si="220"/>
        <v>0</v>
      </c>
      <c r="CG93" s="129">
        <f t="shared" si="220"/>
        <v>0</v>
      </c>
      <c r="CH93" s="130">
        <f t="shared" si="220"/>
        <v>0</v>
      </c>
      <c r="CI93" s="128">
        <f t="shared" si="220"/>
        <v>0</v>
      </c>
      <c r="CJ93" s="134">
        <f t="shared" ref="CJ93:CK93" si="221">AB93/AB95</f>
        <v>0</v>
      </c>
      <c r="CK93" s="135">
        <f t="shared" si="221"/>
        <v>0</v>
      </c>
    </row>
    <row r="94" spans="1:89" ht="13.5" thickBot="1" x14ac:dyDescent="0.25">
      <c r="A94" s="136" t="s">
        <v>16</v>
      </c>
      <c r="B94" s="58"/>
      <c r="C94" s="59"/>
      <c r="D94" s="138"/>
      <c r="E94" s="139"/>
      <c r="F94" s="137"/>
      <c r="G94" s="140"/>
      <c r="H94" s="138"/>
      <c r="I94" s="139"/>
      <c r="J94" s="137"/>
      <c r="K94" s="140"/>
      <c r="L94" s="138"/>
      <c r="M94" s="137"/>
      <c r="N94" s="141"/>
      <c r="O94" s="142"/>
      <c r="P94" s="137"/>
      <c r="Q94" s="140"/>
      <c r="R94" s="138"/>
      <c r="S94" s="139"/>
      <c r="T94" s="137"/>
      <c r="U94" s="140"/>
      <c r="V94" s="138"/>
      <c r="W94" s="139"/>
      <c r="X94" s="137"/>
      <c r="Y94" s="140"/>
      <c r="Z94" s="143"/>
      <c r="AA94" s="144"/>
      <c r="AB94" s="171">
        <f t="shared" si="217"/>
        <v>0</v>
      </c>
      <c r="AC94" s="172">
        <f t="shared" si="217"/>
        <v>0</v>
      </c>
      <c r="BI94" s="136" t="s">
        <v>39</v>
      </c>
      <c r="BJ94" s="128">
        <f t="shared" ref="BJ94:CK94" si="222">B94/B95</f>
        <v>0</v>
      </c>
      <c r="BK94" s="129">
        <f t="shared" si="222"/>
        <v>0</v>
      </c>
      <c r="BL94" s="130">
        <f t="shared" si="222"/>
        <v>0</v>
      </c>
      <c r="BM94" s="131">
        <f t="shared" si="222"/>
        <v>0</v>
      </c>
      <c r="BN94" s="128">
        <f t="shared" si="222"/>
        <v>0</v>
      </c>
      <c r="BO94" s="129">
        <f t="shared" si="222"/>
        <v>0</v>
      </c>
      <c r="BP94" s="130">
        <f t="shared" si="222"/>
        <v>0</v>
      </c>
      <c r="BQ94" s="131">
        <f t="shared" si="222"/>
        <v>0</v>
      </c>
      <c r="BR94" s="128">
        <f t="shared" si="222"/>
        <v>0</v>
      </c>
      <c r="BS94" s="129">
        <f t="shared" si="222"/>
        <v>0</v>
      </c>
      <c r="BT94" s="130">
        <f t="shared" si="222"/>
        <v>0</v>
      </c>
      <c r="BU94" s="128">
        <f t="shared" si="222"/>
        <v>0</v>
      </c>
      <c r="BV94" s="132">
        <f t="shared" si="222"/>
        <v>0</v>
      </c>
      <c r="BW94" s="133">
        <f t="shared" si="222"/>
        <v>0</v>
      </c>
      <c r="BX94" s="128">
        <f t="shared" si="222"/>
        <v>0</v>
      </c>
      <c r="BY94" s="129">
        <f t="shared" si="222"/>
        <v>0</v>
      </c>
      <c r="BZ94" s="130">
        <f t="shared" si="222"/>
        <v>0</v>
      </c>
      <c r="CA94" s="131">
        <f t="shared" si="222"/>
        <v>0</v>
      </c>
      <c r="CB94" s="128">
        <f t="shared" si="222"/>
        <v>0</v>
      </c>
      <c r="CC94" s="129">
        <f t="shared" si="222"/>
        <v>0</v>
      </c>
      <c r="CD94" s="130">
        <f t="shared" si="222"/>
        <v>0</v>
      </c>
      <c r="CE94" s="131">
        <f t="shared" si="222"/>
        <v>0</v>
      </c>
      <c r="CF94" s="128">
        <f t="shared" si="222"/>
        <v>0</v>
      </c>
      <c r="CG94" s="129">
        <f t="shared" si="222"/>
        <v>0</v>
      </c>
      <c r="CH94" s="130">
        <f t="shared" si="222"/>
        <v>0</v>
      </c>
      <c r="CI94" s="128">
        <f t="shared" si="222"/>
        <v>0</v>
      </c>
      <c r="CJ94" s="134">
        <f t="shared" si="222"/>
        <v>0</v>
      </c>
      <c r="CK94" s="135">
        <f t="shared" si="222"/>
        <v>0</v>
      </c>
    </row>
    <row r="95" spans="1:89" ht="14.25" thickTop="1" thickBot="1" x14ac:dyDescent="0.25">
      <c r="A95" s="264" t="s">
        <v>13</v>
      </c>
      <c r="B95" s="20">
        <f t="shared" ref="B95:AA95" si="223">SUM(B72:B94)</f>
        <v>19648</v>
      </c>
      <c r="C95" s="21">
        <f t="shared" si="223"/>
        <v>19269</v>
      </c>
      <c r="D95" s="20">
        <f t="shared" si="223"/>
        <v>8923</v>
      </c>
      <c r="E95" s="21">
        <f t="shared" si="223"/>
        <v>8872</v>
      </c>
      <c r="F95" s="20">
        <f t="shared" si="223"/>
        <v>21792</v>
      </c>
      <c r="G95" s="21">
        <f t="shared" si="223"/>
        <v>20133</v>
      </c>
      <c r="H95" s="20">
        <f t="shared" si="223"/>
        <v>27185</v>
      </c>
      <c r="I95" s="21">
        <f t="shared" si="223"/>
        <v>28976</v>
      </c>
      <c r="J95" s="20">
        <f t="shared" si="223"/>
        <v>4947</v>
      </c>
      <c r="K95" s="21">
        <f t="shared" si="223"/>
        <v>4945</v>
      </c>
      <c r="L95" s="20">
        <f t="shared" si="223"/>
        <v>15494</v>
      </c>
      <c r="M95" s="21">
        <f t="shared" si="223"/>
        <v>15720</v>
      </c>
      <c r="N95" s="20">
        <f t="shared" si="223"/>
        <v>28450</v>
      </c>
      <c r="O95" s="21">
        <f t="shared" si="223"/>
        <v>28287</v>
      </c>
      <c r="P95" s="20">
        <f t="shared" si="223"/>
        <v>14616</v>
      </c>
      <c r="Q95" s="21">
        <f t="shared" si="223"/>
        <v>14284</v>
      </c>
      <c r="R95" s="20">
        <f t="shared" si="223"/>
        <v>18744</v>
      </c>
      <c r="S95" s="21">
        <f t="shared" si="223"/>
        <v>18920</v>
      </c>
      <c r="T95" s="20">
        <f t="shared" si="223"/>
        <v>5374</v>
      </c>
      <c r="U95" s="21">
        <f t="shared" si="223"/>
        <v>5646</v>
      </c>
      <c r="V95" s="20">
        <f t="shared" si="223"/>
        <v>15873</v>
      </c>
      <c r="W95" s="21">
        <f t="shared" si="223"/>
        <v>17764</v>
      </c>
      <c r="X95" s="20">
        <f t="shared" si="223"/>
        <v>12866</v>
      </c>
      <c r="Y95" s="21">
        <f t="shared" si="223"/>
        <v>8109</v>
      </c>
      <c r="Z95" s="20">
        <f t="shared" si="223"/>
        <v>28419</v>
      </c>
      <c r="AA95" s="21">
        <f t="shared" si="223"/>
        <v>30930</v>
      </c>
      <c r="AB95" s="173">
        <f>SUM(AB71:AB94)</f>
        <v>222331</v>
      </c>
      <c r="AC95" s="174">
        <f t="shared" ref="AC95" si="224">SUM(AC71:AC94)</f>
        <v>221855</v>
      </c>
      <c r="BI95" s="264" t="s">
        <v>13</v>
      </c>
      <c r="BJ95" s="154">
        <f t="shared" ref="BJ95:CK95" si="225">SUM(BJ71:BJ94)</f>
        <v>1</v>
      </c>
      <c r="BK95" s="155">
        <f t="shared" si="225"/>
        <v>1</v>
      </c>
      <c r="BL95" s="154">
        <f t="shared" si="225"/>
        <v>0.99999999999999978</v>
      </c>
      <c r="BM95" s="155">
        <f t="shared" si="225"/>
        <v>1</v>
      </c>
      <c r="BN95" s="154">
        <f t="shared" si="225"/>
        <v>1</v>
      </c>
      <c r="BO95" s="155">
        <f t="shared" si="225"/>
        <v>0.99999999999999989</v>
      </c>
      <c r="BP95" s="154">
        <f t="shared" si="225"/>
        <v>0.99999999999999989</v>
      </c>
      <c r="BQ95" s="155">
        <f t="shared" si="225"/>
        <v>1</v>
      </c>
      <c r="BR95" s="154">
        <f t="shared" si="225"/>
        <v>1</v>
      </c>
      <c r="BS95" s="155">
        <f t="shared" si="225"/>
        <v>1</v>
      </c>
      <c r="BT95" s="154">
        <f t="shared" si="225"/>
        <v>1</v>
      </c>
      <c r="BU95" s="155">
        <f t="shared" si="225"/>
        <v>0.99999999999999989</v>
      </c>
      <c r="BV95" s="154">
        <f t="shared" si="225"/>
        <v>0.99999999999999978</v>
      </c>
      <c r="BW95" s="155">
        <f t="shared" si="225"/>
        <v>1</v>
      </c>
      <c r="BX95" s="154">
        <f t="shared" si="225"/>
        <v>1</v>
      </c>
      <c r="BY95" s="155">
        <f t="shared" si="225"/>
        <v>1</v>
      </c>
      <c r="BZ95" s="154">
        <f t="shared" si="225"/>
        <v>0.99999999999999978</v>
      </c>
      <c r="CA95" s="155">
        <f t="shared" si="225"/>
        <v>1</v>
      </c>
      <c r="CB95" s="154">
        <f t="shared" si="225"/>
        <v>0.99999999999999989</v>
      </c>
      <c r="CC95" s="155">
        <f t="shared" si="225"/>
        <v>0.99999999999999989</v>
      </c>
      <c r="CD95" s="154">
        <f t="shared" si="225"/>
        <v>0.99999999999999989</v>
      </c>
      <c r="CE95" s="155">
        <f t="shared" si="225"/>
        <v>1</v>
      </c>
      <c r="CF95" s="154">
        <f t="shared" si="225"/>
        <v>0.99999999999999989</v>
      </c>
      <c r="CG95" s="155">
        <f t="shared" si="225"/>
        <v>1</v>
      </c>
      <c r="CH95" s="154">
        <f t="shared" si="225"/>
        <v>1</v>
      </c>
      <c r="CI95" s="155">
        <f t="shared" si="225"/>
        <v>1</v>
      </c>
      <c r="CJ95" s="154">
        <f t="shared" si="225"/>
        <v>1</v>
      </c>
      <c r="CK95" s="155">
        <f t="shared" si="225"/>
        <v>0.99999999999999989</v>
      </c>
    </row>
    <row r="96" spans="1:89" ht="13.5" thickTop="1" x14ac:dyDescent="0.2">
      <c r="A96" s="186"/>
    </row>
    <row r="98" spans="1:89" x14ac:dyDescent="0.2">
      <c r="A98" s="299">
        <f>+A67+1</f>
        <v>44624</v>
      </c>
      <c r="B98" s="299"/>
      <c r="C98" s="299"/>
      <c r="D98" s="299"/>
      <c r="BI98" s="304">
        <f>+BI67+1</f>
        <v>44624</v>
      </c>
      <c r="BJ98" s="304"/>
      <c r="BK98" s="304"/>
      <c r="BL98" s="304"/>
    </row>
    <row r="99" spans="1:89" ht="13.5" thickBot="1" x14ac:dyDescent="0.25">
      <c r="AE99" s="267" t="s">
        <v>84</v>
      </c>
    </row>
    <row r="100" spans="1:89" ht="14.25" thickTop="1" thickBot="1" x14ac:dyDescent="0.25">
      <c r="A100" s="295" t="s">
        <v>0</v>
      </c>
      <c r="B100" s="297" t="s">
        <v>1</v>
      </c>
      <c r="C100" s="298"/>
      <c r="D100" s="297" t="s">
        <v>2</v>
      </c>
      <c r="E100" s="298"/>
      <c r="F100" s="297" t="s">
        <v>3</v>
      </c>
      <c r="G100" s="298"/>
      <c r="H100" s="297" t="s">
        <v>4</v>
      </c>
      <c r="I100" s="298"/>
      <c r="J100" s="297" t="s">
        <v>5</v>
      </c>
      <c r="K100" s="298"/>
      <c r="L100" s="297" t="s">
        <v>6</v>
      </c>
      <c r="M100" s="298"/>
      <c r="N100" s="297" t="s">
        <v>7</v>
      </c>
      <c r="O100" s="298"/>
      <c r="P100" s="297" t="s">
        <v>8</v>
      </c>
      <c r="Q100" s="298"/>
      <c r="R100" s="297" t="s">
        <v>9</v>
      </c>
      <c r="S100" s="298"/>
      <c r="T100" s="297" t="s">
        <v>10</v>
      </c>
      <c r="U100" s="298"/>
      <c r="V100" s="297" t="s">
        <v>11</v>
      </c>
      <c r="W100" s="298"/>
      <c r="X100" s="297" t="s">
        <v>12</v>
      </c>
      <c r="Y100" s="298"/>
      <c r="Z100" s="300" t="s">
        <v>40</v>
      </c>
      <c r="AA100" s="301"/>
      <c r="AB100" s="302" t="s">
        <v>41</v>
      </c>
      <c r="AC100" s="303"/>
      <c r="AE100" s="295" t="s">
        <v>0</v>
      </c>
      <c r="AF100" s="297" t="s">
        <v>1</v>
      </c>
      <c r="AG100" s="298"/>
      <c r="AH100" s="297" t="s">
        <v>2</v>
      </c>
      <c r="AI100" s="298"/>
      <c r="AJ100" s="297" t="s">
        <v>3</v>
      </c>
      <c r="AK100" s="298"/>
      <c r="AL100" s="297" t="s">
        <v>4</v>
      </c>
      <c r="AM100" s="298"/>
      <c r="AN100" s="297" t="s">
        <v>5</v>
      </c>
      <c r="AO100" s="298"/>
      <c r="AP100" s="297" t="s">
        <v>6</v>
      </c>
      <c r="AQ100" s="298"/>
      <c r="AR100" s="297" t="s">
        <v>7</v>
      </c>
      <c r="AS100" s="298"/>
      <c r="AT100" s="297" t="s">
        <v>8</v>
      </c>
      <c r="AU100" s="298"/>
      <c r="AV100" s="297" t="s">
        <v>9</v>
      </c>
      <c r="AW100" s="298"/>
      <c r="AX100" s="297" t="s">
        <v>10</v>
      </c>
      <c r="AY100" s="298"/>
      <c r="AZ100" s="297" t="s">
        <v>11</v>
      </c>
      <c r="BA100" s="298"/>
      <c r="BB100" s="297" t="s">
        <v>12</v>
      </c>
      <c r="BC100" s="298"/>
      <c r="BD100" s="300" t="s">
        <v>40</v>
      </c>
      <c r="BE100" s="301"/>
      <c r="BF100" s="302" t="s">
        <v>41</v>
      </c>
      <c r="BG100" s="303"/>
      <c r="BI100" s="295" t="s">
        <v>0</v>
      </c>
      <c r="BJ100" s="297" t="s">
        <v>1</v>
      </c>
      <c r="BK100" s="298"/>
      <c r="BL100" s="297" t="s">
        <v>2</v>
      </c>
      <c r="BM100" s="298"/>
      <c r="BN100" s="297" t="s">
        <v>3</v>
      </c>
      <c r="BO100" s="298"/>
      <c r="BP100" s="297" t="s">
        <v>4</v>
      </c>
      <c r="BQ100" s="298"/>
      <c r="BR100" s="297" t="s">
        <v>5</v>
      </c>
      <c r="BS100" s="298"/>
      <c r="BT100" s="297" t="s">
        <v>6</v>
      </c>
      <c r="BU100" s="298"/>
      <c r="BV100" s="297" t="s">
        <v>7</v>
      </c>
      <c r="BW100" s="298"/>
      <c r="BX100" s="297" t="s">
        <v>8</v>
      </c>
      <c r="BY100" s="298"/>
      <c r="BZ100" s="297" t="s">
        <v>9</v>
      </c>
      <c r="CA100" s="298"/>
      <c r="CB100" s="297" t="s">
        <v>10</v>
      </c>
      <c r="CC100" s="298"/>
      <c r="CD100" s="297" t="s">
        <v>11</v>
      </c>
      <c r="CE100" s="298"/>
      <c r="CF100" s="297" t="s">
        <v>12</v>
      </c>
      <c r="CG100" s="298"/>
      <c r="CH100" s="300" t="s">
        <v>40</v>
      </c>
      <c r="CI100" s="301"/>
      <c r="CJ100" s="297" t="s">
        <v>41</v>
      </c>
      <c r="CK100" s="298"/>
    </row>
    <row r="101" spans="1:89" ht="15" thickTop="1" thickBot="1" x14ac:dyDescent="0.3">
      <c r="A101" s="296"/>
      <c r="B101" s="115" t="s">
        <v>14</v>
      </c>
      <c r="C101" s="116" t="s">
        <v>15</v>
      </c>
      <c r="D101" s="117" t="s">
        <v>14</v>
      </c>
      <c r="E101" s="118" t="s">
        <v>15</v>
      </c>
      <c r="F101" s="115" t="s">
        <v>14</v>
      </c>
      <c r="G101" s="116" t="s">
        <v>15</v>
      </c>
      <c r="H101" s="117" t="s">
        <v>14</v>
      </c>
      <c r="I101" s="118" t="s">
        <v>15</v>
      </c>
      <c r="J101" s="115" t="s">
        <v>14</v>
      </c>
      <c r="K101" s="116" t="s">
        <v>15</v>
      </c>
      <c r="L101" s="117" t="s">
        <v>14</v>
      </c>
      <c r="M101" s="115" t="s">
        <v>15</v>
      </c>
      <c r="N101" s="119" t="s">
        <v>14</v>
      </c>
      <c r="O101" s="120" t="s">
        <v>15</v>
      </c>
      <c r="P101" s="115" t="s">
        <v>14</v>
      </c>
      <c r="Q101" s="116" t="s">
        <v>15</v>
      </c>
      <c r="R101" s="117" t="s">
        <v>14</v>
      </c>
      <c r="S101" s="118" t="s">
        <v>15</v>
      </c>
      <c r="T101" s="115" t="s">
        <v>14</v>
      </c>
      <c r="U101" s="116" t="s">
        <v>15</v>
      </c>
      <c r="V101" s="117" t="s">
        <v>14</v>
      </c>
      <c r="W101" s="118" t="s">
        <v>15</v>
      </c>
      <c r="X101" s="115" t="s">
        <v>14</v>
      </c>
      <c r="Y101" s="116" t="s">
        <v>15</v>
      </c>
      <c r="Z101" s="28" t="s">
        <v>14</v>
      </c>
      <c r="AA101" s="121" t="s">
        <v>15</v>
      </c>
      <c r="AB101" s="175" t="s">
        <v>14</v>
      </c>
      <c r="AC101" s="176" t="s">
        <v>15</v>
      </c>
      <c r="AE101" s="296"/>
      <c r="AF101" s="115" t="s">
        <v>14</v>
      </c>
      <c r="AG101" s="116" t="s">
        <v>15</v>
      </c>
      <c r="AH101" s="117" t="s">
        <v>14</v>
      </c>
      <c r="AI101" s="118" t="s">
        <v>15</v>
      </c>
      <c r="AJ101" s="115" t="s">
        <v>14</v>
      </c>
      <c r="AK101" s="116" t="s">
        <v>15</v>
      </c>
      <c r="AL101" s="117" t="s">
        <v>14</v>
      </c>
      <c r="AM101" s="118" t="s">
        <v>15</v>
      </c>
      <c r="AN101" s="115" t="s">
        <v>14</v>
      </c>
      <c r="AO101" s="116" t="s">
        <v>15</v>
      </c>
      <c r="AP101" s="117" t="s">
        <v>14</v>
      </c>
      <c r="AQ101" s="115" t="s">
        <v>15</v>
      </c>
      <c r="AR101" s="119" t="s">
        <v>14</v>
      </c>
      <c r="AS101" s="120" t="s">
        <v>15</v>
      </c>
      <c r="AT101" s="115" t="s">
        <v>14</v>
      </c>
      <c r="AU101" s="116" t="s">
        <v>15</v>
      </c>
      <c r="AV101" s="117" t="s">
        <v>14</v>
      </c>
      <c r="AW101" s="118" t="s">
        <v>15</v>
      </c>
      <c r="AX101" s="115" t="s">
        <v>14</v>
      </c>
      <c r="AY101" s="116" t="s">
        <v>15</v>
      </c>
      <c r="AZ101" s="117" t="s">
        <v>14</v>
      </c>
      <c r="BA101" s="118" t="s">
        <v>15</v>
      </c>
      <c r="BB101" s="115" t="s">
        <v>14</v>
      </c>
      <c r="BC101" s="116" t="s">
        <v>15</v>
      </c>
      <c r="BD101" s="28" t="s">
        <v>14</v>
      </c>
      <c r="BE101" s="121" t="s">
        <v>15</v>
      </c>
      <c r="BF101" s="175" t="s">
        <v>14</v>
      </c>
      <c r="BG101" s="176" t="s">
        <v>15</v>
      </c>
      <c r="BI101" s="296"/>
      <c r="BJ101" s="115" t="s">
        <v>14</v>
      </c>
      <c r="BK101" s="116" t="s">
        <v>15</v>
      </c>
      <c r="BL101" s="117" t="s">
        <v>14</v>
      </c>
      <c r="BM101" s="118" t="s">
        <v>15</v>
      </c>
      <c r="BN101" s="115" t="s">
        <v>14</v>
      </c>
      <c r="BO101" s="116" t="s">
        <v>15</v>
      </c>
      <c r="BP101" s="117" t="s">
        <v>14</v>
      </c>
      <c r="BQ101" s="118" t="s">
        <v>15</v>
      </c>
      <c r="BR101" s="115" t="s">
        <v>14</v>
      </c>
      <c r="BS101" s="116" t="s">
        <v>15</v>
      </c>
      <c r="BT101" s="117" t="s">
        <v>14</v>
      </c>
      <c r="BU101" s="115" t="s">
        <v>15</v>
      </c>
      <c r="BV101" s="119" t="s">
        <v>14</v>
      </c>
      <c r="BW101" s="120" t="s">
        <v>15</v>
      </c>
      <c r="BX101" s="115" t="s">
        <v>14</v>
      </c>
      <c r="BY101" s="116" t="s">
        <v>15</v>
      </c>
      <c r="BZ101" s="117" t="s">
        <v>14</v>
      </c>
      <c r="CA101" s="118" t="s">
        <v>15</v>
      </c>
      <c r="CB101" s="115" t="s">
        <v>14</v>
      </c>
      <c r="CC101" s="116" t="s">
        <v>15</v>
      </c>
      <c r="CD101" s="117" t="s">
        <v>14</v>
      </c>
      <c r="CE101" s="118" t="s">
        <v>15</v>
      </c>
      <c r="CF101" s="115" t="s">
        <v>14</v>
      </c>
      <c r="CG101" s="116" t="s">
        <v>15</v>
      </c>
      <c r="CH101" s="28" t="s">
        <v>14</v>
      </c>
      <c r="CI101" s="121" t="s">
        <v>15</v>
      </c>
      <c r="CJ101" s="119" t="s">
        <v>14</v>
      </c>
      <c r="CK101" s="120" t="s">
        <v>15</v>
      </c>
    </row>
    <row r="102" spans="1:89" ht="13.5" thickTop="1" x14ac:dyDescent="0.2">
      <c r="A102" s="124" t="s">
        <v>16</v>
      </c>
      <c r="B102" s="125"/>
      <c r="C102" s="185"/>
      <c r="D102" s="126"/>
      <c r="E102" s="179"/>
      <c r="F102" s="125"/>
      <c r="G102" s="127"/>
      <c r="H102" s="126"/>
      <c r="I102" s="179"/>
      <c r="J102" s="125"/>
      <c r="K102" s="127"/>
      <c r="L102" s="126"/>
      <c r="M102" s="125"/>
      <c r="N102" s="178"/>
      <c r="O102" s="180"/>
      <c r="P102" s="125"/>
      <c r="Q102" s="127"/>
      <c r="R102" s="126"/>
      <c r="S102" s="179"/>
      <c r="T102" s="125"/>
      <c r="U102" s="127"/>
      <c r="V102" s="126"/>
      <c r="W102" s="179"/>
      <c r="X102" s="125"/>
      <c r="Y102" s="127"/>
      <c r="Z102" s="183"/>
      <c r="AA102" s="184"/>
      <c r="AB102" s="169">
        <f>B102+D102+F102+H102+J102+L102+N102+P102+R102+T102+V102+X102+Z102</f>
        <v>0</v>
      </c>
      <c r="AC102" s="170">
        <f>C102+E102+G102+I102+K102+M102+O102+Q102+S102+U102+W102+Y102+AA102</f>
        <v>0</v>
      </c>
      <c r="AE102" s="270" t="str">
        <f>$AE$9</f>
        <v>07:00 - 07:59</v>
      </c>
      <c r="AF102" s="125">
        <f>SUMIF($A$9:$A$32,$AE102,B$102:B$125)</f>
        <v>2351</v>
      </c>
      <c r="AG102" s="185">
        <f t="shared" ref="AG102:AV103" si="226">SUMIF($A$9:$A$32,$AE102,C$102:C$125)</f>
        <v>975</v>
      </c>
      <c r="AH102" s="126">
        <f t="shared" si="226"/>
        <v>765</v>
      </c>
      <c r="AI102" s="179">
        <f t="shared" si="226"/>
        <v>753</v>
      </c>
      <c r="AJ102" s="125">
        <f t="shared" si="226"/>
        <v>2248</v>
      </c>
      <c r="AK102" s="127">
        <f t="shared" si="226"/>
        <v>1252</v>
      </c>
      <c r="AL102" s="126">
        <f t="shared" si="226"/>
        <v>2587</v>
      </c>
      <c r="AM102" s="179">
        <f t="shared" si="226"/>
        <v>1728</v>
      </c>
      <c r="AN102" s="125">
        <f t="shared" si="226"/>
        <v>230</v>
      </c>
      <c r="AO102" s="127">
        <f t="shared" si="226"/>
        <v>753</v>
      </c>
      <c r="AP102" s="126">
        <f t="shared" si="226"/>
        <v>716</v>
      </c>
      <c r="AQ102" s="125">
        <f t="shared" si="226"/>
        <v>2204</v>
      </c>
      <c r="AR102" s="178">
        <f t="shared" si="226"/>
        <v>2059</v>
      </c>
      <c r="AS102" s="180">
        <f t="shared" si="226"/>
        <v>3037</v>
      </c>
      <c r="AT102" s="125">
        <f t="shared" si="226"/>
        <v>1509</v>
      </c>
      <c r="AU102" s="127">
        <f t="shared" si="226"/>
        <v>1338</v>
      </c>
      <c r="AV102" s="126">
        <f t="shared" si="226"/>
        <v>1788</v>
      </c>
      <c r="AW102" s="179">
        <f t="shared" ref="AW102:BE103" si="227">SUMIF($A$9:$A$32,$AE102,S$102:S$125)</f>
        <v>1456</v>
      </c>
      <c r="AX102" s="125">
        <f t="shared" si="227"/>
        <v>246</v>
      </c>
      <c r="AY102" s="127">
        <f t="shared" si="227"/>
        <v>1102</v>
      </c>
      <c r="AZ102" s="126">
        <f t="shared" si="227"/>
        <v>759</v>
      </c>
      <c r="BA102" s="179">
        <f t="shared" si="227"/>
        <v>1968</v>
      </c>
      <c r="BB102" s="125">
        <f t="shared" si="227"/>
        <v>1144</v>
      </c>
      <c r="BC102" s="127">
        <f t="shared" si="227"/>
        <v>1239</v>
      </c>
      <c r="BD102" s="183">
        <f t="shared" si="227"/>
        <v>2445</v>
      </c>
      <c r="BE102" s="184">
        <f t="shared" si="227"/>
        <v>2060</v>
      </c>
      <c r="BF102" s="169">
        <f>AF102+AH102+AJ102+AL102+AN102+AP102+AR102+AT102+AV102+AX102+AZ102+BB102+BD102</f>
        <v>18847</v>
      </c>
      <c r="BG102" s="170">
        <f>AG102+AI102+AK102+AM102+AO102+AQ102+AS102+AU102+AW102+AY102+BA102+BC102+BE102</f>
        <v>19865</v>
      </c>
      <c r="BI102" s="124" t="s">
        <v>16</v>
      </c>
      <c r="BJ102" s="128">
        <f>B102/B126</f>
        <v>0</v>
      </c>
      <c r="BK102" s="129">
        <f t="shared" ref="BK102" si="228">C102/C126</f>
        <v>0</v>
      </c>
      <c r="BL102" s="130">
        <f t="shared" ref="BL102" si="229">D102/D126</f>
        <v>0</v>
      </c>
      <c r="BM102" s="131">
        <f t="shared" ref="BM102" si="230">E102/E126</f>
        <v>0</v>
      </c>
      <c r="BN102" s="128">
        <f t="shared" ref="BN102" si="231">F102/F126</f>
        <v>0</v>
      </c>
      <c r="BO102" s="129">
        <f t="shared" ref="BO102" si="232">G102/G126</f>
        <v>0</v>
      </c>
      <c r="BP102" s="130">
        <f t="shared" ref="BP102" si="233">H102/H126</f>
        <v>0</v>
      </c>
      <c r="BQ102" s="131">
        <f t="shared" ref="BQ102" si="234">I102/I126</f>
        <v>0</v>
      </c>
      <c r="BR102" s="128">
        <f t="shared" ref="BR102" si="235">J102/J126</f>
        <v>0</v>
      </c>
      <c r="BS102" s="129">
        <f t="shared" ref="BS102" si="236">K102/K126</f>
        <v>0</v>
      </c>
      <c r="BT102" s="130">
        <f t="shared" ref="BT102" si="237">L102/L126</f>
        <v>0</v>
      </c>
      <c r="BU102" s="128">
        <f t="shared" ref="BU102" si="238">M102/M126</f>
        <v>0</v>
      </c>
      <c r="BV102" s="132">
        <f t="shared" ref="BV102" si="239">N102/N126</f>
        <v>0</v>
      </c>
      <c r="BW102" s="133">
        <f t="shared" ref="BW102" si="240">O102/O126</f>
        <v>0</v>
      </c>
      <c r="BX102" s="128">
        <f t="shared" ref="BX102" si="241">P102/P126</f>
        <v>0</v>
      </c>
      <c r="BY102" s="129">
        <f t="shared" ref="BY102" si="242">Q102/Q126</f>
        <v>0</v>
      </c>
      <c r="BZ102" s="130">
        <f t="shared" ref="BZ102" si="243">R102/R126</f>
        <v>0</v>
      </c>
      <c r="CA102" s="131">
        <f t="shared" ref="CA102" si="244">S102/S126</f>
        <v>0</v>
      </c>
      <c r="CB102" s="128">
        <f t="shared" ref="CB102" si="245">T102/T126</f>
        <v>0</v>
      </c>
      <c r="CC102" s="129">
        <f t="shared" ref="CC102" si="246">U102/U126</f>
        <v>0</v>
      </c>
      <c r="CD102" s="130">
        <f t="shared" ref="CD102" si="247">V102/V126</f>
        <v>0</v>
      </c>
      <c r="CE102" s="131">
        <f t="shared" ref="CE102" si="248">W102/W126</f>
        <v>0</v>
      </c>
      <c r="CF102" s="128">
        <f t="shared" ref="CF102" si="249">X102/X126</f>
        <v>0</v>
      </c>
      <c r="CG102" s="129">
        <f t="shared" ref="CG102" si="250">Y102/Y126</f>
        <v>0</v>
      </c>
      <c r="CH102" s="130">
        <f t="shared" ref="CH102" si="251">Z102/Z126</f>
        <v>0</v>
      </c>
      <c r="CI102" s="128">
        <f t="shared" ref="CI102" si="252">AA102/AA126</f>
        <v>0</v>
      </c>
      <c r="CJ102" s="134">
        <f t="shared" ref="CJ102" si="253">AB102/AB126</f>
        <v>0</v>
      </c>
      <c r="CK102" s="135">
        <f t="shared" ref="CK102" si="254">AC102/AC126</f>
        <v>0</v>
      </c>
    </row>
    <row r="103" spans="1:89" x14ac:dyDescent="0.2">
      <c r="A103" s="136" t="s">
        <v>17</v>
      </c>
      <c r="B103" s="188">
        <v>221</v>
      </c>
      <c r="C103" s="189">
        <v>0</v>
      </c>
      <c r="D103" s="190">
        <v>101</v>
      </c>
      <c r="E103" s="191">
        <v>3</v>
      </c>
      <c r="F103" s="188">
        <v>421</v>
      </c>
      <c r="G103" s="192">
        <v>4</v>
      </c>
      <c r="H103" s="190">
        <v>296</v>
      </c>
      <c r="I103" s="191">
        <v>22</v>
      </c>
      <c r="J103" s="188">
        <v>8</v>
      </c>
      <c r="K103" s="192">
        <v>11</v>
      </c>
      <c r="L103" s="190">
        <v>18</v>
      </c>
      <c r="M103" s="188">
        <v>52</v>
      </c>
      <c r="N103" s="193">
        <v>128</v>
      </c>
      <c r="O103" s="194">
        <v>75</v>
      </c>
      <c r="P103" s="188">
        <v>41</v>
      </c>
      <c r="Q103" s="192">
        <v>49</v>
      </c>
      <c r="R103" s="190">
        <v>22</v>
      </c>
      <c r="S103" s="191">
        <v>63</v>
      </c>
      <c r="T103" s="188">
        <v>0</v>
      </c>
      <c r="U103" s="192">
        <v>0</v>
      </c>
      <c r="V103" s="190">
        <v>9</v>
      </c>
      <c r="W103" s="191">
        <v>0</v>
      </c>
      <c r="X103" s="188">
        <v>2</v>
      </c>
      <c r="Y103" s="192">
        <v>0</v>
      </c>
      <c r="Z103" s="190">
        <v>0</v>
      </c>
      <c r="AA103" s="188">
        <v>0</v>
      </c>
      <c r="AB103" s="169">
        <f t="shared" ref="AB103:AB122" si="255">B103+D103+F103+H103+J103+L103+N103+P103+R103+T103+V103+X103+Z103</f>
        <v>1267</v>
      </c>
      <c r="AC103" s="172">
        <f t="shared" ref="AC103:AC125" si="256">SUM(C103,E103,G103,I103,K103,M103,O103,Q103,S103,U103,W103,Y103,AA103)</f>
        <v>279</v>
      </c>
      <c r="AE103" s="272" t="str">
        <f>$AE$10</f>
        <v>08:00 - 08:59</v>
      </c>
      <c r="AF103" s="125">
        <f>SUMIF($A$9:$A$32,$AE103,B$102:B$125)</f>
        <v>1758</v>
      </c>
      <c r="AG103" s="189">
        <f t="shared" si="226"/>
        <v>853</v>
      </c>
      <c r="AH103" s="190">
        <f t="shared" si="226"/>
        <v>617</v>
      </c>
      <c r="AI103" s="191">
        <f t="shared" si="226"/>
        <v>622</v>
      </c>
      <c r="AJ103" s="273">
        <f t="shared" si="226"/>
        <v>2075</v>
      </c>
      <c r="AK103" s="192">
        <f t="shared" si="226"/>
        <v>854</v>
      </c>
      <c r="AL103" s="190">
        <f t="shared" si="226"/>
        <v>2269</v>
      </c>
      <c r="AM103" s="191">
        <f t="shared" si="226"/>
        <v>1432</v>
      </c>
      <c r="AN103" s="273">
        <f t="shared" si="226"/>
        <v>214</v>
      </c>
      <c r="AO103" s="192">
        <f t="shared" si="226"/>
        <v>621</v>
      </c>
      <c r="AP103" s="190">
        <f t="shared" si="226"/>
        <v>571</v>
      </c>
      <c r="AQ103" s="273">
        <f t="shared" si="226"/>
        <v>1988</v>
      </c>
      <c r="AR103" s="193">
        <f t="shared" si="226"/>
        <v>1728</v>
      </c>
      <c r="AS103" s="194">
        <f t="shared" si="226"/>
        <v>2529</v>
      </c>
      <c r="AT103" s="273">
        <f t="shared" si="226"/>
        <v>1107</v>
      </c>
      <c r="AU103" s="192">
        <f t="shared" si="226"/>
        <v>1080</v>
      </c>
      <c r="AV103" s="190">
        <f t="shared" si="226"/>
        <v>1613</v>
      </c>
      <c r="AW103" s="191">
        <f t="shared" si="227"/>
        <v>1178</v>
      </c>
      <c r="AX103" s="273">
        <f t="shared" si="227"/>
        <v>227</v>
      </c>
      <c r="AY103" s="192">
        <f t="shared" si="227"/>
        <v>688</v>
      </c>
      <c r="AZ103" s="190">
        <f t="shared" si="227"/>
        <v>636</v>
      </c>
      <c r="BA103" s="191">
        <f t="shared" si="227"/>
        <v>1644</v>
      </c>
      <c r="BB103" s="273">
        <f t="shared" si="227"/>
        <v>962</v>
      </c>
      <c r="BC103" s="192">
        <f t="shared" si="227"/>
        <v>966</v>
      </c>
      <c r="BD103" s="190">
        <f t="shared" si="227"/>
        <v>2269</v>
      </c>
      <c r="BE103" s="273">
        <f t="shared" si="227"/>
        <v>1806</v>
      </c>
      <c r="BF103" s="171">
        <f>SUM(AF103,AH103,AJ103,AL103,AN103,AP103,AR103,AT103,AV103,AX103,AZ103,BB103,BD103)</f>
        <v>16046</v>
      </c>
      <c r="BG103" s="172">
        <f>SUM(AG103,AI103,AK103,AM103,AO103,AQ103,AS103,AU103,AW103,AY103,BA103,BC103,BE103)</f>
        <v>16261</v>
      </c>
      <c r="BI103" s="136" t="s">
        <v>17</v>
      </c>
      <c r="BJ103" s="128">
        <f>B103/B126</f>
        <v>1.0664993726474279E-2</v>
      </c>
      <c r="BK103" s="129">
        <f t="shared" ref="BK103" si="257">C103/C126</f>
        <v>0</v>
      </c>
      <c r="BL103" s="130">
        <f t="shared" ref="BL103" si="258">D103/D126</f>
        <v>1.0640539401601349E-2</v>
      </c>
      <c r="BM103" s="131">
        <f t="shared" ref="BM103" si="259">E103/E126</f>
        <v>3.1756113051762465E-4</v>
      </c>
      <c r="BN103" s="128">
        <f t="shared" ref="BN103" si="260">F103/F126</f>
        <v>1.8488428264020026E-2</v>
      </c>
      <c r="BO103" s="129">
        <f t="shared" ref="BO103" si="261">G103/G126</f>
        <v>1.8527095877721167E-4</v>
      </c>
      <c r="BP103" s="130">
        <f t="shared" ref="BP103" si="262">H103/H126</f>
        <v>1.0089303974367714E-2</v>
      </c>
      <c r="BQ103" s="131">
        <f t="shared" ref="BQ103" si="263">I103/I126</f>
        <v>6.8941744226128923E-4</v>
      </c>
      <c r="BR103" s="128">
        <f t="shared" ref="BR103" si="264">J103/J126</f>
        <v>1.541128876902331E-3</v>
      </c>
      <c r="BS103" s="129">
        <f t="shared" ref="BS103" si="265">K103/K126</f>
        <v>2.2114997989545635E-3</v>
      </c>
      <c r="BT103" s="130">
        <f t="shared" ref="BT103" si="266">L103/L126</f>
        <v>1.1203784389393751E-3</v>
      </c>
      <c r="BU103" s="128">
        <f t="shared" ref="BU103" si="267">M103/M126</f>
        <v>3.1825693126874351E-3</v>
      </c>
      <c r="BV103" s="132">
        <f t="shared" ref="BV103" si="268">N103/N126</f>
        <v>4.2213574302486642E-3</v>
      </c>
      <c r="BW103" s="133">
        <f t="shared" ref="BW103" si="269">O103/O126</f>
        <v>2.543407487791644E-3</v>
      </c>
      <c r="BX103" s="128">
        <f t="shared" ref="BX103" si="270">P103/P126</f>
        <v>2.6568170036288231E-3</v>
      </c>
      <c r="BY103" s="129">
        <f t="shared" ref="BY103" si="271">Q103/Q126</f>
        <v>3.4011244533907127E-3</v>
      </c>
      <c r="BZ103" s="130">
        <f t="shared" ref="BZ103" si="272">R103/R126</f>
        <v>1.0980783628649863E-3</v>
      </c>
      <c r="CA103" s="131">
        <f t="shared" ref="CA103" si="273">S103/S126</f>
        <v>3.2385750269881253E-3</v>
      </c>
      <c r="CB103" s="128">
        <f t="shared" ref="CB103" si="274">T103/T126</f>
        <v>0</v>
      </c>
      <c r="CC103" s="129">
        <f t="shared" ref="CC103" si="275">U103/U126</f>
        <v>0</v>
      </c>
      <c r="CD103" s="130">
        <f t="shared" ref="CD103" si="276">V103/V126</f>
        <v>5.4187488710939855E-4</v>
      </c>
      <c r="CE103" s="131">
        <f t="shared" ref="CE103" si="277">W103/W126</f>
        <v>0</v>
      </c>
      <c r="CF103" s="128">
        <f t="shared" ref="CF103" si="278">X103/X126</f>
        <v>1.4534883720930232E-4</v>
      </c>
      <c r="CG103" s="129">
        <f t="shared" ref="CG103" si="279">Y103/Y126</f>
        <v>0</v>
      </c>
      <c r="CH103" s="130">
        <f t="shared" ref="CH103" si="280">Z103/Z126</f>
        <v>0</v>
      </c>
      <c r="CI103" s="128">
        <f t="shared" ref="CI103" si="281">AA103/AA126</f>
        <v>0</v>
      </c>
      <c r="CJ103" s="134">
        <f t="shared" ref="CJ103" si="282">AB103/AB126</f>
        <v>5.3686213194011892E-3</v>
      </c>
      <c r="CK103" s="135">
        <f t="shared" ref="CK103" si="283">AC103/AC126</f>
        <v>1.1848240599971122E-3</v>
      </c>
    </row>
    <row r="104" spans="1:89" ht="13.5" thickBot="1" x14ac:dyDescent="0.25">
      <c r="A104" s="145" t="s">
        <v>18</v>
      </c>
      <c r="B104" s="195">
        <v>1330</v>
      </c>
      <c r="C104" s="196">
        <v>123</v>
      </c>
      <c r="D104" s="197">
        <v>499</v>
      </c>
      <c r="E104" s="198">
        <v>145</v>
      </c>
      <c r="F104" s="195">
        <v>1893</v>
      </c>
      <c r="G104" s="199">
        <v>278</v>
      </c>
      <c r="H104" s="197">
        <v>1416</v>
      </c>
      <c r="I104" s="198">
        <v>423</v>
      </c>
      <c r="J104" s="195">
        <v>70</v>
      </c>
      <c r="K104" s="199">
        <v>173</v>
      </c>
      <c r="L104" s="197">
        <v>243</v>
      </c>
      <c r="M104" s="195">
        <v>607</v>
      </c>
      <c r="N104" s="200">
        <v>903</v>
      </c>
      <c r="O104" s="201">
        <v>1179</v>
      </c>
      <c r="P104" s="195">
        <v>510</v>
      </c>
      <c r="Q104" s="199">
        <v>632</v>
      </c>
      <c r="R104" s="197">
        <v>679</v>
      </c>
      <c r="S104" s="198">
        <v>639</v>
      </c>
      <c r="T104" s="195">
        <v>99</v>
      </c>
      <c r="U104" s="199">
        <v>388</v>
      </c>
      <c r="V104" s="197">
        <v>290</v>
      </c>
      <c r="W104" s="198">
        <v>900</v>
      </c>
      <c r="X104" s="195">
        <v>473</v>
      </c>
      <c r="Y104" s="199">
        <v>396</v>
      </c>
      <c r="Z104" s="197">
        <v>1119</v>
      </c>
      <c r="AA104" s="195">
        <v>775</v>
      </c>
      <c r="AB104" s="169">
        <f t="shared" si="255"/>
        <v>9524</v>
      </c>
      <c r="AC104" s="172">
        <f t="shared" si="256"/>
        <v>6658</v>
      </c>
      <c r="AE104" s="270"/>
      <c r="AF104" s="125"/>
      <c r="AG104" s="196"/>
      <c r="AH104" s="197"/>
      <c r="AI104" s="198"/>
      <c r="AJ104" s="195"/>
      <c r="AK104" s="199"/>
      <c r="AL104" s="197"/>
      <c r="AM104" s="198"/>
      <c r="AN104" s="195"/>
      <c r="AO104" s="199"/>
      <c r="AP104" s="197"/>
      <c r="AQ104" s="195"/>
      <c r="AR104" s="200"/>
      <c r="AS104" s="201"/>
      <c r="AT104" s="195"/>
      <c r="AU104" s="199"/>
      <c r="AV104" s="197"/>
      <c r="AW104" s="198"/>
      <c r="AX104" s="195"/>
      <c r="AY104" s="199"/>
      <c r="AZ104" s="197"/>
      <c r="BA104" s="198"/>
      <c r="BB104" s="195"/>
      <c r="BC104" s="199"/>
      <c r="BD104" s="197"/>
      <c r="BE104" s="195"/>
      <c r="BF104" s="171"/>
      <c r="BG104" s="172"/>
      <c r="BI104" s="145" t="s">
        <v>18</v>
      </c>
      <c r="BJ104" s="128">
        <f>B104/B126</f>
        <v>6.418299391950584E-2</v>
      </c>
      <c r="BK104" s="129">
        <f t="shared" ref="BK104" si="284">C104/C126</f>
        <v>5.7541167664670661E-3</v>
      </c>
      <c r="BL104" s="130">
        <f t="shared" ref="BL104" si="285">D104/D126</f>
        <v>5.2570585756426466E-2</v>
      </c>
      <c r="BM104" s="131">
        <f t="shared" ref="BM104" si="286">E104/E126</f>
        <v>1.5348787975018525E-2</v>
      </c>
      <c r="BN104" s="128">
        <f t="shared" ref="BN104" si="287">F104/F126</f>
        <v>8.3132053928242064E-2</v>
      </c>
      <c r="BO104" s="129">
        <f t="shared" ref="BO104" si="288">G104/G126</f>
        <v>1.2876331635016211E-2</v>
      </c>
      <c r="BP104" s="130">
        <f t="shared" ref="BP104" si="289">H104/H126</f>
        <v>4.8265048742245555E-2</v>
      </c>
      <c r="BQ104" s="131">
        <f t="shared" ref="BQ104" si="290">I104/I126</f>
        <v>1.3255617185296607E-2</v>
      </c>
      <c r="BR104" s="128">
        <f t="shared" ref="BR104" si="291">J104/J126</f>
        <v>1.3484877672895397E-2</v>
      </c>
      <c r="BS104" s="129">
        <f t="shared" ref="BS104" si="292">K104/K126</f>
        <v>3.4780860474467226E-2</v>
      </c>
      <c r="BT104" s="130">
        <f t="shared" ref="BT104" si="293">L104/L126</f>
        <v>1.5125108925681564E-2</v>
      </c>
      <c r="BU104" s="128">
        <f t="shared" ref="BU104" si="294">M104/M126</f>
        <v>3.7150376400024485E-2</v>
      </c>
      <c r="BV104" s="132">
        <f t="shared" ref="BV104" si="295">N104/N126</f>
        <v>2.9780357496207374E-2</v>
      </c>
      <c r="BW104" s="133">
        <f t="shared" ref="BW104" si="296">O104/O126</f>
        <v>3.9982365708084645E-2</v>
      </c>
      <c r="BX104" s="128">
        <f t="shared" ref="BX104" si="297">P104/P126</f>
        <v>3.3048211508553652E-2</v>
      </c>
      <c r="BY104" s="129">
        <f t="shared" ref="BY104" si="298">Q104/Q126</f>
        <v>4.3867564378427155E-2</v>
      </c>
      <c r="BZ104" s="130">
        <f t="shared" ref="BZ104" si="299">R104/R126</f>
        <v>3.3890691290242074E-2</v>
      </c>
      <c r="CA104" s="131">
        <f t="shared" ref="CA104" si="300">S104/S126</f>
        <v>3.2848403845165269E-2</v>
      </c>
      <c r="CB104" s="128">
        <f t="shared" ref="CB104" si="301">T104/T126</f>
        <v>1.776103336921421E-2</v>
      </c>
      <c r="CC104" s="129">
        <f t="shared" ref="CC104" si="302">U104/U126</f>
        <v>6.7267683772538139E-2</v>
      </c>
      <c r="CD104" s="130">
        <f t="shared" ref="CD104" si="303">V104/V126</f>
        <v>1.7460413029080617E-2</v>
      </c>
      <c r="CE104" s="131">
        <f t="shared" ref="CE104" si="304">W104/W126</f>
        <v>4.6840845217029248E-2</v>
      </c>
      <c r="CF104" s="128">
        <f t="shared" ref="CF104" si="305">X104/X126</f>
        <v>3.4375000000000003E-2</v>
      </c>
      <c r="CG104" s="129">
        <f t="shared" ref="CG104" si="306">Y104/Y126</f>
        <v>4.8227986846912679E-2</v>
      </c>
      <c r="CH104" s="130">
        <f t="shared" ref="CH104" si="307">Z104/Z126</f>
        <v>3.6462576167356382E-2</v>
      </c>
      <c r="CI104" s="128">
        <f t="shared" ref="CI104" si="308">AA104/AA126</f>
        <v>2.3273273273273273E-2</v>
      </c>
      <c r="CJ104" s="134">
        <f t="shared" ref="CJ104" si="309">AB104/AB126</f>
        <v>4.0355761204401673E-2</v>
      </c>
      <c r="CK104" s="135">
        <f t="shared" ref="CK104" si="310">AC104/AC126</f>
        <v>2.8274403553622842E-2</v>
      </c>
    </row>
    <row r="105" spans="1:89" ht="14.25" thickTop="1" thickBot="1" x14ac:dyDescent="0.25">
      <c r="A105" s="136" t="s">
        <v>19</v>
      </c>
      <c r="B105" s="188">
        <v>2169</v>
      </c>
      <c r="C105" s="189">
        <v>658</v>
      </c>
      <c r="D105" s="190">
        <v>877</v>
      </c>
      <c r="E105" s="191">
        <v>544</v>
      </c>
      <c r="F105" s="188">
        <v>2554</v>
      </c>
      <c r="G105" s="192">
        <v>961</v>
      </c>
      <c r="H105" s="190">
        <v>2403</v>
      </c>
      <c r="I105" s="191">
        <v>1152</v>
      </c>
      <c r="J105" s="188">
        <v>159</v>
      </c>
      <c r="K105" s="192">
        <v>459</v>
      </c>
      <c r="L105" s="190">
        <v>557</v>
      </c>
      <c r="M105" s="188">
        <v>1367</v>
      </c>
      <c r="N105" s="193">
        <v>1827</v>
      </c>
      <c r="O105" s="194">
        <v>2295</v>
      </c>
      <c r="P105" s="188">
        <v>1200</v>
      </c>
      <c r="Q105" s="192">
        <v>1167</v>
      </c>
      <c r="R105" s="190">
        <v>1460</v>
      </c>
      <c r="S105" s="191">
        <v>1176</v>
      </c>
      <c r="T105" s="188">
        <v>165</v>
      </c>
      <c r="U105" s="192">
        <v>747</v>
      </c>
      <c r="V105" s="190">
        <v>600</v>
      </c>
      <c r="W105" s="191">
        <v>1657</v>
      </c>
      <c r="X105" s="188">
        <v>951</v>
      </c>
      <c r="Y105" s="192">
        <v>645</v>
      </c>
      <c r="Z105" s="190">
        <v>2006</v>
      </c>
      <c r="AA105" s="188">
        <v>1447</v>
      </c>
      <c r="AB105" s="169">
        <f t="shared" si="255"/>
        <v>16928</v>
      </c>
      <c r="AC105" s="172">
        <f t="shared" si="256"/>
        <v>14275</v>
      </c>
      <c r="AE105" s="264" t="s">
        <v>13</v>
      </c>
      <c r="AF105" s="20">
        <f t="shared" ref="AF105:BG105" si="311">SUM(AF102:AF104)</f>
        <v>4109</v>
      </c>
      <c r="AG105" s="21">
        <f t="shared" si="311"/>
        <v>1828</v>
      </c>
      <c r="AH105" s="20">
        <f t="shared" si="311"/>
        <v>1382</v>
      </c>
      <c r="AI105" s="21">
        <f t="shared" si="311"/>
        <v>1375</v>
      </c>
      <c r="AJ105" s="20">
        <f t="shared" si="311"/>
        <v>4323</v>
      </c>
      <c r="AK105" s="21">
        <f t="shared" si="311"/>
        <v>2106</v>
      </c>
      <c r="AL105" s="20">
        <f t="shared" si="311"/>
        <v>4856</v>
      </c>
      <c r="AM105" s="21">
        <f t="shared" si="311"/>
        <v>3160</v>
      </c>
      <c r="AN105" s="20">
        <f t="shared" si="311"/>
        <v>444</v>
      </c>
      <c r="AO105" s="21">
        <f t="shared" si="311"/>
        <v>1374</v>
      </c>
      <c r="AP105" s="20">
        <f t="shared" si="311"/>
        <v>1287</v>
      </c>
      <c r="AQ105" s="21">
        <f t="shared" si="311"/>
        <v>4192</v>
      </c>
      <c r="AR105" s="20">
        <f t="shared" si="311"/>
        <v>3787</v>
      </c>
      <c r="AS105" s="21">
        <f t="shared" si="311"/>
        <v>5566</v>
      </c>
      <c r="AT105" s="20">
        <f t="shared" si="311"/>
        <v>2616</v>
      </c>
      <c r="AU105" s="21">
        <f t="shared" si="311"/>
        <v>2418</v>
      </c>
      <c r="AV105" s="20">
        <f t="shared" si="311"/>
        <v>3401</v>
      </c>
      <c r="AW105" s="21">
        <f t="shared" si="311"/>
        <v>2634</v>
      </c>
      <c r="AX105" s="20">
        <f t="shared" si="311"/>
        <v>473</v>
      </c>
      <c r="AY105" s="21">
        <f t="shared" si="311"/>
        <v>1790</v>
      </c>
      <c r="AZ105" s="20">
        <f t="shared" si="311"/>
        <v>1395</v>
      </c>
      <c r="BA105" s="21">
        <f t="shared" si="311"/>
        <v>3612</v>
      </c>
      <c r="BB105" s="20">
        <f t="shared" si="311"/>
        <v>2106</v>
      </c>
      <c r="BC105" s="21">
        <f t="shared" si="311"/>
        <v>2205</v>
      </c>
      <c r="BD105" s="20">
        <f t="shared" si="311"/>
        <v>4714</v>
      </c>
      <c r="BE105" s="21">
        <f t="shared" si="311"/>
        <v>3866</v>
      </c>
      <c r="BF105" s="173">
        <f t="shared" si="311"/>
        <v>34893</v>
      </c>
      <c r="BG105" s="174">
        <f t="shared" si="311"/>
        <v>36126</v>
      </c>
      <c r="BI105" s="136" t="s">
        <v>19</v>
      </c>
      <c r="BJ105" s="128">
        <f>B105/B126</f>
        <v>0.10467136376797606</v>
      </c>
      <c r="BK105" s="129">
        <f t="shared" ref="BK105" si="312">C105/C126</f>
        <v>3.0782185628742516E-2</v>
      </c>
      <c r="BL105" s="130">
        <f t="shared" ref="BL105" si="313">D105/D126</f>
        <v>9.2393594605983981E-2</v>
      </c>
      <c r="BM105" s="131">
        <f t="shared" ref="BM105" si="314">E105/E126</f>
        <v>5.7584418333862603E-2</v>
      </c>
      <c r="BN105" s="128">
        <f t="shared" ref="BN105" si="315">F105/F126</f>
        <v>0.11216020376795047</v>
      </c>
      <c r="BO105" s="129">
        <f t="shared" ref="BO105" si="316">G105/G126</f>
        <v>4.4511347846225104E-2</v>
      </c>
      <c r="BP105" s="130">
        <f t="shared" ref="BP105" si="317">H105/H126</f>
        <v>8.1907423818937897E-2</v>
      </c>
      <c r="BQ105" s="131">
        <f t="shared" ref="BQ105" si="318">I105/I126</f>
        <v>3.6100404249318416E-2</v>
      </c>
      <c r="BR105" s="128">
        <f t="shared" ref="BR105" si="319">J105/J126</f>
        <v>3.0629936428433827E-2</v>
      </c>
      <c r="BS105" s="129">
        <f t="shared" ref="BS105" si="320">K105/K126</f>
        <v>9.227985524728588E-2</v>
      </c>
      <c r="BT105" s="130">
        <f t="shared" ref="BT105" si="321">L105/L126</f>
        <v>3.4669488360512882E-2</v>
      </c>
      <c r="BU105" s="128">
        <f t="shared" ref="BU105" si="322">M105/M126</f>
        <v>8.3664850970071605E-2</v>
      </c>
      <c r="BV105" s="132">
        <f t="shared" ref="BV105" si="323">N105/N126</f>
        <v>6.0253281445814919E-2</v>
      </c>
      <c r="BW105" s="133">
        <f t="shared" ref="BW105" si="324">O105/O126</f>
        <v>7.7828269126424307E-2</v>
      </c>
      <c r="BX105" s="128">
        <f t="shared" ref="BX105" si="325">P105/P126</f>
        <v>7.7760497667185069E-2</v>
      </c>
      <c r="BY105" s="129">
        <f t="shared" ref="BY105" si="326">Q105/Q126</f>
        <v>8.1002290553203307E-2</v>
      </c>
      <c r="BZ105" s="130">
        <f t="shared" ref="BZ105" si="327">R105/R126</f>
        <v>7.2872473171949087E-2</v>
      </c>
      <c r="CA105" s="131">
        <f t="shared" ref="CA105" si="328">S105/S126</f>
        <v>6.0453400503778336E-2</v>
      </c>
      <c r="CB105" s="128">
        <f t="shared" ref="CB105" si="329">T105/T126</f>
        <v>2.9601722282023683E-2</v>
      </c>
      <c r="CC105" s="129">
        <f t="shared" ref="CC105" si="330">U105/U126</f>
        <v>0.12950762829403606</v>
      </c>
      <c r="CD105" s="130">
        <f t="shared" ref="CD105" si="331">V105/V126</f>
        <v>3.6124992473959901E-2</v>
      </c>
      <c r="CE105" s="131">
        <f t="shared" ref="CE105" si="332">W105/W126</f>
        <v>8.6239200582908293E-2</v>
      </c>
      <c r="CF105" s="128">
        <f t="shared" ref="CF105" si="333">X105/X126</f>
        <v>6.9113372093023262E-2</v>
      </c>
      <c r="CG105" s="129">
        <f t="shared" ref="CG105" si="334">Y105/Y126</f>
        <v>7.8553160394592619E-2</v>
      </c>
      <c r="CH105" s="130">
        <f t="shared" ref="CH105" si="335">Z105/Z126</f>
        <v>6.5365440385805995E-2</v>
      </c>
      <c r="CI105" s="128">
        <f t="shared" ref="CI105" si="336">AA105/AA126</f>
        <v>4.3453453453453451E-2</v>
      </c>
      <c r="CJ105" s="134">
        <f t="shared" ref="CJ105" si="337">AB105/AB126</f>
        <v>7.1728509624959219E-2</v>
      </c>
      <c r="CK105" s="135">
        <f t="shared" ref="CK105" si="338">AC105/AC126</f>
        <v>6.0621374395909595E-2</v>
      </c>
    </row>
    <row r="106" spans="1:89" ht="13.5" thickTop="1" x14ac:dyDescent="0.2">
      <c r="A106" s="145" t="s">
        <v>20</v>
      </c>
      <c r="B106" s="195">
        <v>2351</v>
      </c>
      <c r="C106" s="196">
        <v>975</v>
      </c>
      <c r="D106" s="197">
        <v>765</v>
      </c>
      <c r="E106" s="198">
        <v>753</v>
      </c>
      <c r="F106" s="195">
        <v>2248</v>
      </c>
      <c r="G106" s="199">
        <v>1252</v>
      </c>
      <c r="H106" s="197">
        <v>2587</v>
      </c>
      <c r="I106" s="198">
        <v>1728</v>
      </c>
      <c r="J106" s="195">
        <v>230</v>
      </c>
      <c r="K106" s="199">
        <v>753</v>
      </c>
      <c r="L106" s="197">
        <v>716</v>
      </c>
      <c r="M106" s="195">
        <v>2204</v>
      </c>
      <c r="N106" s="200">
        <v>2059</v>
      </c>
      <c r="O106" s="201">
        <v>3037</v>
      </c>
      <c r="P106" s="195">
        <v>1509</v>
      </c>
      <c r="Q106" s="199">
        <v>1338</v>
      </c>
      <c r="R106" s="197">
        <v>1788</v>
      </c>
      <c r="S106" s="198">
        <v>1456</v>
      </c>
      <c r="T106" s="195">
        <v>246</v>
      </c>
      <c r="U106" s="199">
        <v>1102</v>
      </c>
      <c r="V106" s="197">
        <v>759</v>
      </c>
      <c r="W106" s="198">
        <v>1968</v>
      </c>
      <c r="X106" s="195">
        <v>1144</v>
      </c>
      <c r="Y106" s="199">
        <v>1239</v>
      </c>
      <c r="Z106" s="197">
        <v>2445</v>
      </c>
      <c r="AA106" s="195">
        <v>2060</v>
      </c>
      <c r="AB106" s="169">
        <f t="shared" si="255"/>
        <v>18847</v>
      </c>
      <c r="AC106" s="172">
        <f t="shared" si="256"/>
        <v>19865</v>
      </c>
      <c r="BI106" s="145" t="s">
        <v>20</v>
      </c>
      <c r="BJ106" s="128">
        <f>B106/B126</f>
        <v>0.1134542997780137</v>
      </c>
      <c r="BK106" s="129">
        <f t="shared" ref="BK106" si="339">C106/C126</f>
        <v>4.561190119760479E-2</v>
      </c>
      <c r="BL106" s="130">
        <f t="shared" ref="BL106" si="340">D106/D126</f>
        <v>8.0594184576485456E-2</v>
      </c>
      <c r="BM106" s="131">
        <f t="shared" ref="BM106" si="341">E106/E126</f>
        <v>7.9707843759923791E-2</v>
      </c>
      <c r="BN106" s="128">
        <f t="shared" ref="BN106" si="342">F106/F126</f>
        <v>9.8722058758947781E-2</v>
      </c>
      <c r="BO106" s="129">
        <f t="shared" ref="BO106" si="343">G106/G126</f>
        <v>5.7989810097267253E-2</v>
      </c>
      <c r="BP106" s="130">
        <f t="shared" ref="BP106" si="344">H106/H126</f>
        <v>8.8179153316517822E-2</v>
      </c>
      <c r="BQ106" s="131">
        <f t="shared" ref="BQ106" si="345">I106/I126</f>
        <v>5.4150606373977624E-2</v>
      </c>
      <c r="BR106" s="128">
        <f t="shared" ref="BR106" si="346">J106/J126</f>
        <v>4.4307455210942016E-2</v>
      </c>
      <c r="BS106" s="129">
        <f t="shared" ref="BS106" si="347">K106/K126</f>
        <v>0.1513872135102533</v>
      </c>
      <c r="BT106" s="130">
        <f t="shared" ref="BT106" si="348">L106/L126</f>
        <v>4.4566164571144033E-2</v>
      </c>
      <c r="BU106" s="128">
        <f t="shared" ref="BU106" si="349">M106/M126</f>
        <v>0.13489197625313668</v>
      </c>
      <c r="BV106" s="132">
        <f t="shared" ref="BV106" si="350">N106/N126</f>
        <v>6.790449178814062E-2</v>
      </c>
      <c r="BW106" s="133">
        <f t="shared" ref="BW106" si="351">O106/O126</f>
        <v>0.10299104720564298</v>
      </c>
      <c r="BX106" s="128">
        <f t="shared" ref="BX106" si="352">P106/P126</f>
        <v>9.7783825816485231E-2</v>
      </c>
      <c r="BY106" s="129">
        <f t="shared" ref="BY106" si="353">Q106/Q126</f>
        <v>9.2871520788505593E-2</v>
      </c>
      <c r="BZ106" s="130">
        <f t="shared" ref="BZ106" si="354">R106/R126</f>
        <v>8.9243823309208881E-2</v>
      </c>
      <c r="CA106" s="131">
        <f t="shared" ref="CA106" si="355">S106/S126</f>
        <v>7.4847067290392227E-2</v>
      </c>
      <c r="CB106" s="128">
        <f t="shared" ref="CB106" si="356">T106/T126</f>
        <v>4.4133476856835309E-2</v>
      </c>
      <c r="CC106" s="129">
        <f t="shared" ref="CC106" si="357">U106/U126</f>
        <v>0.19105409153952843</v>
      </c>
      <c r="CD106" s="130">
        <f t="shared" ref="CD106" si="358">V106/V126</f>
        <v>4.5698115479559272E-2</v>
      </c>
      <c r="CE106" s="131">
        <f t="shared" ref="CE106" si="359">W106/W126</f>
        <v>0.10242531487457063</v>
      </c>
      <c r="CF106" s="128">
        <f t="shared" ref="CF106" si="360">X106/X126</f>
        <v>8.3139534883720931E-2</v>
      </c>
      <c r="CG106" s="129">
        <f t="shared" ref="CG106" si="361">Y106/Y126</f>
        <v>0.15089514066496162</v>
      </c>
      <c r="CH106" s="130">
        <f t="shared" ref="CH106" si="362">Z106/Z126</f>
        <v>7.9670240151194241E-2</v>
      </c>
      <c r="CI106" s="128">
        <f t="shared" ref="CI106" si="363">AA106/AA126</f>
        <v>6.1861861861861864E-2</v>
      </c>
      <c r="CJ106" s="134">
        <f t="shared" ref="CJ106" si="364">AB106/AB126</f>
        <v>7.9859831102410586E-2</v>
      </c>
      <c r="CK106" s="135">
        <f t="shared" ref="CK106" si="365">AC106/AC126</f>
        <v>8.4360322408038119E-2</v>
      </c>
    </row>
    <row r="107" spans="1:89" ht="13.5" thickBot="1" x14ac:dyDescent="0.25">
      <c r="A107" s="136" t="s">
        <v>21</v>
      </c>
      <c r="B107" s="188">
        <v>1758</v>
      </c>
      <c r="C107" s="189">
        <v>853</v>
      </c>
      <c r="D107" s="190">
        <v>617</v>
      </c>
      <c r="E107" s="191">
        <v>622</v>
      </c>
      <c r="F107" s="188">
        <v>2075</v>
      </c>
      <c r="G107" s="192">
        <v>854</v>
      </c>
      <c r="H107" s="190">
        <v>2269</v>
      </c>
      <c r="I107" s="191">
        <v>1432</v>
      </c>
      <c r="J107" s="188">
        <v>214</v>
      </c>
      <c r="K107" s="192">
        <v>621</v>
      </c>
      <c r="L107" s="190">
        <v>571</v>
      </c>
      <c r="M107" s="188">
        <v>1988</v>
      </c>
      <c r="N107" s="193">
        <v>1728</v>
      </c>
      <c r="O107" s="194">
        <v>2529</v>
      </c>
      <c r="P107" s="188">
        <v>1107</v>
      </c>
      <c r="Q107" s="192">
        <v>1080</v>
      </c>
      <c r="R107" s="190">
        <v>1613</v>
      </c>
      <c r="S107" s="191">
        <v>1178</v>
      </c>
      <c r="T107" s="188">
        <v>227</v>
      </c>
      <c r="U107" s="192">
        <v>688</v>
      </c>
      <c r="V107" s="190">
        <v>636</v>
      </c>
      <c r="W107" s="191">
        <v>1644</v>
      </c>
      <c r="X107" s="188">
        <v>962</v>
      </c>
      <c r="Y107" s="192">
        <v>966</v>
      </c>
      <c r="Z107" s="190">
        <v>2269</v>
      </c>
      <c r="AA107" s="188">
        <v>1806</v>
      </c>
      <c r="AB107" s="169">
        <f t="shared" si="255"/>
        <v>16046</v>
      </c>
      <c r="AC107" s="172">
        <f t="shared" si="256"/>
        <v>16261</v>
      </c>
      <c r="AE107" s="267" t="s">
        <v>85</v>
      </c>
      <c r="BI107" s="136" t="s">
        <v>21</v>
      </c>
      <c r="BJ107" s="128">
        <f>B107/B126</f>
        <v>8.4837370910143803E-2</v>
      </c>
      <c r="BK107" s="129">
        <f t="shared" ref="BK107" si="366">C107/C126</f>
        <v>3.9904565868263471E-2</v>
      </c>
      <c r="BL107" s="130">
        <f t="shared" ref="BL107" si="367">D107/D126</f>
        <v>6.5002107037505266E-2</v>
      </c>
      <c r="BM107" s="131">
        <f t="shared" ref="BM107" si="368">E107/E126</f>
        <v>6.5841007727320849E-2</v>
      </c>
      <c r="BN107" s="128">
        <f t="shared" ref="BN107" si="369">F107/F126</f>
        <v>9.1124676123139084E-2</v>
      </c>
      <c r="BO107" s="129">
        <f t="shared" ref="BO107" si="370">G107/G126</f>
        <v>3.9555349698934691E-2</v>
      </c>
      <c r="BP107" s="130">
        <f t="shared" ref="BP107" si="371">H107/H126</f>
        <v>7.7339968641352508E-2</v>
      </c>
      <c r="BQ107" s="131">
        <f t="shared" ref="BQ107" si="372">I107/I126</f>
        <v>4.4874808059916643E-2</v>
      </c>
      <c r="BR107" s="128">
        <f t="shared" ref="BR107" si="373">J107/J126</f>
        <v>4.1225197457137354E-2</v>
      </c>
      <c r="BS107" s="129">
        <f t="shared" ref="BS107" si="374">K107/K126</f>
        <v>0.12484921592279856</v>
      </c>
      <c r="BT107" s="130">
        <f t="shared" ref="BT107" si="375">L107/L126</f>
        <v>3.5540893813021286E-2</v>
      </c>
      <c r="BU107" s="128">
        <f t="shared" ref="BU107" si="376">M107/M126</f>
        <v>0.12167207295428117</v>
      </c>
      <c r="BV107" s="132">
        <f t="shared" ref="BV107" si="377">N107/N126</f>
        <v>5.6988325308356971E-2</v>
      </c>
      <c r="BW107" s="133">
        <f t="shared" ref="BW107" si="378">O107/O126</f>
        <v>8.5763700488334232E-2</v>
      </c>
      <c r="BX107" s="128">
        <f t="shared" ref="BX107" si="379">P107/P126</f>
        <v>7.1734059097978226E-2</v>
      </c>
      <c r="BY107" s="129">
        <f t="shared" ref="BY107" si="380">Q107/Q126</f>
        <v>7.4963559380856526E-2</v>
      </c>
      <c r="BZ107" s="130">
        <f t="shared" ref="BZ107" si="381">R107/R126</f>
        <v>8.0509109059146489E-2</v>
      </c>
      <c r="CA107" s="131">
        <f t="shared" ref="CA107" si="382">S107/S126</f>
        <v>6.0556212409397008E-2</v>
      </c>
      <c r="CB107" s="128">
        <f t="shared" ref="CB107" si="383">T107/T126</f>
        <v>4.0724793684965913E-2</v>
      </c>
      <c r="CC107" s="129">
        <f t="shared" ref="CC107" si="384">U107/U126</f>
        <v>0.11927877947295423</v>
      </c>
      <c r="CD107" s="130">
        <f t="shared" ref="CD107" si="385">V107/V126</f>
        <v>3.8292492022397498E-2</v>
      </c>
      <c r="CE107" s="131">
        <f t="shared" ref="CE107" si="386">W107/W126</f>
        <v>8.5562610596440089E-2</v>
      </c>
      <c r="CF107" s="128">
        <f t="shared" ref="CF107" si="387">X107/X126</f>
        <v>6.9912790697674421E-2</v>
      </c>
      <c r="CG107" s="129">
        <f t="shared" ref="CG107" si="388">Y107/Y126</f>
        <v>0.11764705882352941</v>
      </c>
      <c r="CH107" s="130">
        <f t="shared" ref="CH107" si="389">Z107/Z126</f>
        <v>7.3935286258920138E-2</v>
      </c>
      <c r="CI107" s="128">
        <f t="shared" ref="CI107" si="390">AA107/AA126</f>
        <v>5.4234234234234235E-2</v>
      </c>
      <c r="CJ107" s="134">
        <f t="shared" ref="CJ107" si="391">AB107/AB126</f>
        <v>6.7991237325265574E-2</v>
      </c>
      <c r="CK107" s="135">
        <f t="shared" ref="CK107" si="392">AC107/AC126</f>
        <v>6.9055283296104095E-2</v>
      </c>
    </row>
    <row r="108" spans="1:89" ht="14.25" thickTop="1" thickBot="1" x14ac:dyDescent="0.25">
      <c r="A108" s="145" t="s">
        <v>22</v>
      </c>
      <c r="B108" s="195">
        <v>1508</v>
      </c>
      <c r="C108" s="196">
        <v>1099</v>
      </c>
      <c r="D108" s="197">
        <v>565</v>
      </c>
      <c r="E108" s="198">
        <v>555</v>
      </c>
      <c r="F108" s="195">
        <v>1791</v>
      </c>
      <c r="G108" s="199">
        <v>807</v>
      </c>
      <c r="H108" s="197">
        <v>2088</v>
      </c>
      <c r="I108" s="198">
        <v>1531</v>
      </c>
      <c r="J108" s="195">
        <v>211</v>
      </c>
      <c r="K108" s="199">
        <v>601</v>
      </c>
      <c r="L108" s="197">
        <v>560</v>
      </c>
      <c r="M108" s="195">
        <v>1707</v>
      </c>
      <c r="N108" s="200">
        <v>1594</v>
      </c>
      <c r="O108" s="201">
        <v>2507</v>
      </c>
      <c r="P108" s="195">
        <v>902</v>
      </c>
      <c r="Q108" s="199">
        <v>888</v>
      </c>
      <c r="R108" s="197">
        <v>1417</v>
      </c>
      <c r="S108" s="198">
        <v>1071</v>
      </c>
      <c r="T108" s="195">
        <v>232</v>
      </c>
      <c r="U108" s="199">
        <v>459</v>
      </c>
      <c r="V108" s="197">
        <v>638</v>
      </c>
      <c r="W108" s="198">
        <v>1609</v>
      </c>
      <c r="X108" s="195">
        <v>784</v>
      </c>
      <c r="Y108" s="199">
        <v>653</v>
      </c>
      <c r="Z108" s="197">
        <v>1987</v>
      </c>
      <c r="AA108" s="195">
        <v>2140</v>
      </c>
      <c r="AB108" s="169">
        <f t="shared" si="255"/>
        <v>14277</v>
      </c>
      <c r="AC108" s="172">
        <f t="shared" si="256"/>
        <v>15627</v>
      </c>
      <c r="AE108" s="295" t="s">
        <v>0</v>
      </c>
      <c r="AF108" s="297" t="s">
        <v>1</v>
      </c>
      <c r="AG108" s="298"/>
      <c r="AH108" s="297" t="s">
        <v>2</v>
      </c>
      <c r="AI108" s="298"/>
      <c r="AJ108" s="297" t="s">
        <v>3</v>
      </c>
      <c r="AK108" s="298"/>
      <c r="AL108" s="297" t="s">
        <v>4</v>
      </c>
      <c r="AM108" s="298"/>
      <c r="AN108" s="297" t="s">
        <v>5</v>
      </c>
      <c r="AO108" s="298"/>
      <c r="AP108" s="297" t="s">
        <v>6</v>
      </c>
      <c r="AQ108" s="298"/>
      <c r="AR108" s="297" t="s">
        <v>7</v>
      </c>
      <c r="AS108" s="298"/>
      <c r="AT108" s="297" t="s">
        <v>8</v>
      </c>
      <c r="AU108" s="298"/>
      <c r="AV108" s="297" t="s">
        <v>9</v>
      </c>
      <c r="AW108" s="298"/>
      <c r="AX108" s="297" t="s">
        <v>10</v>
      </c>
      <c r="AY108" s="298"/>
      <c r="AZ108" s="297" t="s">
        <v>11</v>
      </c>
      <c r="BA108" s="298"/>
      <c r="BB108" s="297" t="s">
        <v>12</v>
      </c>
      <c r="BC108" s="298"/>
      <c r="BD108" s="300" t="s">
        <v>40</v>
      </c>
      <c r="BE108" s="301"/>
      <c r="BF108" s="302" t="s">
        <v>41</v>
      </c>
      <c r="BG108" s="303"/>
      <c r="BI108" s="145" t="s">
        <v>22</v>
      </c>
      <c r="BJ108" s="128">
        <f>B108/B126</f>
        <v>7.2772898368883315E-2</v>
      </c>
      <c r="BK108" s="129">
        <f t="shared" ref="BK108" si="393">C108/C126</f>
        <v>5.1412799401197605E-2</v>
      </c>
      <c r="BL108" s="130">
        <f t="shared" ref="BL108" si="394">D108/D126</f>
        <v>5.9523809523809521E-2</v>
      </c>
      <c r="BM108" s="131">
        <f t="shared" ref="BM108" si="395">E108/E126</f>
        <v>5.8748809145760555E-2</v>
      </c>
      <c r="BN108" s="128">
        <f t="shared" ref="BN108" si="396">F108/F126</f>
        <v>7.8652672258574502E-2</v>
      </c>
      <c r="BO108" s="129">
        <f t="shared" ref="BO108" si="397">G108/G126</f>
        <v>3.7378415933302454E-2</v>
      </c>
      <c r="BP108" s="130">
        <f t="shared" ref="BP108" si="398">H108/H126</f>
        <v>7.1170495602972256E-2</v>
      </c>
      <c r="BQ108" s="131">
        <f t="shared" ref="BQ108" si="399">I108/I126</f>
        <v>4.7977186550092442E-2</v>
      </c>
      <c r="BR108" s="128">
        <f t="shared" ref="BR108" si="400">J108/J126</f>
        <v>4.064727412829898E-2</v>
      </c>
      <c r="BS108" s="129">
        <f t="shared" ref="BS108" si="401">K108/K126</f>
        <v>0.12082830719742661</v>
      </c>
      <c r="BT108" s="130">
        <f t="shared" ref="BT108" si="402">L108/L126</f>
        <v>3.4856218100336116E-2</v>
      </c>
      <c r="BU108" s="128">
        <f t="shared" ref="BU108" si="403">M108/M126</f>
        <v>0.10447395801456638</v>
      </c>
      <c r="BV108" s="132">
        <f t="shared" ref="BV108" si="404">N108/N126</f>
        <v>5.2569091748565396E-2</v>
      </c>
      <c r="BW108" s="133">
        <f t="shared" ref="BW108" si="405">O108/O126</f>
        <v>8.5017634291915362E-2</v>
      </c>
      <c r="BX108" s="128">
        <f t="shared" ref="BX108" si="406">P108/P126</f>
        <v>5.8449974079834113E-2</v>
      </c>
      <c r="BY108" s="129">
        <f t="shared" ref="BY108" si="407">Q108/Q126</f>
        <v>6.1636704379815367E-2</v>
      </c>
      <c r="BZ108" s="130">
        <f t="shared" ref="BZ108" si="408">R108/R126</f>
        <v>7.072622909907661E-2</v>
      </c>
      <c r="CA108" s="131">
        <f t="shared" ref="CA108" si="409">S108/S126</f>
        <v>5.5055775458798126E-2</v>
      </c>
      <c r="CB108" s="128">
        <f t="shared" ref="CB108" si="410">T108/T126</f>
        <v>4.1621815572299964E-2</v>
      </c>
      <c r="CC108" s="129">
        <f t="shared" ref="CC108" si="411">U108/U126</f>
        <v>7.9576976421636622E-2</v>
      </c>
      <c r="CD108" s="130">
        <f t="shared" ref="CD108" si="412">V108/V126</f>
        <v>3.8412908663977362E-2</v>
      </c>
      <c r="CE108" s="131">
        <f t="shared" ref="CE108" si="413">W108/W126</f>
        <v>8.3741022171333404E-2</v>
      </c>
      <c r="CF108" s="128">
        <f t="shared" ref="CF108" si="414">X108/X126</f>
        <v>5.6976744186046514E-2</v>
      </c>
      <c r="CG108" s="129">
        <f t="shared" ref="CG108" si="415">Y108/Y126</f>
        <v>7.952746315917672E-2</v>
      </c>
      <c r="CH108" s="130">
        <f t="shared" ref="CH108" si="416">Z108/Z126</f>
        <v>6.4746326045162755E-2</v>
      </c>
      <c r="CI108" s="128">
        <f t="shared" ref="CI108" si="417">AA108/AA126</f>
        <v>6.4264264264264265E-2</v>
      </c>
      <c r="CJ108" s="134">
        <f t="shared" ref="CJ108" si="418">AB108/AB126</f>
        <v>6.0495506374972988E-2</v>
      </c>
      <c r="CK108" s="135">
        <f t="shared" ref="CK108" si="419">AC108/AC126</f>
        <v>6.6362887403494164E-2</v>
      </c>
    </row>
    <row r="109" spans="1:89" ht="15" thickTop="1" thickBot="1" x14ac:dyDescent="0.3">
      <c r="A109" s="136" t="s">
        <v>23</v>
      </c>
      <c r="B109" s="188">
        <v>1093</v>
      </c>
      <c r="C109" s="189">
        <v>899</v>
      </c>
      <c r="D109" s="190">
        <v>445</v>
      </c>
      <c r="E109" s="191">
        <v>473</v>
      </c>
      <c r="F109" s="188">
        <v>1364</v>
      </c>
      <c r="G109" s="192">
        <v>714</v>
      </c>
      <c r="H109" s="190">
        <v>1708</v>
      </c>
      <c r="I109" s="191">
        <v>1428</v>
      </c>
      <c r="J109" s="188">
        <v>255</v>
      </c>
      <c r="K109" s="192">
        <v>434</v>
      </c>
      <c r="L109" s="190">
        <v>553</v>
      </c>
      <c r="M109" s="188">
        <v>1071</v>
      </c>
      <c r="N109" s="193">
        <v>1239</v>
      </c>
      <c r="O109" s="194">
        <v>1623</v>
      </c>
      <c r="P109" s="188">
        <v>686</v>
      </c>
      <c r="Q109" s="192">
        <v>649</v>
      </c>
      <c r="R109" s="190">
        <v>1109</v>
      </c>
      <c r="S109" s="191">
        <v>923</v>
      </c>
      <c r="T109" s="188">
        <v>199</v>
      </c>
      <c r="U109" s="192">
        <v>325</v>
      </c>
      <c r="V109" s="190">
        <v>516</v>
      </c>
      <c r="W109" s="191">
        <v>1203</v>
      </c>
      <c r="X109" s="188">
        <v>641</v>
      </c>
      <c r="Y109" s="192">
        <v>375</v>
      </c>
      <c r="Z109" s="190">
        <v>1756</v>
      </c>
      <c r="AA109" s="188">
        <v>1708</v>
      </c>
      <c r="AB109" s="169">
        <f t="shared" si="255"/>
        <v>11564</v>
      </c>
      <c r="AC109" s="172">
        <f t="shared" si="256"/>
        <v>11825</v>
      </c>
      <c r="AE109" s="296"/>
      <c r="AF109" s="115" t="s">
        <v>14</v>
      </c>
      <c r="AG109" s="116" t="s">
        <v>15</v>
      </c>
      <c r="AH109" s="117" t="s">
        <v>14</v>
      </c>
      <c r="AI109" s="118" t="s">
        <v>15</v>
      </c>
      <c r="AJ109" s="115" t="s">
        <v>14</v>
      </c>
      <c r="AK109" s="116" t="s">
        <v>15</v>
      </c>
      <c r="AL109" s="117" t="s">
        <v>14</v>
      </c>
      <c r="AM109" s="118" t="s">
        <v>15</v>
      </c>
      <c r="AN109" s="115" t="s">
        <v>14</v>
      </c>
      <c r="AO109" s="116" t="s">
        <v>15</v>
      </c>
      <c r="AP109" s="117" t="s">
        <v>14</v>
      </c>
      <c r="AQ109" s="115" t="s">
        <v>15</v>
      </c>
      <c r="AR109" s="119" t="s">
        <v>14</v>
      </c>
      <c r="AS109" s="120" t="s">
        <v>15</v>
      </c>
      <c r="AT109" s="115" t="s">
        <v>14</v>
      </c>
      <c r="AU109" s="116" t="s">
        <v>15</v>
      </c>
      <c r="AV109" s="117" t="s">
        <v>14</v>
      </c>
      <c r="AW109" s="118" t="s">
        <v>15</v>
      </c>
      <c r="AX109" s="115" t="s">
        <v>14</v>
      </c>
      <c r="AY109" s="116" t="s">
        <v>15</v>
      </c>
      <c r="AZ109" s="117" t="s">
        <v>14</v>
      </c>
      <c r="BA109" s="118" t="s">
        <v>15</v>
      </c>
      <c r="BB109" s="115" t="s">
        <v>14</v>
      </c>
      <c r="BC109" s="116" t="s">
        <v>15</v>
      </c>
      <c r="BD109" s="28" t="s">
        <v>14</v>
      </c>
      <c r="BE109" s="121" t="s">
        <v>15</v>
      </c>
      <c r="BF109" s="175" t="s">
        <v>14</v>
      </c>
      <c r="BG109" s="176" t="s">
        <v>15</v>
      </c>
      <c r="BI109" s="136" t="s">
        <v>23</v>
      </c>
      <c r="BJ109" s="128">
        <f>B109/B126</f>
        <v>5.274587395039089E-2</v>
      </c>
      <c r="BK109" s="129">
        <f t="shared" ref="BK109" si="420">C109/C126</f>
        <v>4.2056511976047907E-2</v>
      </c>
      <c r="BL109" s="130">
        <f t="shared" ref="BL109" si="421">D109/D126</f>
        <v>4.6881584492203962E-2</v>
      </c>
      <c r="BM109" s="131">
        <f t="shared" ref="BM109" si="422">E109/E126</f>
        <v>5.0068804911612155E-2</v>
      </c>
      <c r="BN109" s="128">
        <f t="shared" ref="BN109" si="423">F109/F126</f>
        <v>5.9900750955162264E-2</v>
      </c>
      <c r="BO109" s="129">
        <f t="shared" ref="BO109" si="424">G109/G126</f>
        <v>3.3070866141732283E-2</v>
      </c>
      <c r="BP109" s="130">
        <f t="shared" ref="BP109" si="425">H109/H126</f>
        <v>5.8218010771013705E-2</v>
      </c>
      <c r="BQ109" s="131">
        <f t="shared" ref="BQ109" si="426">I109/I126</f>
        <v>4.4749459434050953E-2</v>
      </c>
      <c r="BR109" s="128">
        <f t="shared" ref="BR109" si="427">J109/J126</f>
        <v>4.9123482951261802E-2</v>
      </c>
      <c r="BS109" s="129">
        <f t="shared" ref="BS109" si="428">K109/K126</f>
        <v>8.7253719340570968E-2</v>
      </c>
      <c r="BT109" s="130">
        <f t="shared" ref="BT109" si="429">L109/L126</f>
        <v>3.442051537408191E-2</v>
      </c>
      <c r="BU109" s="128">
        <f t="shared" ref="BU109" si="430">M109/M126</f>
        <v>6.5548687190158522E-2</v>
      </c>
      <c r="BV109" s="132">
        <f t="shared" ref="BV109" si="431">N109/N126</f>
        <v>4.0861420750610118E-2</v>
      </c>
      <c r="BW109" s="133">
        <f t="shared" ref="BW109" si="432">O109/O126</f>
        <v>5.5039338035811181E-2</v>
      </c>
      <c r="BX109" s="128">
        <f t="shared" ref="BX109" si="433">P109/P126</f>
        <v>4.4453084499740801E-2</v>
      </c>
      <c r="BY109" s="129">
        <f t="shared" ref="BY109" si="434">Q109/Q126</f>
        <v>4.5047546331644338E-2</v>
      </c>
      <c r="BZ109" s="130">
        <f t="shared" ref="BZ109" si="435">R109/R126</f>
        <v>5.5353132018966807E-2</v>
      </c>
      <c r="CA109" s="131">
        <f t="shared" ref="CA109" si="436">S109/S126</f>
        <v>4.7447694443016504E-2</v>
      </c>
      <c r="CB109" s="128">
        <f t="shared" ref="CB109" si="437">T109/T126</f>
        <v>3.5701471115895229E-2</v>
      </c>
      <c r="CC109" s="129">
        <f t="shared" ref="CC109" si="438">U109/U126</f>
        <v>5.6345353675450766E-2</v>
      </c>
      <c r="CD109" s="130">
        <f t="shared" ref="CD109" si="439">V109/V126</f>
        <v>3.1067493527605516E-2</v>
      </c>
      <c r="CE109" s="131">
        <f t="shared" ref="CE109" si="440">W109/W126</f>
        <v>6.261059644009577E-2</v>
      </c>
      <c r="CF109" s="128">
        <f t="shared" ref="CF109" si="441">X109/X126</f>
        <v>4.6584302325581396E-2</v>
      </c>
      <c r="CG109" s="129">
        <f t="shared" ref="CG109" si="442">Y109/Y126</f>
        <v>4.5670442089879429E-2</v>
      </c>
      <c r="CH109" s="130">
        <f t="shared" ref="CH109" si="443">Z109/Z126</f>
        <v>5.7219199061552997E-2</v>
      </c>
      <c r="CI109" s="128">
        <f t="shared" ref="CI109" si="444">AA109/AA126</f>
        <v>5.1291291291291292E-2</v>
      </c>
      <c r="CJ109" s="134">
        <f t="shared" ref="CJ109" si="445">AB109/AB126</f>
        <v>4.8999792373761127E-2</v>
      </c>
      <c r="CK109" s="135">
        <f t="shared" ref="CK109" si="446">AC109/AC126</f>
        <v>5.0217005410271874E-2</v>
      </c>
    </row>
    <row r="110" spans="1:89" ht="13.5" thickTop="1" x14ac:dyDescent="0.2">
      <c r="A110" s="145" t="s">
        <v>24</v>
      </c>
      <c r="B110" s="202">
        <v>1020</v>
      </c>
      <c r="C110" s="196">
        <v>808</v>
      </c>
      <c r="D110" s="197">
        <v>450</v>
      </c>
      <c r="E110" s="198">
        <v>404</v>
      </c>
      <c r="F110" s="195">
        <v>1359</v>
      </c>
      <c r="G110" s="199">
        <v>571</v>
      </c>
      <c r="H110" s="197">
        <v>1608</v>
      </c>
      <c r="I110" s="198">
        <v>1218</v>
      </c>
      <c r="J110" s="195">
        <v>257</v>
      </c>
      <c r="K110" s="199">
        <v>284</v>
      </c>
      <c r="L110" s="197">
        <v>561</v>
      </c>
      <c r="M110" s="195">
        <v>1041</v>
      </c>
      <c r="N110" s="200">
        <v>1340</v>
      </c>
      <c r="O110" s="203">
        <v>1652</v>
      </c>
      <c r="P110" s="195">
        <v>714</v>
      </c>
      <c r="Q110" s="199">
        <v>597</v>
      </c>
      <c r="R110" s="197">
        <v>1022</v>
      </c>
      <c r="S110" s="198">
        <v>843</v>
      </c>
      <c r="T110" s="195">
        <v>228</v>
      </c>
      <c r="U110" s="199">
        <v>299</v>
      </c>
      <c r="V110" s="197">
        <v>557</v>
      </c>
      <c r="W110" s="204">
        <v>1104</v>
      </c>
      <c r="X110" s="195">
        <v>603</v>
      </c>
      <c r="Y110" s="199">
        <v>433</v>
      </c>
      <c r="Z110" s="197">
        <v>1779</v>
      </c>
      <c r="AA110" s="195">
        <v>1947</v>
      </c>
      <c r="AB110" s="169">
        <f t="shared" si="255"/>
        <v>11498</v>
      </c>
      <c r="AC110" s="172">
        <f t="shared" si="256"/>
        <v>11201</v>
      </c>
      <c r="AE110" s="270" t="str">
        <f>$AE$17</f>
        <v>17:00 - 17:59</v>
      </c>
      <c r="AF110" s="125">
        <f t="shared" ref="AF110:AU111" si="447">SUMIF($A$9:$A$32,$AE110,B$102:B$125)</f>
        <v>1245</v>
      </c>
      <c r="AG110" s="185">
        <f t="shared" si="447"/>
        <v>2746</v>
      </c>
      <c r="AH110" s="126">
        <f t="shared" si="447"/>
        <v>976</v>
      </c>
      <c r="AI110" s="179">
        <f t="shared" si="447"/>
        <v>770</v>
      </c>
      <c r="AJ110" s="125">
        <f t="shared" si="447"/>
        <v>1173</v>
      </c>
      <c r="AK110" s="127">
        <f t="shared" si="447"/>
        <v>2577</v>
      </c>
      <c r="AL110" s="126">
        <f t="shared" si="447"/>
        <v>1934</v>
      </c>
      <c r="AM110" s="179">
        <f t="shared" si="447"/>
        <v>3573</v>
      </c>
      <c r="AN110" s="125">
        <f t="shared" si="447"/>
        <v>826</v>
      </c>
      <c r="AO110" s="127">
        <f t="shared" si="447"/>
        <v>180</v>
      </c>
      <c r="AP110" s="126">
        <f t="shared" si="447"/>
        <v>2044</v>
      </c>
      <c r="AQ110" s="125">
        <f t="shared" si="447"/>
        <v>651</v>
      </c>
      <c r="AR110" s="178">
        <f t="shared" si="447"/>
        <v>3208</v>
      </c>
      <c r="AS110" s="180">
        <f t="shared" si="447"/>
        <v>1870</v>
      </c>
      <c r="AT110" s="125">
        <f t="shared" si="447"/>
        <v>1564</v>
      </c>
      <c r="AU110" s="127">
        <f t="shared" si="447"/>
        <v>1134</v>
      </c>
      <c r="AV110" s="126">
        <f t="shared" ref="AP110:BE111" si="448">SUMIF($A$9:$A$32,$AE110,R$102:R$125)</f>
        <v>1479</v>
      </c>
      <c r="AW110" s="179">
        <f t="shared" si="448"/>
        <v>1849</v>
      </c>
      <c r="AX110" s="125">
        <f t="shared" si="448"/>
        <v>789</v>
      </c>
      <c r="AY110" s="127">
        <f t="shared" si="448"/>
        <v>161</v>
      </c>
      <c r="AZ110" s="126">
        <f t="shared" si="448"/>
        <v>1896</v>
      </c>
      <c r="BA110" s="179">
        <f t="shared" si="448"/>
        <v>1197</v>
      </c>
      <c r="BB110" s="125">
        <f t="shared" si="448"/>
        <v>1522</v>
      </c>
      <c r="BC110" s="127">
        <f t="shared" si="448"/>
        <v>455</v>
      </c>
      <c r="BD110" s="183">
        <f t="shared" si="448"/>
        <v>2300</v>
      </c>
      <c r="BE110" s="184">
        <f t="shared" si="448"/>
        <v>3290</v>
      </c>
      <c r="BF110" s="169">
        <f>AF110+AH110+AJ110+AL110+AN110+AP110+AR110+AT110+AV110+AX110+AZ110+BB110+BD110</f>
        <v>20956</v>
      </c>
      <c r="BG110" s="170">
        <f>AG110+AI110+AK110+AM110+AO110+AQ110+AS110+AU110+AW110+AY110+BA110+BC110+BE110</f>
        <v>20453</v>
      </c>
      <c r="BI110" s="145" t="s">
        <v>24</v>
      </c>
      <c r="BJ110" s="128">
        <f>B110/B126</f>
        <v>4.9223047968342822E-2</v>
      </c>
      <c r="BK110" s="129">
        <f t="shared" ref="BK110" si="449">C110/C126</f>
        <v>3.779940119760479E-2</v>
      </c>
      <c r="BL110" s="130">
        <f t="shared" ref="BL110" si="450">D110/D126</f>
        <v>4.7408343868520858E-2</v>
      </c>
      <c r="BM110" s="131">
        <f t="shared" ref="BM110" si="451">E110/E126</f>
        <v>4.2764898909706785E-2</v>
      </c>
      <c r="BN110" s="128">
        <f t="shared" ref="BN110" si="452">F110/F126</f>
        <v>5.9681173422335428E-2</v>
      </c>
      <c r="BO110" s="129">
        <f t="shared" ref="BO110" si="453">G110/G126</f>
        <v>2.6447429365446966E-2</v>
      </c>
      <c r="BP110" s="130">
        <f t="shared" ref="BP110" si="454">H110/H126</f>
        <v>5.4809462131024611E-2</v>
      </c>
      <c r="BQ110" s="131">
        <f t="shared" ref="BQ110" si="455">I110/I126</f>
        <v>3.8168656576102286E-2</v>
      </c>
      <c r="BR110" s="128">
        <f t="shared" ref="BR110" si="456">J110/J126</f>
        <v>4.9508765170487384E-2</v>
      </c>
      <c r="BS110" s="129">
        <f t="shared" ref="BS110" si="457">K110/K126</f>
        <v>5.7096903900281465E-2</v>
      </c>
      <c r="BT110" s="130">
        <f t="shared" ref="BT110" si="458">L110/L126</f>
        <v>3.4918461346943853E-2</v>
      </c>
      <c r="BU110" s="128">
        <f t="shared" ref="BU110" si="459">M110/M126</f>
        <v>6.3712589509761913E-2</v>
      </c>
      <c r="BV110" s="132">
        <f t="shared" ref="BV110" si="460">N110/N126</f>
        <v>4.4192335597915702E-2</v>
      </c>
      <c r="BW110" s="133">
        <f t="shared" ref="BW110" si="461">O110/O126</f>
        <v>5.6022788931090611E-2</v>
      </c>
      <c r="BX110" s="128">
        <f t="shared" ref="BX110" si="462">P110/P126</f>
        <v>4.6267496111975115E-2</v>
      </c>
      <c r="BY110" s="129">
        <f t="shared" ref="BY110" si="463">Q110/Q126</f>
        <v>4.1438189768862356E-2</v>
      </c>
      <c r="BZ110" s="130">
        <f t="shared" ref="BZ110" si="464">R110/R126</f>
        <v>5.1010731220364362E-2</v>
      </c>
      <c r="CA110" s="131">
        <f t="shared" ref="CA110" si="465">S110/S126</f>
        <v>4.3335218218269675E-2</v>
      </c>
      <c r="CB110" s="128">
        <f t="shared" ref="CB110" si="466">T110/T126</f>
        <v>4.0904198062432721E-2</v>
      </c>
      <c r="CC110" s="129">
        <f t="shared" ref="CC110" si="467">U110/U126</f>
        <v>5.18377253814147E-2</v>
      </c>
      <c r="CD110" s="130">
        <f t="shared" ref="CD110" si="468">V110/V126</f>
        <v>3.3536034679992777E-2</v>
      </c>
      <c r="CE110" s="131">
        <f t="shared" ref="CE110" si="469">W110/W126</f>
        <v>5.7458103466222543E-2</v>
      </c>
      <c r="CF110" s="128">
        <f t="shared" ref="CF110" si="470">X110/X126</f>
        <v>4.382267441860465E-2</v>
      </c>
      <c r="CG110" s="129">
        <f t="shared" ref="CG110" si="471">Y110/Y126</f>
        <v>5.2734137133114117E-2</v>
      </c>
      <c r="CH110" s="130">
        <f t="shared" ref="CH110" si="472">Z110/Z126</f>
        <v>5.7968653263384275E-2</v>
      </c>
      <c r="CI110" s="128">
        <f t="shared" ref="CI110" si="473">AA110/AA126</f>
        <v>5.8468468468468468E-2</v>
      </c>
      <c r="CJ110" s="134">
        <f t="shared" ref="CJ110" si="474">AB110/AB126</f>
        <v>4.8720132541811262E-2</v>
      </c>
      <c r="CK110" s="135">
        <f t="shared" ref="CK110" si="475">AC110/AC126</f>
        <v>4.7567076329848225E-2</v>
      </c>
    </row>
    <row r="111" spans="1:89" x14ac:dyDescent="0.2">
      <c r="A111" s="136" t="s">
        <v>25</v>
      </c>
      <c r="B111" s="205">
        <v>925</v>
      </c>
      <c r="C111" s="189">
        <v>1063</v>
      </c>
      <c r="D111" s="190">
        <v>459</v>
      </c>
      <c r="E111" s="191">
        <v>475</v>
      </c>
      <c r="F111" s="188">
        <v>1173</v>
      </c>
      <c r="G111" s="192">
        <v>744</v>
      </c>
      <c r="H111" s="190">
        <v>1611</v>
      </c>
      <c r="I111" s="191">
        <v>1560</v>
      </c>
      <c r="J111" s="188">
        <v>226</v>
      </c>
      <c r="K111" s="189">
        <v>233</v>
      </c>
      <c r="L111" s="190">
        <v>600</v>
      </c>
      <c r="M111" s="188">
        <v>1005</v>
      </c>
      <c r="N111" s="193">
        <v>1232</v>
      </c>
      <c r="O111" s="206">
        <v>1488</v>
      </c>
      <c r="P111" s="188">
        <v>611</v>
      </c>
      <c r="Q111" s="189">
        <v>563</v>
      </c>
      <c r="R111" s="190">
        <v>926</v>
      </c>
      <c r="S111" s="191">
        <v>887</v>
      </c>
      <c r="T111" s="197">
        <v>257</v>
      </c>
      <c r="U111" s="188">
        <v>230</v>
      </c>
      <c r="V111" s="190">
        <v>640</v>
      </c>
      <c r="W111" s="207">
        <v>1168</v>
      </c>
      <c r="X111" s="188">
        <v>545</v>
      </c>
      <c r="Y111" s="192">
        <v>320</v>
      </c>
      <c r="Z111" s="190">
        <v>1727</v>
      </c>
      <c r="AA111" s="188">
        <v>1772</v>
      </c>
      <c r="AB111" s="169">
        <f t="shared" si="255"/>
        <v>10932</v>
      </c>
      <c r="AC111" s="172">
        <f t="shared" si="256"/>
        <v>11508</v>
      </c>
      <c r="AE111" s="272" t="str">
        <f>$AE$18</f>
        <v>18:00 - 18:59</v>
      </c>
      <c r="AF111" s="125">
        <f t="shared" si="447"/>
        <v>1250</v>
      </c>
      <c r="AG111" s="189">
        <f t="shared" si="447"/>
        <v>2514</v>
      </c>
      <c r="AH111" s="190">
        <f t="shared" si="447"/>
        <v>648</v>
      </c>
      <c r="AI111" s="191">
        <f t="shared" si="447"/>
        <v>750</v>
      </c>
      <c r="AJ111" s="273">
        <f t="shared" si="447"/>
        <v>905</v>
      </c>
      <c r="AK111" s="192">
        <f t="shared" si="447"/>
        <v>2336</v>
      </c>
      <c r="AL111" s="190">
        <f t="shared" si="447"/>
        <v>1776</v>
      </c>
      <c r="AM111" s="191">
        <f t="shared" si="447"/>
        <v>3449</v>
      </c>
      <c r="AN111" s="273">
        <f t="shared" si="447"/>
        <v>484</v>
      </c>
      <c r="AO111" s="192">
        <f t="shared" si="447"/>
        <v>151</v>
      </c>
      <c r="AP111" s="190">
        <f t="shared" si="448"/>
        <v>2112</v>
      </c>
      <c r="AQ111" s="273">
        <f t="shared" si="448"/>
        <v>621</v>
      </c>
      <c r="AR111" s="193">
        <f t="shared" si="448"/>
        <v>2750</v>
      </c>
      <c r="AS111" s="194">
        <f t="shared" si="448"/>
        <v>1696</v>
      </c>
      <c r="AT111" s="273">
        <f t="shared" si="448"/>
        <v>1351</v>
      </c>
      <c r="AU111" s="192">
        <f t="shared" si="448"/>
        <v>1166</v>
      </c>
      <c r="AV111" s="190">
        <f t="shared" si="448"/>
        <v>1416</v>
      </c>
      <c r="AW111" s="191">
        <f t="shared" si="448"/>
        <v>1734</v>
      </c>
      <c r="AX111" s="273">
        <f t="shared" si="448"/>
        <v>683</v>
      </c>
      <c r="AY111" s="192">
        <f t="shared" si="448"/>
        <v>173</v>
      </c>
      <c r="AZ111" s="190">
        <f t="shared" si="448"/>
        <v>1912</v>
      </c>
      <c r="BA111" s="191">
        <f t="shared" si="448"/>
        <v>1040</v>
      </c>
      <c r="BB111" s="273">
        <f t="shared" si="448"/>
        <v>1401</v>
      </c>
      <c r="BC111" s="192">
        <f t="shared" si="448"/>
        <v>467</v>
      </c>
      <c r="BD111" s="190">
        <f t="shared" si="448"/>
        <v>2195</v>
      </c>
      <c r="BE111" s="273">
        <f t="shared" si="448"/>
        <v>2962</v>
      </c>
      <c r="BF111" s="171">
        <f>SUM(AF111,AH111,AJ111,AL111,AN111,AP111,AR111,AT111,AV111,AX111,AZ111,BB111,BD111)</f>
        <v>18883</v>
      </c>
      <c r="BG111" s="172">
        <f>SUM(AG111,AI111,AK111,AM111,AO111,AQ111,AS111,AU111,AW111,AY111,BA111,BC111,BE111)</f>
        <v>19059</v>
      </c>
      <c r="BI111" s="136" t="s">
        <v>25</v>
      </c>
      <c r="BJ111" s="128">
        <f>B111/B126</f>
        <v>4.4638548402663833E-2</v>
      </c>
      <c r="BK111" s="129">
        <f t="shared" ref="BK111" si="476">C111/C126</f>
        <v>4.9728667664670656E-2</v>
      </c>
      <c r="BL111" s="130">
        <f t="shared" ref="BL111" si="477">D111/D126</f>
        <v>4.8356510745891278E-2</v>
      </c>
      <c r="BM111" s="131">
        <f t="shared" ref="BM111" si="478">E111/E126</f>
        <v>5.0280512331957232E-2</v>
      </c>
      <c r="BN111" s="128">
        <f t="shared" ref="BN111" si="479">F111/F126</f>
        <v>5.1512889201176935E-2</v>
      </c>
      <c r="BO111" s="129">
        <f t="shared" ref="BO111" si="480">G111/G126</f>
        <v>3.4460398332561371E-2</v>
      </c>
      <c r="BP111" s="130">
        <f t="shared" ref="BP111" si="481">H111/H126</f>
        <v>5.4911718590224284E-2</v>
      </c>
      <c r="BQ111" s="131">
        <f t="shared" ref="BQ111" si="482">I111/I126</f>
        <v>4.8885964087618687E-2</v>
      </c>
      <c r="BR111" s="128">
        <f t="shared" ref="BR111" si="483">J111/J126</f>
        <v>4.3536890772490851E-2</v>
      </c>
      <c r="BS111" s="129">
        <f t="shared" ref="BS111" si="484">K111/K126</f>
        <v>4.6843586650583031E-2</v>
      </c>
      <c r="BT111" s="130">
        <f t="shared" ref="BT111" si="485">L111/L126</f>
        <v>3.7345947964645833E-2</v>
      </c>
      <c r="BU111" s="128">
        <f t="shared" ref="BU111" si="486">M111/M126</f>
        <v>6.1509272293286003E-2</v>
      </c>
      <c r="BV111" s="132">
        <f t="shared" ref="BV111" si="487">N111/N126</f>
        <v>4.0630565266143392E-2</v>
      </c>
      <c r="BW111" s="133">
        <f t="shared" ref="BW111" si="488">O111/O126</f>
        <v>5.0461204557786216E-2</v>
      </c>
      <c r="BX111" s="128">
        <f t="shared" ref="BX111" si="489">P111/P126</f>
        <v>3.9593053395541734E-2</v>
      </c>
      <c r="BY111" s="129">
        <f t="shared" ref="BY111" si="490">Q111/Q126</f>
        <v>3.9078225862427984E-2</v>
      </c>
      <c r="BZ111" s="130">
        <f t="shared" ref="BZ111" si="491">R111/R126</f>
        <v>4.6219116546044423E-2</v>
      </c>
      <c r="CA111" s="131">
        <f t="shared" ref="CA111" si="492">S111/S126</f>
        <v>4.5597080141880429E-2</v>
      </c>
      <c r="CB111" s="128">
        <f t="shared" ref="CB111" si="493">T111/T126</f>
        <v>4.610692500897022E-2</v>
      </c>
      <c r="CC111" s="129">
        <f t="shared" ref="CC111" si="494">U111/U126</f>
        <v>3.9875173370319004E-2</v>
      </c>
      <c r="CD111" s="130">
        <f t="shared" ref="CD111" si="495">V111/V126</f>
        <v>3.8533325305557226E-2</v>
      </c>
      <c r="CE111" s="131">
        <f t="shared" ref="CE111" si="496">W111/W126</f>
        <v>6.0789008014989071E-2</v>
      </c>
      <c r="CF111" s="128">
        <f t="shared" ref="CF111" si="497">X111/X126</f>
        <v>3.9607558139534885E-2</v>
      </c>
      <c r="CG111" s="129">
        <f t="shared" ref="CG111" si="498">Y111/Y126</f>
        <v>3.8972110583363778E-2</v>
      </c>
      <c r="CH111" s="130">
        <f t="shared" ref="CH111" si="499">Z111/Z126</f>
        <v>5.6274235067939653E-2</v>
      </c>
      <c r="CI111" s="128">
        <f t="shared" ref="CI111" si="500">AA111/AA126</f>
        <v>5.3213213213213213E-2</v>
      </c>
      <c r="CJ111" s="134">
        <f t="shared" ref="CJ111" si="501">AB111/AB126</f>
        <v>4.6321837619332125E-2</v>
      </c>
      <c r="CK111" s="135">
        <f t="shared" ref="CK111" si="502">AC111/AC126</f>
        <v>4.8870807463966909E-2</v>
      </c>
    </row>
    <row r="112" spans="1:89" ht="13.5" thickBot="1" x14ac:dyDescent="0.25">
      <c r="A112" s="145" t="s">
        <v>26</v>
      </c>
      <c r="B112" s="202">
        <v>887</v>
      </c>
      <c r="C112" s="196">
        <v>785</v>
      </c>
      <c r="D112" s="197">
        <v>436</v>
      </c>
      <c r="E112" s="198">
        <v>358</v>
      </c>
      <c r="F112" s="195">
        <v>874</v>
      </c>
      <c r="G112" s="199">
        <v>602</v>
      </c>
      <c r="H112" s="197">
        <v>1430</v>
      </c>
      <c r="I112" s="198">
        <v>1203</v>
      </c>
      <c r="J112" s="195">
        <v>242</v>
      </c>
      <c r="K112" s="196">
        <v>193</v>
      </c>
      <c r="L112" s="197">
        <v>586</v>
      </c>
      <c r="M112" s="195">
        <v>816</v>
      </c>
      <c r="N112" s="200">
        <v>1215</v>
      </c>
      <c r="O112" s="203">
        <v>1224</v>
      </c>
      <c r="P112" s="195">
        <v>602</v>
      </c>
      <c r="Q112" s="196">
        <v>516</v>
      </c>
      <c r="R112" s="197">
        <v>910</v>
      </c>
      <c r="S112" s="198">
        <v>791</v>
      </c>
      <c r="T112" s="195">
        <v>181</v>
      </c>
      <c r="U112" s="199">
        <v>248</v>
      </c>
      <c r="V112" s="197">
        <v>599</v>
      </c>
      <c r="W112" s="204">
        <v>832</v>
      </c>
      <c r="X112" s="195">
        <v>489</v>
      </c>
      <c r="Y112" s="199">
        <v>312</v>
      </c>
      <c r="Z112" s="197">
        <v>1666</v>
      </c>
      <c r="AA112" s="195">
        <v>1837</v>
      </c>
      <c r="AB112" s="169">
        <f t="shared" si="255"/>
        <v>10117</v>
      </c>
      <c r="AC112" s="172">
        <f t="shared" si="256"/>
        <v>9717</v>
      </c>
      <c r="AE112" s="270"/>
      <c r="AF112" s="125"/>
      <c r="AG112" s="196"/>
      <c r="AH112" s="197"/>
      <c r="AI112" s="198"/>
      <c r="AJ112" s="195"/>
      <c r="AK112" s="199"/>
      <c r="AL112" s="197"/>
      <c r="AM112" s="198"/>
      <c r="AN112" s="195"/>
      <c r="AO112" s="199"/>
      <c r="AP112" s="197"/>
      <c r="AQ112" s="195"/>
      <c r="AR112" s="200"/>
      <c r="AS112" s="201"/>
      <c r="AT112" s="195"/>
      <c r="AU112" s="199"/>
      <c r="AV112" s="197"/>
      <c r="AW112" s="198"/>
      <c r="AX112" s="195"/>
      <c r="AY112" s="199"/>
      <c r="AZ112" s="197"/>
      <c r="BA112" s="198"/>
      <c r="BB112" s="195"/>
      <c r="BC112" s="199"/>
      <c r="BD112" s="197"/>
      <c r="BE112" s="195"/>
      <c r="BF112" s="171"/>
      <c r="BG112" s="172"/>
      <c r="BI112" s="145" t="s">
        <v>26</v>
      </c>
      <c r="BJ112" s="128">
        <f>B112/B126</f>
        <v>4.2804748576392243E-2</v>
      </c>
      <c r="BK112" s="129">
        <f t="shared" ref="BK112" si="503">C112/C126</f>
        <v>3.6723428143712572E-2</v>
      </c>
      <c r="BL112" s="130">
        <f t="shared" ref="BL112" si="504">D112/D126</f>
        <v>4.5933417614833542E-2</v>
      </c>
      <c r="BM112" s="131">
        <f t="shared" ref="BM112" si="505">E112/E126</f>
        <v>3.7895628241769876E-2</v>
      </c>
      <c r="BN112" s="128">
        <f t="shared" ref="BN112" si="506">F112/F126</f>
        <v>3.8382152738131836E-2</v>
      </c>
      <c r="BO112" s="129">
        <f t="shared" ref="BO112" si="507">G112/G126</f>
        <v>2.7883279295970356E-2</v>
      </c>
      <c r="BP112" s="130">
        <f t="shared" ref="BP112" si="508">H112/H126</f>
        <v>4.8742245551844025E-2</v>
      </c>
      <c r="BQ112" s="131">
        <f t="shared" ref="BQ112" si="509">I112/I126</f>
        <v>3.7698599229105949E-2</v>
      </c>
      <c r="BR112" s="128">
        <f t="shared" ref="BR112" si="510">J112/J126</f>
        <v>4.6619148526295513E-2</v>
      </c>
      <c r="BS112" s="129">
        <f t="shared" ref="BS112" si="511">K112/K126</f>
        <v>3.8801769199839166E-2</v>
      </c>
      <c r="BT112" s="130">
        <f t="shared" ref="BT112" si="512">L112/L126</f>
        <v>3.6474542512137435E-2</v>
      </c>
      <c r="BU112" s="128">
        <f t="shared" ref="BU112" si="513">M112/M126</f>
        <v>4.9941856906787443E-2</v>
      </c>
      <c r="BV112" s="132">
        <f t="shared" ref="BV112" si="514">N112/N126</f>
        <v>4.0069916232438496E-2</v>
      </c>
      <c r="BW112" s="133">
        <f t="shared" ref="BW112" si="515">O112/O126</f>
        <v>4.1508410200759634E-2</v>
      </c>
      <c r="BX112" s="128">
        <f t="shared" ref="BX112" si="516">P112/P126</f>
        <v>3.9009849663037846E-2</v>
      </c>
      <c r="BY112" s="129">
        <f t="shared" ref="BY112" si="517">Q112/Q126</f>
        <v>3.5815922815298121E-2</v>
      </c>
      <c r="BZ112" s="130">
        <f t="shared" ref="BZ112" si="518">R112/R126</f>
        <v>4.5420514100324431E-2</v>
      </c>
      <c r="CA112" s="131">
        <f t="shared" ref="CA112" si="519">S112/S126</f>
        <v>4.0662108672184241E-2</v>
      </c>
      <c r="CB112" s="128">
        <f t="shared" ref="CB112" si="520">T112/T126</f>
        <v>3.2472192321492642E-2</v>
      </c>
      <c r="CC112" s="129">
        <f t="shared" ref="CC112" si="521">U112/U126</f>
        <v>4.2995839112343968E-2</v>
      </c>
      <c r="CD112" s="130">
        <f t="shared" ref="CD112" si="522">V112/V126</f>
        <v>3.6064784153169965E-2</v>
      </c>
      <c r="CE112" s="131">
        <f t="shared" ref="CE112" si="523">W112/W126</f>
        <v>4.3301759133964821E-2</v>
      </c>
      <c r="CF112" s="128">
        <f t="shared" ref="CF112" si="524">X112/X126</f>
        <v>3.5537790697674418E-2</v>
      </c>
      <c r="CG112" s="129">
        <f t="shared" ref="CG112" si="525">Y112/Y126</f>
        <v>3.7997807818779684E-2</v>
      </c>
      <c r="CH112" s="130">
        <f t="shared" ref="CH112" si="526">Z112/Z126</f>
        <v>5.4286552184821923E-2</v>
      </c>
      <c r="CI112" s="128">
        <f t="shared" ref="CI112" si="527">AA112/AA126</f>
        <v>5.5165165165165168E-2</v>
      </c>
      <c r="CJ112" s="134">
        <f t="shared" ref="CJ112" si="528">AB112/AB126</f>
        <v>4.28684624217694E-2</v>
      </c>
      <c r="CK112" s="135">
        <f t="shared" ref="CK112" si="529">AC112/AC126</f>
        <v>4.1265001401404801E-2</v>
      </c>
    </row>
    <row r="113" spans="1:89" ht="14.25" thickTop="1" thickBot="1" x14ac:dyDescent="0.25">
      <c r="A113" s="136" t="s">
        <v>27</v>
      </c>
      <c r="B113" s="205">
        <v>798</v>
      </c>
      <c r="C113" s="189">
        <v>981</v>
      </c>
      <c r="D113" s="190">
        <v>420</v>
      </c>
      <c r="E113" s="191">
        <v>433</v>
      </c>
      <c r="F113" s="188">
        <v>903</v>
      </c>
      <c r="G113" s="192">
        <v>925</v>
      </c>
      <c r="H113" s="190">
        <v>1334</v>
      </c>
      <c r="I113" s="191">
        <v>1659</v>
      </c>
      <c r="J113" s="188">
        <v>252</v>
      </c>
      <c r="K113" s="189">
        <v>213</v>
      </c>
      <c r="L113" s="190">
        <v>705</v>
      </c>
      <c r="M113" s="188">
        <v>508</v>
      </c>
      <c r="N113" s="193">
        <v>1391</v>
      </c>
      <c r="O113" s="206">
        <v>1134</v>
      </c>
      <c r="P113" s="188">
        <v>665</v>
      </c>
      <c r="Q113" s="189">
        <v>486</v>
      </c>
      <c r="R113" s="190">
        <v>991</v>
      </c>
      <c r="S113" s="191">
        <v>736</v>
      </c>
      <c r="T113" s="188">
        <v>232</v>
      </c>
      <c r="U113" s="192">
        <v>151</v>
      </c>
      <c r="V113" s="190">
        <v>808</v>
      </c>
      <c r="W113" s="207">
        <v>574</v>
      </c>
      <c r="X113" s="188">
        <v>525</v>
      </c>
      <c r="Y113" s="192">
        <v>237</v>
      </c>
      <c r="Z113" s="190">
        <v>1514</v>
      </c>
      <c r="AA113" s="188">
        <v>1116</v>
      </c>
      <c r="AB113" s="169">
        <f t="shared" si="255"/>
        <v>10538</v>
      </c>
      <c r="AC113" s="172">
        <f t="shared" si="256"/>
        <v>9153</v>
      </c>
      <c r="AE113" s="264" t="s">
        <v>13</v>
      </c>
      <c r="AF113" s="20">
        <f t="shared" ref="AF113:BG113" si="530">SUM(AF110:AF112)</f>
        <v>2495</v>
      </c>
      <c r="AG113" s="21">
        <f t="shared" si="530"/>
        <v>5260</v>
      </c>
      <c r="AH113" s="20">
        <f t="shared" si="530"/>
        <v>1624</v>
      </c>
      <c r="AI113" s="21">
        <f t="shared" si="530"/>
        <v>1520</v>
      </c>
      <c r="AJ113" s="20">
        <f t="shared" si="530"/>
        <v>2078</v>
      </c>
      <c r="AK113" s="21">
        <f t="shared" si="530"/>
        <v>4913</v>
      </c>
      <c r="AL113" s="20">
        <f t="shared" si="530"/>
        <v>3710</v>
      </c>
      <c r="AM113" s="21">
        <f t="shared" si="530"/>
        <v>7022</v>
      </c>
      <c r="AN113" s="20">
        <f t="shared" si="530"/>
        <v>1310</v>
      </c>
      <c r="AO113" s="21">
        <f t="shared" si="530"/>
        <v>331</v>
      </c>
      <c r="AP113" s="20">
        <f t="shared" si="530"/>
        <v>4156</v>
      </c>
      <c r="AQ113" s="21">
        <f t="shared" si="530"/>
        <v>1272</v>
      </c>
      <c r="AR113" s="20">
        <f t="shared" si="530"/>
        <v>5958</v>
      </c>
      <c r="AS113" s="21">
        <f t="shared" si="530"/>
        <v>3566</v>
      </c>
      <c r="AT113" s="20">
        <f t="shared" si="530"/>
        <v>2915</v>
      </c>
      <c r="AU113" s="21">
        <f t="shared" si="530"/>
        <v>2300</v>
      </c>
      <c r="AV113" s="20">
        <f t="shared" si="530"/>
        <v>2895</v>
      </c>
      <c r="AW113" s="21">
        <f t="shared" si="530"/>
        <v>3583</v>
      </c>
      <c r="AX113" s="20">
        <f t="shared" si="530"/>
        <v>1472</v>
      </c>
      <c r="AY113" s="21">
        <f t="shared" si="530"/>
        <v>334</v>
      </c>
      <c r="AZ113" s="20">
        <f t="shared" si="530"/>
        <v>3808</v>
      </c>
      <c r="BA113" s="21">
        <f t="shared" si="530"/>
        <v>2237</v>
      </c>
      <c r="BB113" s="20">
        <f t="shared" si="530"/>
        <v>2923</v>
      </c>
      <c r="BC113" s="21">
        <f t="shared" si="530"/>
        <v>922</v>
      </c>
      <c r="BD113" s="20">
        <f t="shared" si="530"/>
        <v>4495</v>
      </c>
      <c r="BE113" s="21">
        <f t="shared" si="530"/>
        <v>6252</v>
      </c>
      <c r="BF113" s="173">
        <f t="shared" si="530"/>
        <v>39839</v>
      </c>
      <c r="BG113" s="174">
        <f t="shared" si="530"/>
        <v>39512</v>
      </c>
      <c r="BI113" s="136" t="s">
        <v>27</v>
      </c>
      <c r="BJ113" s="128">
        <f>B113/B126</f>
        <v>3.8509796351703506E-2</v>
      </c>
      <c r="BK113" s="129">
        <f t="shared" ref="BK113" si="531">C113/C126</f>
        <v>4.5892589820359278E-2</v>
      </c>
      <c r="BL113" s="130">
        <f t="shared" ref="BL113" si="532">D113/D126</f>
        <v>4.4247787610619468E-2</v>
      </c>
      <c r="BM113" s="131">
        <f t="shared" ref="BM113" si="533">E113/E126</f>
        <v>4.583465650471049E-2</v>
      </c>
      <c r="BN113" s="128">
        <f t="shared" ref="BN113" si="534">F113/F126</f>
        <v>3.9655702428527513E-2</v>
      </c>
      <c r="BO113" s="129">
        <f t="shared" ref="BO113" si="535">G113/G126</f>
        <v>4.2843909217230199E-2</v>
      </c>
      <c r="BP113" s="130">
        <f t="shared" ref="BP113" si="536">H113/H126</f>
        <v>4.5470038857454494E-2</v>
      </c>
      <c r="BQ113" s="131">
        <f t="shared" ref="BQ113" si="537">I113/I126</f>
        <v>5.1988342577794493E-2</v>
      </c>
      <c r="BR113" s="128">
        <f t="shared" ref="BR113" si="538">J113/J126</f>
        <v>4.8545559622423427E-2</v>
      </c>
      <c r="BS113" s="129">
        <f t="shared" ref="BS113" si="539">K113/K126</f>
        <v>4.2822677925211099E-2</v>
      </c>
      <c r="BT113" s="130">
        <f t="shared" ref="BT113" si="540">L113/L126</f>
        <v>4.3881488858458856E-2</v>
      </c>
      <c r="BU113" s="128">
        <f t="shared" ref="BU113" si="541">M113/M126</f>
        <v>3.109125405471571E-2</v>
      </c>
      <c r="BV113" s="132">
        <f t="shared" ref="BV113" si="542">N113/N126</f>
        <v>4.5874282699030405E-2</v>
      </c>
      <c r="BW113" s="133">
        <f t="shared" ref="BW113" si="543">O113/O126</f>
        <v>3.8456321215409657E-2</v>
      </c>
      <c r="BX113" s="128">
        <f t="shared" ref="BX113" si="544">P113/P126</f>
        <v>4.3092275790565057E-2</v>
      </c>
      <c r="BY113" s="129">
        <f t="shared" ref="BY113" si="545">Q113/Q126</f>
        <v>3.3733601721385439E-2</v>
      </c>
      <c r="BZ113" s="130">
        <f t="shared" ref="BZ113" si="546">R113/R126</f>
        <v>4.9463438981781883E-2</v>
      </c>
      <c r="CA113" s="131">
        <f t="shared" ref="CA113" si="547">S113/S126</f>
        <v>3.7834781267670793E-2</v>
      </c>
      <c r="CB113" s="128">
        <f t="shared" ref="CB113" si="548">T113/T126</f>
        <v>4.1621815572299964E-2</v>
      </c>
      <c r="CC113" s="129">
        <f t="shared" ref="CC113" si="549">U113/U126</f>
        <v>2.617891816920943E-2</v>
      </c>
      <c r="CD113" s="130">
        <f t="shared" ref="CD113" si="550">V113/V126</f>
        <v>4.8648323198266001E-2</v>
      </c>
      <c r="CE113" s="131">
        <f t="shared" ref="CE113" si="551">W113/W126</f>
        <v>2.9874050171749766E-2</v>
      </c>
      <c r="CF113" s="128">
        <f t="shared" ref="CF113" si="552">X113/X126</f>
        <v>3.8154069767441859E-2</v>
      </c>
      <c r="CG113" s="129">
        <f t="shared" ref="CG113" si="553">Y113/Y126</f>
        <v>2.8863719400803799E-2</v>
      </c>
      <c r="CH113" s="130">
        <f t="shared" ref="CH113" si="554">Z113/Z126</f>
        <v>4.9333637459676102E-2</v>
      </c>
      <c r="CI113" s="128">
        <f t="shared" ref="CI113" si="555">AA113/AA126</f>
        <v>3.3513513513513511E-2</v>
      </c>
      <c r="CJ113" s="134">
        <f t="shared" ref="CJ113" si="556">AB113/AB126</f>
        <v>4.4652353167995054E-2</v>
      </c>
      <c r="CK113" s="135">
        <f t="shared" ref="CK113" si="557">AC113/AC126</f>
        <v>3.8869873194098813E-2</v>
      </c>
    </row>
    <row r="114" spans="1:89" ht="13.5" thickTop="1" x14ac:dyDescent="0.2">
      <c r="A114" s="145" t="s">
        <v>28</v>
      </c>
      <c r="B114" s="202">
        <v>722</v>
      </c>
      <c r="C114" s="196">
        <v>1614</v>
      </c>
      <c r="D114" s="197">
        <v>458</v>
      </c>
      <c r="E114" s="198">
        <v>487</v>
      </c>
      <c r="F114" s="195">
        <v>917</v>
      </c>
      <c r="G114" s="199">
        <v>1315</v>
      </c>
      <c r="H114" s="197">
        <v>1460</v>
      </c>
      <c r="I114" s="198">
        <v>2085</v>
      </c>
      <c r="J114" s="195">
        <v>346</v>
      </c>
      <c r="K114" s="196">
        <v>172</v>
      </c>
      <c r="L114" s="197">
        <v>1140</v>
      </c>
      <c r="M114" s="195">
        <v>611</v>
      </c>
      <c r="N114" s="200">
        <v>1679</v>
      </c>
      <c r="O114" s="203">
        <v>1368</v>
      </c>
      <c r="P114" s="195">
        <v>804</v>
      </c>
      <c r="Q114" s="196">
        <v>647</v>
      </c>
      <c r="R114" s="197">
        <v>1025</v>
      </c>
      <c r="S114" s="198">
        <v>1157</v>
      </c>
      <c r="T114" s="195">
        <v>321</v>
      </c>
      <c r="U114" s="199">
        <v>166</v>
      </c>
      <c r="V114" s="197">
        <v>1082</v>
      </c>
      <c r="W114" s="204">
        <v>944</v>
      </c>
      <c r="X114" s="195">
        <v>721</v>
      </c>
      <c r="Y114" s="199">
        <v>291</v>
      </c>
      <c r="Z114" s="197">
        <v>1797</v>
      </c>
      <c r="AA114" s="195">
        <v>2435</v>
      </c>
      <c r="AB114" s="169">
        <f t="shared" si="255"/>
        <v>12472</v>
      </c>
      <c r="AC114" s="172">
        <f t="shared" si="256"/>
        <v>13292</v>
      </c>
      <c r="BI114" s="145" t="s">
        <v>28</v>
      </c>
      <c r="BJ114" s="128">
        <f>B114/B126</f>
        <v>3.4842196699160312E-2</v>
      </c>
      <c r="BK114" s="129">
        <f t="shared" ref="BK114" si="558">C114/C126</f>
        <v>7.5505239520958084E-2</v>
      </c>
      <c r="BL114" s="130">
        <f t="shared" ref="BL114" si="559">D114/D126</f>
        <v>4.8251158870627898E-2</v>
      </c>
      <c r="BM114" s="131">
        <f t="shared" ref="BM114" si="560">E114/E126</f>
        <v>5.1550756854027734E-2</v>
      </c>
      <c r="BN114" s="128">
        <f t="shared" ref="BN114" si="561">F114/F126</f>
        <v>4.0270519520442666E-2</v>
      </c>
      <c r="BO114" s="129">
        <f t="shared" ref="BO114" si="562">G114/G126</f>
        <v>6.0907827698008336E-2</v>
      </c>
      <c r="BP114" s="130">
        <f t="shared" ref="BP114" si="563">H114/H126</f>
        <v>4.9764810143840751E-2</v>
      </c>
      <c r="BQ114" s="131">
        <f t="shared" ref="BQ114" si="564">I114/I126</f>
        <v>6.5337971232490369E-2</v>
      </c>
      <c r="BR114" s="128">
        <f t="shared" ref="BR114" si="565">J114/J126</f>
        <v>6.6653823926025813E-2</v>
      </c>
      <c r="BS114" s="129">
        <f t="shared" ref="BS114" si="566">K114/K126</f>
        <v>3.4579815038198632E-2</v>
      </c>
      <c r="BT114" s="130">
        <f t="shared" ref="BT114" si="567">L114/L126</f>
        <v>7.0957301132827083E-2</v>
      </c>
      <c r="BU114" s="128">
        <f t="shared" ref="BU114" si="568">M114/M126</f>
        <v>3.7395189424077359E-2</v>
      </c>
      <c r="BV114" s="132">
        <f t="shared" ref="BV114" si="569">N114/N126</f>
        <v>5.5372336917089905E-2</v>
      </c>
      <c r="BW114" s="133">
        <f t="shared" ref="BW114" si="570">O114/O126</f>
        <v>4.6391752577319589E-2</v>
      </c>
      <c r="BX114" s="128">
        <f t="shared" ref="BX114" si="571">P114/P126</f>
        <v>5.2099533437013998E-2</v>
      </c>
      <c r="BY114" s="129">
        <f t="shared" ref="BY114" si="572">Q114/Q126</f>
        <v>4.4908724925383496E-2</v>
      </c>
      <c r="BZ114" s="130">
        <f t="shared" ref="BZ114" si="573">R114/R126</f>
        <v>5.1160469178936858E-2</v>
      </c>
      <c r="CA114" s="131">
        <f t="shared" ref="CA114" si="574">S114/S126</f>
        <v>5.947668740040097E-2</v>
      </c>
      <c r="CB114" s="128">
        <f t="shared" ref="CB114" si="575">T114/T126</f>
        <v>5.7588805166846072E-2</v>
      </c>
      <c r="CC114" s="129">
        <f t="shared" ref="CC114" si="576">U114/U126</f>
        <v>2.8779472954230237E-2</v>
      </c>
      <c r="CD114" s="130">
        <f t="shared" ref="CD114" si="577">V114/V126</f>
        <v>6.5145403094707691E-2</v>
      </c>
      <c r="CE114" s="131">
        <f t="shared" ref="CE114" si="578">W114/W126</f>
        <v>4.9130842094306237E-2</v>
      </c>
      <c r="CF114" s="128">
        <f t="shared" ref="CF114" si="579">X114/X126</f>
        <v>5.2398255813953486E-2</v>
      </c>
      <c r="CG114" s="129">
        <f t="shared" ref="CG114" si="580">Y114/Y126</f>
        <v>3.5440263061746441E-2</v>
      </c>
      <c r="CH114" s="130">
        <f t="shared" ref="CH114" si="581">Z114/Z126</f>
        <v>5.8555182638730489E-2</v>
      </c>
      <c r="CI114" s="128">
        <f t="shared" ref="CI114" si="582">AA114/AA126</f>
        <v>7.3123123123123121E-2</v>
      </c>
      <c r="CJ114" s="134">
        <f t="shared" ref="CJ114" si="583">AB114/AB126</f>
        <v>5.2847233698162299E-2</v>
      </c>
      <c r="CK114" s="135">
        <f t="shared" ref="CK114" si="584">AC114/AC126</f>
        <v>5.6446886757998624E-2</v>
      </c>
    </row>
    <row r="115" spans="1:89" x14ac:dyDescent="0.2">
      <c r="A115" s="136" t="s">
        <v>29</v>
      </c>
      <c r="B115" s="205">
        <v>932</v>
      </c>
      <c r="C115" s="189">
        <v>1745</v>
      </c>
      <c r="D115" s="190">
        <v>896</v>
      </c>
      <c r="E115" s="191">
        <v>600</v>
      </c>
      <c r="F115" s="188">
        <v>1146</v>
      </c>
      <c r="G115" s="192">
        <v>1999</v>
      </c>
      <c r="H115" s="190">
        <v>1619</v>
      </c>
      <c r="I115" s="191">
        <v>2488</v>
      </c>
      <c r="J115" s="188">
        <v>593</v>
      </c>
      <c r="K115" s="189">
        <v>164</v>
      </c>
      <c r="L115" s="190">
        <v>1426</v>
      </c>
      <c r="M115" s="188">
        <v>562</v>
      </c>
      <c r="N115" s="193">
        <v>2435</v>
      </c>
      <c r="O115" s="206">
        <v>1389</v>
      </c>
      <c r="P115" s="188">
        <v>1170</v>
      </c>
      <c r="Q115" s="189">
        <v>639</v>
      </c>
      <c r="R115" s="190">
        <v>1410</v>
      </c>
      <c r="S115" s="191">
        <v>1267</v>
      </c>
      <c r="T115" s="188">
        <v>787</v>
      </c>
      <c r="U115" s="192">
        <v>129</v>
      </c>
      <c r="V115" s="190">
        <v>1463</v>
      </c>
      <c r="W115" s="207">
        <v>1019</v>
      </c>
      <c r="X115" s="188">
        <v>1240</v>
      </c>
      <c r="Y115" s="192">
        <v>271</v>
      </c>
      <c r="Z115" s="190">
        <v>2090</v>
      </c>
      <c r="AA115" s="188">
        <v>2365</v>
      </c>
      <c r="AB115" s="169">
        <f t="shared" si="255"/>
        <v>17207</v>
      </c>
      <c r="AC115" s="172">
        <f t="shared" si="256"/>
        <v>14637</v>
      </c>
      <c r="BI115" s="136" t="s">
        <v>29</v>
      </c>
      <c r="BJ115" s="128">
        <f>B115/B126</f>
        <v>4.4976353633819133E-2</v>
      </c>
      <c r="BK115" s="129">
        <f t="shared" ref="BK115" si="585">C115/C126</f>
        <v>8.1633607784431142E-2</v>
      </c>
      <c r="BL115" s="130">
        <f t="shared" ref="BL115" si="586">D115/D126</f>
        <v>9.4395280235988199E-2</v>
      </c>
      <c r="BM115" s="131">
        <f t="shared" ref="BM115" si="587">E115/E126</f>
        <v>6.351222610352493E-2</v>
      </c>
      <c r="BN115" s="128">
        <f t="shared" ref="BN115" si="588">F115/F126</f>
        <v>5.0327170523911995E-2</v>
      </c>
      <c r="BO115" s="129">
        <f t="shared" ref="BO115" si="589">G115/G126</f>
        <v>9.2589161648911539E-2</v>
      </c>
      <c r="BP115" s="130">
        <f t="shared" ref="BP115" si="590">H115/H126</f>
        <v>5.5184402481423409E-2</v>
      </c>
      <c r="BQ115" s="131">
        <f t="shared" ref="BQ115" si="591">I115/I126</f>
        <v>7.7966845288458528E-2</v>
      </c>
      <c r="BR115" s="128">
        <f t="shared" ref="BR115" si="592">J115/J126</f>
        <v>0.11423617800038528</v>
      </c>
      <c r="BS115" s="129">
        <f t="shared" ref="BS115" si="593">K115/K126</f>
        <v>3.2971451548049861E-2</v>
      </c>
      <c r="BT115" s="130">
        <f t="shared" ref="BT115" si="594">L115/L126</f>
        <v>8.8758869662641598E-2</v>
      </c>
      <c r="BU115" s="128">
        <f t="shared" ref="BU115" si="595">M115/M126</f>
        <v>3.4396229879429585E-2</v>
      </c>
      <c r="BV115" s="132">
        <f t="shared" ref="BV115" si="596">N115/N126</f>
        <v>8.0304729239496081E-2</v>
      </c>
      <c r="BW115" s="133">
        <f t="shared" ref="BW115" si="597">O115/O126</f>
        <v>4.7103906673901248E-2</v>
      </c>
      <c r="BX115" s="128">
        <f t="shared" ref="BX115" si="598">P115/P126</f>
        <v>7.5816485225505437E-2</v>
      </c>
      <c r="BY115" s="129">
        <f t="shared" ref="BY115" si="599">Q115/Q126</f>
        <v>4.4353439300340115E-2</v>
      </c>
      <c r="BZ115" s="130">
        <f t="shared" ref="BZ115" si="600">R115/R126</f>
        <v>7.0376840529074114E-2</v>
      </c>
      <c r="CA115" s="131">
        <f t="shared" ref="CA115" si="601">S115/S126</f>
        <v>6.5131342209427845E-2</v>
      </c>
      <c r="CB115" s="128">
        <f t="shared" ref="CB115" si="602">T115/T126</f>
        <v>0.14119124506637962</v>
      </c>
      <c r="CC115" s="129">
        <f t="shared" ref="CC115" si="603">U115/U126</f>
        <v>2.2364771151178919E-2</v>
      </c>
      <c r="CD115" s="130">
        <f t="shared" ref="CD115" si="604">V115/V126</f>
        <v>8.808477331567223E-2</v>
      </c>
      <c r="CE115" s="131">
        <f t="shared" ref="CE115" si="605">W115/W126</f>
        <v>5.3034245862392006E-2</v>
      </c>
      <c r="CF115" s="128">
        <f t="shared" ref="CF115" si="606">X115/X126</f>
        <v>9.0116279069767435E-2</v>
      </c>
      <c r="CG115" s="129">
        <f t="shared" ref="CG115" si="607">Y115/Y126</f>
        <v>3.3004506150286203E-2</v>
      </c>
      <c r="CH115" s="130">
        <f t="shared" ref="CH115" si="608">Z115/Z126</f>
        <v>6.8102577470754988E-2</v>
      </c>
      <c r="CI115" s="128">
        <f t="shared" ref="CI115" si="609">AA115/AA126</f>
        <v>7.1021021021021022E-2</v>
      </c>
      <c r="CJ115" s="134">
        <f t="shared" ref="CJ115" si="610">AB115/AB126</f>
        <v>7.2910708005474556E-2</v>
      </c>
      <c r="CK115" s="135">
        <f t="shared" ref="CK115" si="611">AC115/AC126</f>
        <v>6.2158672997052807E-2</v>
      </c>
    </row>
    <row r="116" spans="1:89" x14ac:dyDescent="0.2">
      <c r="A116" s="145" t="s">
        <v>30</v>
      </c>
      <c r="B116" s="202">
        <v>1245</v>
      </c>
      <c r="C116" s="196">
        <v>2746</v>
      </c>
      <c r="D116" s="197">
        <v>976</v>
      </c>
      <c r="E116" s="198">
        <v>770</v>
      </c>
      <c r="F116" s="195">
        <v>1173</v>
      </c>
      <c r="G116" s="199">
        <v>2577</v>
      </c>
      <c r="H116" s="197">
        <v>1934</v>
      </c>
      <c r="I116" s="198">
        <v>3573</v>
      </c>
      <c r="J116" s="195">
        <v>826</v>
      </c>
      <c r="K116" s="196">
        <v>180</v>
      </c>
      <c r="L116" s="197">
        <v>2044</v>
      </c>
      <c r="M116" s="195">
        <v>651</v>
      </c>
      <c r="N116" s="200">
        <v>3208</v>
      </c>
      <c r="O116" s="203">
        <v>1870</v>
      </c>
      <c r="P116" s="195">
        <v>1564</v>
      </c>
      <c r="Q116" s="196">
        <v>1134</v>
      </c>
      <c r="R116" s="197">
        <v>1479</v>
      </c>
      <c r="S116" s="198">
        <v>1849</v>
      </c>
      <c r="T116" s="195">
        <v>789</v>
      </c>
      <c r="U116" s="199">
        <v>161</v>
      </c>
      <c r="V116" s="197">
        <v>1896</v>
      </c>
      <c r="W116" s="204">
        <v>1197</v>
      </c>
      <c r="X116" s="195">
        <v>1522</v>
      </c>
      <c r="Y116" s="199">
        <v>455</v>
      </c>
      <c r="Z116" s="197">
        <v>2300</v>
      </c>
      <c r="AA116" s="195">
        <v>3290</v>
      </c>
      <c r="AB116" s="169">
        <f t="shared" si="255"/>
        <v>20956</v>
      </c>
      <c r="AC116" s="172">
        <f t="shared" si="256"/>
        <v>20453</v>
      </c>
      <c r="BI116" s="145" t="s">
        <v>30</v>
      </c>
      <c r="BJ116" s="128">
        <f>B116/B126</f>
        <v>6.008107325547727E-2</v>
      </c>
      <c r="BK116" s="129">
        <f t="shared" ref="BK116" si="612">C116/C126</f>
        <v>0.12846182634730538</v>
      </c>
      <c r="BL116" s="130">
        <f t="shared" ref="BL116" si="613">D116/D126</f>
        <v>0.10282343025705858</v>
      </c>
      <c r="BM116" s="131">
        <f t="shared" ref="BM116" si="614">E116/E126</f>
        <v>8.1507356832856995E-2</v>
      </c>
      <c r="BN116" s="128">
        <f t="shared" ref="BN116" si="615">F116/F126</f>
        <v>5.1512889201176935E-2</v>
      </c>
      <c r="BO116" s="129">
        <f t="shared" ref="BO116" si="616">G116/G126</f>
        <v>0.11936081519221863</v>
      </c>
      <c r="BP116" s="130">
        <f t="shared" ref="BP116" si="617">H116/H126</f>
        <v>6.5921330697389049E-2</v>
      </c>
      <c r="BQ116" s="131">
        <f t="shared" ref="BQ116" si="618">I116/I126</f>
        <v>0.11196766005452666</v>
      </c>
      <c r="BR116" s="128">
        <f t="shared" ref="BR116" si="619">J116/J126</f>
        <v>0.15912155654016566</v>
      </c>
      <c r="BS116" s="129">
        <f t="shared" ref="BS116" si="620">K116/K126</f>
        <v>3.6188178528347409E-2</v>
      </c>
      <c r="BT116" s="130">
        <f t="shared" ref="BT116" si="621">L116/L126</f>
        <v>0.12722519606622681</v>
      </c>
      <c r="BU116" s="128">
        <f t="shared" ref="BU116" si="622">M116/M126</f>
        <v>3.9843319664606157E-2</v>
      </c>
      <c r="BV116" s="132">
        <f t="shared" ref="BV116" si="623">N116/N126</f>
        <v>0.10579777059560715</v>
      </c>
      <c r="BW116" s="133">
        <f t="shared" ref="BW116" si="624">O116/O126</f>
        <v>6.3415626695604993E-2</v>
      </c>
      <c r="BX116" s="128">
        <f t="shared" ref="BX116" si="625">P116/P126</f>
        <v>0.10134784862623121</v>
      </c>
      <c r="BY116" s="129">
        <f t="shared" ref="BY116" si="626">Q116/Q126</f>
        <v>7.8711737349899349E-2</v>
      </c>
      <c r="BZ116" s="130">
        <f t="shared" ref="BZ116" si="627">R116/R126</f>
        <v>7.3820813576241581E-2</v>
      </c>
      <c r="CA116" s="131">
        <f t="shared" ref="CA116" si="628">S116/S126</f>
        <v>9.5049606744461015E-2</v>
      </c>
      <c r="CB116" s="128">
        <f t="shared" ref="CB116" si="629">T116/T126</f>
        <v>0.14155005382131325</v>
      </c>
      <c r="CC116" s="129">
        <f t="shared" ref="CC116" si="630">U116/U126</f>
        <v>2.7912621359223302E-2</v>
      </c>
      <c r="CD116" s="130">
        <f t="shared" ref="CD116" si="631">V116/V126</f>
        <v>0.11415497621771328</v>
      </c>
      <c r="CE116" s="131">
        <f t="shared" ref="CE116" si="632">W116/W126</f>
        <v>6.22983241386489E-2</v>
      </c>
      <c r="CF116" s="128">
        <f t="shared" ref="CF116" si="633">X116/X126</f>
        <v>0.11061046511627907</v>
      </c>
      <c r="CG116" s="129">
        <f t="shared" ref="CG116" si="634">Y116/Y126</f>
        <v>5.5413469735720373E-2</v>
      </c>
      <c r="CH116" s="130">
        <f t="shared" ref="CH116" si="635">Z116/Z126</f>
        <v>7.4945420183127512E-2</v>
      </c>
      <c r="CI116" s="128">
        <f t="shared" ref="CI116" si="636">AA116/AA126</f>
        <v>9.8798798798798798E-2</v>
      </c>
      <c r="CJ116" s="134">
        <f t="shared" ref="CJ116" si="637">AB116/AB126</f>
        <v>8.879623391426307E-2</v>
      </c>
      <c r="CK116" s="135">
        <f t="shared" ref="CK116" si="638">AC116/AC126</f>
        <v>8.6857370964591174E-2</v>
      </c>
    </row>
    <row r="117" spans="1:89" x14ac:dyDescent="0.2">
      <c r="A117" s="136" t="s">
        <v>31</v>
      </c>
      <c r="B117" s="205">
        <v>1250</v>
      </c>
      <c r="C117" s="189">
        <v>2514</v>
      </c>
      <c r="D117" s="190">
        <v>648</v>
      </c>
      <c r="E117" s="191">
        <v>750</v>
      </c>
      <c r="F117" s="188">
        <v>905</v>
      </c>
      <c r="G117" s="192">
        <v>2336</v>
      </c>
      <c r="H117" s="190">
        <v>1776</v>
      </c>
      <c r="I117" s="191">
        <v>3449</v>
      </c>
      <c r="J117" s="188">
        <v>484</v>
      </c>
      <c r="K117" s="189">
        <v>151</v>
      </c>
      <c r="L117" s="190">
        <v>2112</v>
      </c>
      <c r="M117" s="188">
        <v>621</v>
      </c>
      <c r="N117" s="193">
        <v>2750</v>
      </c>
      <c r="O117" s="206">
        <v>1696</v>
      </c>
      <c r="P117" s="188">
        <v>1351</v>
      </c>
      <c r="Q117" s="189">
        <v>1166</v>
      </c>
      <c r="R117" s="190">
        <v>1416</v>
      </c>
      <c r="S117" s="191">
        <v>1734</v>
      </c>
      <c r="T117" s="188">
        <v>683</v>
      </c>
      <c r="U117" s="192">
        <v>173</v>
      </c>
      <c r="V117" s="190">
        <v>1912</v>
      </c>
      <c r="W117" s="207">
        <v>1040</v>
      </c>
      <c r="X117" s="188">
        <v>1401</v>
      </c>
      <c r="Y117" s="192">
        <v>467</v>
      </c>
      <c r="Z117" s="190">
        <v>2195</v>
      </c>
      <c r="AA117" s="188">
        <v>2962</v>
      </c>
      <c r="AB117" s="169">
        <f t="shared" si="255"/>
        <v>18883</v>
      </c>
      <c r="AC117" s="172">
        <f t="shared" si="256"/>
        <v>19059</v>
      </c>
      <c r="BI117" s="136" t="s">
        <v>31</v>
      </c>
      <c r="BJ117" s="128">
        <f>B117/B126</f>
        <v>6.0322362706302479E-2</v>
      </c>
      <c r="BK117" s="129">
        <f t="shared" ref="BK117" si="639">C117/C126</f>
        <v>0.11760853293413173</v>
      </c>
      <c r="BL117" s="130">
        <f t="shared" ref="BL117" si="640">D117/D126</f>
        <v>6.8268015170670035E-2</v>
      </c>
      <c r="BM117" s="131">
        <f t="shared" ref="BM117" si="641">E117/E126</f>
        <v>7.9390282629406159E-2</v>
      </c>
      <c r="BN117" s="128">
        <f t="shared" ref="BN117" si="642">F117/F126</f>
        <v>3.9743533441658249E-2</v>
      </c>
      <c r="BO117" s="129">
        <f t="shared" ref="BO117" si="643">G117/G126</f>
        <v>0.10819823992589161</v>
      </c>
      <c r="BP117" s="130">
        <f t="shared" ref="BP117" si="644">H117/H126</f>
        <v>6.0535823846206288E-2</v>
      </c>
      <c r="BQ117" s="131">
        <f t="shared" ref="BQ117" si="645">I117/I126</f>
        <v>0.1080818526526903</v>
      </c>
      <c r="BR117" s="128">
        <f t="shared" ref="BR117" si="646">J117/J126</f>
        <v>9.3238297052591027E-2</v>
      </c>
      <c r="BS117" s="129">
        <f t="shared" ref="BS117" si="647">K117/K126</f>
        <v>3.0357860876558101E-2</v>
      </c>
      <c r="BT117" s="130">
        <f t="shared" ref="BT117" si="648">L117/L126</f>
        <v>0.13145773683555334</v>
      </c>
      <c r="BU117" s="128">
        <f t="shared" ref="BU117" si="649">M117/M126</f>
        <v>3.8007221984209562E-2</v>
      </c>
      <c r="BV117" s="132">
        <f t="shared" ref="BV117" si="650">N117/N126</f>
        <v>9.0693226040498648E-2</v>
      </c>
      <c r="BW117" s="133">
        <f t="shared" ref="BW117" si="651">O117/O126</f>
        <v>5.7514921323928381E-2</v>
      </c>
      <c r="BX117" s="128">
        <f t="shared" ref="BX117" si="652">P117/P126</f>
        <v>8.7545360290305851E-2</v>
      </c>
      <c r="BY117" s="129">
        <f t="shared" ref="BY117" si="653">Q117/Q126</f>
        <v>8.0932879850072886E-2</v>
      </c>
      <c r="BZ117" s="130">
        <f t="shared" ref="BZ117" si="654">R117/R126</f>
        <v>7.067631644621912E-2</v>
      </c>
      <c r="CA117" s="131">
        <f t="shared" ref="CA117" si="655">S117/S126</f>
        <v>8.913792217138744E-2</v>
      </c>
      <c r="CB117" s="128">
        <f t="shared" ref="CB117" si="656">T117/T126</f>
        <v>0.12253318980983136</v>
      </c>
      <c r="CC117" s="129">
        <f t="shared" ref="CC117" si="657">U117/U126</f>
        <v>2.9993065187239945E-2</v>
      </c>
      <c r="CD117" s="130">
        <f t="shared" ref="CD117" si="658">V117/V126</f>
        <v>0.11511830935035222</v>
      </c>
      <c r="CE117" s="131">
        <f t="shared" ref="CE117" si="659">W117/W126</f>
        <v>5.4127198917456022E-2</v>
      </c>
      <c r="CF117" s="128">
        <f t="shared" ref="CF117" si="660">X117/X126</f>
        <v>0.10181686046511627</v>
      </c>
      <c r="CG117" s="129">
        <f t="shared" ref="CG117" si="661">Y117/Y126</f>
        <v>5.6874923882596518E-2</v>
      </c>
      <c r="CH117" s="130">
        <f t="shared" ref="CH117" si="662">Z117/Z126</f>
        <v>7.1523998826941243E-2</v>
      </c>
      <c r="CI117" s="128">
        <f t="shared" ref="CI117" si="663">AA117/AA126</f>
        <v>8.8948948948948947E-2</v>
      </c>
      <c r="CJ117" s="134">
        <f t="shared" ref="CJ117" si="664">AB117/AB126</f>
        <v>8.0012372828928688E-2</v>
      </c>
      <c r="CK117" s="135">
        <f t="shared" ref="CK117" si="665">AC117/AC126</f>
        <v>8.0937497345824241E-2</v>
      </c>
    </row>
    <row r="118" spans="1:89" x14ac:dyDescent="0.2">
      <c r="A118" s="145" t="s">
        <v>32</v>
      </c>
      <c r="B118" s="202">
        <v>1114</v>
      </c>
      <c r="C118" s="196">
        <v>2087</v>
      </c>
      <c r="D118" s="197">
        <v>416</v>
      </c>
      <c r="E118" s="198">
        <v>796</v>
      </c>
      <c r="F118" s="195">
        <v>789</v>
      </c>
      <c r="G118" s="199">
        <v>2293</v>
      </c>
      <c r="H118" s="197">
        <v>1619</v>
      </c>
      <c r="I118" s="198">
        <v>2875</v>
      </c>
      <c r="J118" s="195">
        <v>369</v>
      </c>
      <c r="K118" s="196">
        <v>128</v>
      </c>
      <c r="L118" s="197">
        <v>1420</v>
      </c>
      <c r="M118" s="195">
        <v>528</v>
      </c>
      <c r="N118" s="200">
        <v>2251</v>
      </c>
      <c r="O118" s="203">
        <v>1634</v>
      </c>
      <c r="P118" s="195">
        <v>861</v>
      </c>
      <c r="Q118" s="196">
        <v>1083</v>
      </c>
      <c r="R118" s="197">
        <v>1087</v>
      </c>
      <c r="S118" s="198">
        <v>1561</v>
      </c>
      <c r="T118" s="195">
        <v>420</v>
      </c>
      <c r="U118" s="199">
        <v>161</v>
      </c>
      <c r="V118" s="197">
        <v>1697</v>
      </c>
      <c r="W118" s="204">
        <v>939</v>
      </c>
      <c r="X118" s="195">
        <v>815</v>
      </c>
      <c r="Y118" s="199">
        <v>430</v>
      </c>
      <c r="Z118" s="197">
        <v>1665</v>
      </c>
      <c r="AA118" s="195">
        <v>2511</v>
      </c>
      <c r="AB118" s="169">
        <f t="shared" si="255"/>
        <v>14523</v>
      </c>
      <c r="AC118" s="172">
        <f t="shared" si="256"/>
        <v>17026</v>
      </c>
      <c r="BI118" s="145" t="s">
        <v>32</v>
      </c>
      <c r="BJ118" s="128">
        <f>B118/B126</f>
        <v>5.3759289643856768E-2</v>
      </c>
      <c r="BK118" s="129">
        <f t="shared" ref="BK118" si="666">C118/C126</f>
        <v>9.7632859281437126E-2</v>
      </c>
      <c r="BL118" s="130">
        <f t="shared" ref="BL118" si="667">D118/D126</f>
        <v>4.3826380109565952E-2</v>
      </c>
      <c r="BM118" s="131">
        <f t="shared" ref="BM118" si="668">E118/E126</f>
        <v>8.4259553297343068E-2</v>
      </c>
      <c r="BN118" s="128">
        <f t="shared" ref="BN118" si="669">F118/F126</f>
        <v>3.4649334680075534E-2</v>
      </c>
      <c r="BO118" s="129">
        <f t="shared" ref="BO118" si="670">G118/G126</f>
        <v>0.1062065771190366</v>
      </c>
      <c r="BP118" s="130">
        <f t="shared" ref="BP118" si="671">H118/H126</f>
        <v>5.5184402481423409E-2</v>
      </c>
      <c r="BQ118" s="131">
        <f t="shared" ref="BQ118" si="672">I118/I126</f>
        <v>9.0094324840963927E-2</v>
      </c>
      <c r="BR118" s="128">
        <f t="shared" ref="BR118" si="673">J118/J126</f>
        <v>7.1084569447120022E-2</v>
      </c>
      <c r="BS118" s="129">
        <f t="shared" ref="BS118" si="674">K118/K126</f>
        <v>2.5733815842380377E-2</v>
      </c>
      <c r="BT118" s="130">
        <f t="shared" ref="BT118" si="675">L118/L126</f>
        <v>8.8385410182995144E-2</v>
      </c>
      <c r="BU118" s="128">
        <f t="shared" ref="BU118" si="676">M118/M126</f>
        <v>3.2315319174980109E-2</v>
      </c>
      <c r="BV118" s="132">
        <f t="shared" ref="BV118" si="677">N118/N126</f>
        <v>7.4236527933513624E-2</v>
      </c>
      <c r="BW118" s="133">
        <f t="shared" ref="BW118" si="678">O118/O126</f>
        <v>5.5412371134020616E-2</v>
      </c>
      <c r="BX118" s="128">
        <f t="shared" ref="BX118" si="679">P118/P126</f>
        <v>5.5793157076205288E-2</v>
      </c>
      <c r="BY118" s="129">
        <f t="shared" ref="BY118" si="680">Q118/Q126</f>
        <v>7.5171791490247802E-2</v>
      </c>
      <c r="BZ118" s="130">
        <f t="shared" ref="BZ118" si="681">R118/R126</f>
        <v>5.4255053656101823E-2</v>
      </c>
      <c r="CA118" s="131">
        <f t="shared" ref="CA118" si="682">S118/S126</f>
        <v>8.0244692335372431E-2</v>
      </c>
      <c r="CB118" s="128">
        <f t="shared" ref="CB118" si="683">T118/T126</f>
        <v>7.5349838536060282E-2</v>
      </c>
      <c r="CC118" s="129">
        <f t="shared" ref="CC118" si="684">U118/U126</f>
        <v>2.7912621359223302E-2</v>
      </c>
      <c r="CD118" s="130">
        <f t="shared" ref="CD118" si="685">V118/V126</f>
        <v>0.10217352038051659</v>
      </c>
      <c r="CE118" s="131">
        <f t="shared" ref="CE118" si="686">W118/W126</f>
        <v>4.8870615176433853E-2</v>
      </c>
      <c r="CF118" s="128">
        <f t="shared" ref="CF118" si="687">X118/X126</f>
        <v>5.9229651162790699E-2</v>
      </c>
      <c r="CG118" s="129">
        <f t="shared" ref="CG118" si="688">Y118/Y126</f>
        <v>5.236877359639508E-2</v>
      </c>
      <c r="CH118" s="130">
        <f t="shared" ref="CH118" si="689">Z118/Z126</f>
        <v>5.4253967219524912E-2</v>
      </c>
      <c r="CI118" s="128">
        <f t="shared" ref="CI118" si="690">AA118/AA126</f>
        <v>7.5405405405405398E-2</v>
      </c>
      <c r="CJ118" s="134">
        <f t="shared" ref="CJ118" si="691">AB118/AB126</f>
        <v>6.1537874839513389E-2</v>
      </c>
      <c r="CK118" s="135">
        <f t="shared" ref="CK118" si="692">AC118/AC126</f>
        <v>7.2303994428354237E-2</v>
      </c>
    </row>
    <row r="119" spans="1:89" x14ac:dyDescent="0.2">
      <c r="A119" s="136" t="s">
        <v>33</v>
      </c>
      <c r="B119" s="205">
        <v>1004</v>
      </c>
      <c r="C119" s="189">
        <v>1205</v>
      </c>
      <c r="D119" s="190">
        <v>319</v>
      </c>
      <c r="E119" s="191">
        <v>612</v>
      </c>
      <c r="F119" s="188">
        <v>829</v>
      </c>
      <c r="G119" s="192">
        <v>1502</v>
      </c>
      <c r="H119" s="190">
        <v>1490</v>
      </c>
      <c r="I119" s="191">
        <v>1958</v>
      </c>
      <c r="J119" s="188">
        <v>348</v>
      </c>
      <c r="K119" s="189">
        <v>99</v>
      </c>
      <c r="L119" s="190">
        <v>1047</v>
      </c>
      <c r="M119" s="188">
        <v>509</v>
      </c>
      <c r="N119" s="193">
        <v>1585</v>
      </c>
      <c r="O119" s="206">
        <v>1383</v>
      </c>
      <c r="P119" s="188">
        <v>654</v>
      </c>
      <c r="Q119" s="189">
        <v>955</v>
      </c>
      <c r="R119" s="190">
        <v>876</v>
      </c>
      <c r="S119" s="191">
        <v>1195</v>
      </c>
      <c r="T119" s="188">
        <v>323</v>
      </c>
      <c r="U119" s="192">
        <v>197</v>
      </c>
      <c r="V119" s="190">
        <v>1221</v>
      </c>
      <c r="W119" s="207">
        <v>833</v>
      </c>
      <c r="X119" s="188">
        <v>575</v>
      </c>
      <c r="Y119" s="192">
        <v>383</v>
      </c>
      <c r="Z119" s="190">
        <v>1375</v>
      </c>
      <c r="AA119" s="188">
        <v>1761</v>
      </c>
      <c r="AB119" s="169">
        <f t="shared" si="255"/>
        <v>11646</v>
      </c>
      <c r="AC119" s="172">
        <f t="shared" si="256"/>
        <v>12592</v>
      </c>
      <c r="BI119" s="136" t="s">
        <v>33</v>
      </c>
      <c r="BJ119" s="128">
        <f>B119/B126</f>
        <v>4.8450921725702152E-2</v>
      </c>
      <c r="BK119" s="129">
        <f t="shared" ref="BK119" si="693">C119/C126</f>
        <v>5.6371631736526949E-2</v>
      </c>
      <c r="BL119" s="130">
        <f t="shared" ref="BL119" si="694">D119/D126</f>
        <v>3.3607248209018122E-2</v>
      </c>
      <c r="BM119" s="131">
        <f t="shared" ref="BM119" si="695">E119/E126</f>
        <v>6.4782470625595431E-2</v>
      </c>
      <c r="BN119" s="128">
        <f t="shared" ref="BN119" si="696">F119/F126</f>
        <v>3.6405954942690263E-2</v>
      </c>
      <c r="BO119" s="129">
        <f t="shared" ref="BO119" si="697">G119/G126</f>
        <v>6.9569245020842982E-2</v>
      </c>
      <c r="BP119" s="130">
        <f t="shared" ref="BP119" si="698">H119/H126</f>
        <v>5.0787374735837477E-2</v>
      </c>
      <c r="BQ119" s="131">
        <f t="shared" ref="BQ119" si="699">I119/I126</f>
        <v>6.1358152361254741E-2</v>
      </c>
      <c r="BR119" s="128">
        <f t="shared" ref="BR119" si="700">J119/J126</f>
        <v>6.7039106145251395E-2</v>
      </c>
      <c r="BS119" s="129">
        <f t="shared" ref="BS119" si="701">K119/K126</f>
        <v>1.9903498190591073E-2</v>
      </c>
      <c r="BT119" s="130">
        <f t="shared" ref="BT119" si="702">L119/L126</f>
        <v>6.5168679198306989E-2</v>
      </c>
      <c r="BU119" s="128">
        <f t="shared" ref="BU119" si="703">M119/M126</f>
        <v>3.115245731072893E-2</v>
      </c>
      <c r="BV119" s="132">
        <f t="shared" ref="BV119" si="704">N119/N126</f>
        <v>5.227227755425104E-2</v>
      </c>
      <c r="BW119" s="133">
        <f t="shared" ref="BW119" si="705">O119/O126</f>
        <v>4.6900434074877914E-2</v>
      </c>
      <c r="BX119" s="128">
        <f t="shared" ref="BX119" si="706">P119/P126</f>
        <v>4.2379471228615864E-2</v>
      </c>
      <c r="BY119" s="129">
        <f t="shared" ref="BY119" si="707">Q119/Q126</f>
        <v>6.6287221489553683E-2</v>
      </c>
      <c r="BZ119" s="130">
        <f t="shared" ref="BZ119" si="708">R119/R126</f>
        <v>4.3723483903169456E-2</v>
      </c>
      <c r="CA119" s="131">
        <f t="shared" ref="CA119" si="709">S119/S126</f>
        <v>6.1430113607155709E-2</v>
      </c>
      <c r="CB119" s="128">
        <f t="shared" ref="CB119" si="710">T119/T126</f>
        <v>5.7947613921779689E-2</v>
      </c>
      <c r="CC119" s="129">
        <f t="shared" ref="CC119" si="711">U119/U126</f>
        <v>3.415395284327323E-2</v>
      </c>
      <c r="CD119" s="130">
        <f t="shared" ref="CD119" si="712">V119/V126</f>
        <v>7.3514359684508396E-2</v>
      </c>
      <c r="CE119" s="131">
        <f t="shared" ref="CE119" si="713">W119/W126</f>
        <v>4.3353804517539292E-2</v>
      </c>
      <c r="CF119" s="128">
        <f t="shared" ref="CF119" si="714">X119/X126</f>
        <v>4.1787790697674417E-2</v>
      </c>
      <c r="CG119" s="129">
        <f t="shared" ref="CG119" si="715">Y119/Y126</f>
        <v>4.6644744854463523E-2</v>
      </c>
      <c r="CH119" s="130">
        <f t="shared" ref="CH119" si="716">Z119/Z126</f>
        <v>4.480432728339144E-2</v>
      </c>
      <c r="CI119" s="128">
        <f t="shared" ref="CI119" si="717">AA119/AA126</f>
        <v>5.2882882882882884E-2</v>
      </c>
      <c r="CJ119" s="134">
        <f t="shared" ref="CJ119" si="718">AB119/AB126</f>
        <v>4.9347248528607932E-2</v>
      </c>
      <c r="CK119" s="135">
        <f t="shared" ref="CK119" si="719">AC119/AC126</f>
        <v>5.3474209904959276E-2</v>
      </c>
    </row>
    <row r="120" spans="1:89" x14ac:dyDescent="0.2">
      <c r="A120" s="145" t="s">
        <v>34</v>
      </c>
      <c r="B120" s="202">
        <v>395</v>
      </c>
      <c r="C120" s="196">
        <v>831</v>
      </c>
      <c r="D120" s="197">
        <v>138</v>
      </c>
      <c r="E120" s="198">
        <v>460</v>
      </c>
      <c r="F120" s="195">
        <v>346</v>
      </c>
      <c r="G120" s="199">
        <v>1206</v>
      </c>
      <c r="H120" s="197">
        <v>613</v>
      </c>
      <c r="I120" s="198">
        <v>1511</v>
      </c>
      <c r="J120" s="195">
        <v>84</v>
      </c>
      <c r="K120" s="196">
        <v>81</v>
      </c>
      <c r="L120" s="197">
        <v>730</v>
      </c>
      <c r="M120" s="195">
        <v>404</v>
      </c>
      <c r="N120" s="200">
        <v>1452</v>
      </c>
      <c r="O120" s="203">
        <v>1141</v>
      </c>
      <c r="P120" s="195">
        <v>415</v>
      </c>
      <c r="Q120" s="196">
        <v>650</v>
      </c>
      <c r="R120" s="197">
        <v>597</v>
      </c>
      <c r="S120" s="198">
        <v>830</v>
      </c>
      <c r="T120" s="195">
        <v>160</v>
      </c>
      <c r="U120" s="199">
        <v>136</v>
      </c>
      <c r="V120" s="197">
        <v>1025</v>
      </c>
      <c r="W120" s="204">
        <v>566</v>
      </c>
      <c r="X120" s="195">
        <v>337</v>
      </c>
      <c r="Y120" s="199">
        <v>311</v>
      </c>
      <c r="Z120" s="197">
        <v>937</v>
      </c>
      <c r="AA120" s="195">
        <v>1234</v>
      </c>
      <c r="AB120" s="169">
        <f t="shared" si="255"/>
        <v>7229</v>
      </c>
      <c r="AC120" s="172">
        <f t="shared" si="256"/>
        <v>9361</v>
      </c>
      <c r="BI120" s="145" t="s">
        <v>34</v>
      </c>
      <c r="BJ120" s="128">
        <f>B120/B126</f>
        <v>1.9061866615191585E-2</v>
      </c>
      <c r="BK120" s="129">
        <f t="shared" ref="BK120" si="720">C120/C126</f>
        <v>3.8875374251497008E-2</v>
      </c>
      <c r="BL120" s="130">
        <f t="shared" ref="BL120" si="721">D120/D126</f>
        <v>1.4538558786346398E-2</v>
      </c>
      <c r="BM120" s="131">
        <f t="shared" ref="BM120" si="722">E120/E126</f>
        <v>4.8692706679369112E-2</v>
      </c>
      <c r="BN120" s="128">
        <f t="shared" ref="BN120" si="723">F120/F126</f>
        <v>1.5194765271617408E-2</v>
      </c>
      <c r="BO120" s="129">
        <f t="shared" ref="BO120" si="724">G120/G126</f>
        <v>5.5859194071329318E-2</v>
      </c>
      <c r="BP120" s="130">
        <f t="shared" ref="BP120" si="725">H120/H126</f>
        <v>2.0894403163133138E-2</v>
      </c>
      <c r="BQ120" s="131">
        <f t="shared" ref="BQ120" si="726">I120/I126</f>
        <v>4.7350443420763999E-2</v>
      </c>
      <c r="BR120" s="128">
        <f t="shared" ref="BR120" si="727">J120/J126</f>
        <v>1.6181853207474475E-2</v>
      </c>
      <c r="BS120" s="129">
        <f t="shared" ref="BS120" si="728">K120/K126</f>
        <v>1.6284680337756333E-2</v>
      </c>
      <c r="BT120" s="130">
        <f t="shared" ref="BT120" si="729">L120/L126</f>
        <v>4.5437570023652431E-2</v>
      </c>
      <c r="BU120" s="128">
        <f t="shared" ref="BU120" si="730">M120/M126</f>
        <v>2.4726115429340841E-2</v>
      </c>
      <c r="BV120" s="132">
        <f t="shared" ref="BV120" si="731">N120/N126</f>
        <v>4.7886023349383286E-2</v>
      </c>
      <c r="BW120" s="133">
        <f t="shared" ref="BW120" si="732">O120/O126</f>
        <v>3.869370591427021E-2</v>
      </c>
      <c r="BX120" s="128">
        <f t="shared" ref="BX120" si="733">P120/P126</f>
        <v>2.6892172109901503E-2</v>
      </c>
      <c r="BY120" s="129">
        <f t="shared" ref="BY120" si="734">Q120/Q126</f>
        <v>4.5116957034774766E-2</v>
      </c>
      <c r="BZ120" s="130">
        <f t="shared" ref="BZ120" si="735">R120/R126</f>
        <v>2.9797853755927129E-2</v>
      </c>
      <c r="CA120" s="131">
        <f t="shared" ref="CA120" si="736">S120/S126</f>
        <v>4.2666940831748316E-2</v>
      </c>
      <c r="CB120" s="128">
        <f t="shared" ref="CB120" si="737">T120/T126</f>
        <v>2.8704700394689631E-2</v>
      </c>
      <c r="CC120" s="129">
        <f t="shared" ref="CC120" si="738">U120/U126</f>
        <v>2.3578363384188627E-2</v>
      </c>
      <c r="CD120" s="130">
        <f t="shared" ref="CD120" si="739">V120/V126</f>
        <v>6.1713528809681499E-2</v>
      </c>
      <c r="CE120" s="131">
        <f t="shared" ref="CE120" si="740">W120/W126</f>
        <v>2.945768710315395E-2</v>
      </c>
      <c r="CF120" s="128">
        <f t="shared" ref="CF120" si="741">X120/X126</f>
        <v>2.4491279069767443E-2</v>
      </c>
      <c r="CG120" s="129">
        <f t="shared" ref="CG120" si="742">Y120/Y126</f>
        <v>3.7876019973206672E-2</v>
      </c>
      <c r="CH120" s="130">
        <f t="shared" ref="CH120" si="743">Z120/Z126</f>
        <v>3.0532112483300206E-2</v>
      </c>
      <c r="CI120" s="128">
        <f t="shared" ref="CI120" si="744">AA120/AA126</f>
        <v>3.7057057057057058E-2</v>
      </c>
      <c r="CJ120" s="134">
        <f t="shared" ref="CJ120" si="745">AB120/AB126</f>
        <v>3.0631226138872293E-2</v>
      </c>
      <c r="CK120" s="135">
        <f t="shared" ref="CK120" si="746">AC120/AC126</f>
        <v>3.975318288757336E-2</v>
      </c>
    </row>
    <row r="121" spans="1:89" x14ac:dyDescent="0.2">
      <c r="A121" s="136" t="s">
        <v>35</v>
      </c>
      <c r="B121" s="205">
        <v>0</v>
      </c>
      <c r="C121" s="189">
        <v>390</v>
      </c>
      <c r="D121" s="190">
        <v>7</v>
      </c>
      <c r="E121" s="191">
        <v>207</v>
      </c>
      <c r="F121" s="188">
        <v>11</v>
      </c>
      <c r="G121" s="192">
        <v>650</v>
      </c>
      <c r="H121" s="190">
        <v>77</v>
      </c>
      <c r="I121" s="191">
        <v>616</v>
      </c>
      <c r="J121" s="188">
        <v>17</v>
      </c>
      <c r="K121" s="189">
        <v>24</v>
      </c>
      <c r="L121" s="190">
        <v>477</v>
      </c>
      <c r="M121" s="188">
        <v>87</v>
      </c>
      <c r="N121" s="193">
        <v>306</v>
      </c>
      <c r="O121" s="206">
        <v>264</v>
      </c>
      <c r="P121" s="188">
        <v>66</v>
      </c>
      <c r="Q121" s="189">
        <v>168</v>
      </c>
      <c r="R121" s="190">
        <v>208</v>
      </c>
      <c r="S121" s="191">
        <v>97</v>
      </c>
      <c r="T121" s="188">
        <v>25</v>
      </c>
      <c r="U121" s="192">
        <v>8</v>
      </c>
      <c r="V121" s="190">
        <v>261</v>
      </c>
      <c r="W121" s="207">
        <v>17</v>
      </c>
      <c r="X121" s="188">
        <v>30</v>
      </c>
      <c r="Y121" s="192">
        <v>27</v>
      </c>
      <c r="Z121" s="190">
        <v>62</v>
      </c>
      <c r="AA121" s="188">
        <v>134</v>
      </c>
      <c r="AB121" s="169">
        <f t="shared" si="255"/>
        <v>1547</v>
      </c>
      <c r="AC121" s="172">
        <f t="shared" si="256"/>
        <v>2689</v>
      </c>
      <c r="BI121" s="136" t="s">
        <v>35</v>
      </c>
      <c r="BJ121" s="128">
        <f>B121/B126</f>
        <v>0</v>
      </c>
      <c r="BK121" s="129">
        <f t="shared" ref="BK121" si="747">C121/C126</f>
        <v>1.8244760479041916E-2</v>
      </c>
      <c r="BL121" s="130">
        <f t="shared" ref="BL121" si="748">D121/D126</f>
        <v>7.3746312684365781E-4</v>
      </c>
      <c r="BM121" s="131">
        <f t="shared" ref="BM121" si="749">E121/E126</f>
        <v>2.1911718005716101E-2</v>
      </c>
      <c r="BN121" s="128">
        <f t="shared" ref="BN121" si="750">F121/F126</f>
        <v>4.8307057221905057E-4</v>
      </c>
      <c r="BO121" s="129">
        <f t="shared" ref="BO121" si="751">G121/G126</f>
        <v>3.0106530801296896E-2</v>
      </c>
      <c r="BP121" s="130">
        <f t="shared" ref="BP121" si="752">H121/H126</f>
        <v>2.6245824527916014E-3</v>
      </c>
      <c r="BQ121" s="131">
        <f t="shared" ref="BQ121" si="753">I121/I126</f>
        <v>1.9303688383316097E-2</v>
      </c>
      <c r="BR121" s="128">
        <f t="shared" ref="BR121" si="754">J121/J126</f>
        <v>3.2748988634174535E-3</v>
      </c>
      <c r="BS121" s="129">
        <f t="shared" ref="BS121" si="755">K121/K126</f>
        <v>4.8250904704463205E-3</v>
      </c>
      <c r="BT121" s="130">
        <f t="shared" ref="BT121" si="756">L121/L126</f>
        <v>2.9690028631893441E-2</v>
      </c>
      <c r="BU121" s="128">
        <f t="shared" ref="BU121" si="757">M121/M126</f>
        <v>5.3246832731501312E-3</v>
      </c>
      <c r="BV121" s="132">
        <f t="shared" ref="BV121" si="758">N121/N126</f>
        <v>1.0091682606688213E-2</v>
      </c>
      <c r="BW121" s="133">
        <f t="shared" ref="BW121" si="759">O121/O126</f>
        <v>8.9527943570265871E-3</v>
      </c>
      <c r="BX121" s="128">
        <f t="shared" ref="BX121" si="760">P121/P126</f>
        <v>4.2768273716951785E-3</v>
      </c>
      <c r="BY121" s="129">
        <f t="shared" ref="BY121" si="761">Q121/Q126</f>
        <v>1.1660998125911015E-2</v>
      </c>
      <c r="BZ121" s="130">
        <f t="shared" ref="BZ121" si="762">R121/R126</f>
        <v>1.0381831794359871E-2</v>
      </c>
      <c r="CA121" s="131">
        <f t="shared" ref="CA121" si="763">S121/S126</f>
        <v>4.9863774225055264E-3</v>
      </c>
      <c r="CB121" s="128">
        <f t="shared" ref="CB121" si="764">T121/T126</f>
        <v>4.4851094366702548E-3</v>
      </c>
      <c r="CC121" s="129">
        <f t="shared" ref="CC121" si="765">U121/U126</f>
        <v>1.3869625520110957E-3</v>
      </c>
      <c r="CD121" s="130">
        <f t="shared" ref="CD121" si="766">V121/V126</f>
        <v>1.5714371726172557E-2</v>
      </c>
      <c r="CE121" s="131">
        <f t="shared" ref="CE121" si="767">W121/W126</f>
        <v>8.847715207661081E-4</v>
      </c>
      <c r="CF121" s="128">
        <f t="shared" ref="CF121" si="768">X121/X126</f>
        <v>2.1802325581395349E-3</v>
      </c>
      <c r="CG121" s="129">
        <f t="shared" ref="CG121" si="769">Y121/Y126</f>
        <v>3.288271830471319E-3</v>
      </c>
      <c r="CH121" s="130">
        <f t="shared" ref="CH121" si="770">Z121/Z126</f>
        <v>2.0202678484147413E-3</v>
      </c>
      <c r="CI121" s="128">
        <f t="shared" ref="CI121" si="771">AA121/AA126</f>
        <v>4.0240240240240243E-3</v>
      </c>
      <c r="CJ121" s="134">
        <f t="shared" ref="CJ121" si="772">AB121/AB126</f>
        <v>6.5550569700975839E-3</v>
      </c>
      <c r="CK121" s="135">
        <f t="shared" ref="CK121" si="773">AC121/AC126</f>
        <v>1.1419325796889731E-2</v>
      </c>
    </row>
    <row r="122" spans="1:89" x14ac:dyDescent="0.2">
      <c r="A122" s="145" t="s">
        <v>36</v>
      </c>
      <c r="B122" s="202"/>
      <c r="C122" s="196"/>
      <c r="D122" s="197"/>
      <c r="E122" s="198"/>
      <c r="F122" s="195"/>
      <c r="G122" s="199"/>
      <c r="H122" s="197"/>
      <c r="I122" s="198"/>
      <c r="J122" s="195"/>
      <c r="K122" s="199"/>
      <c r="L122" s="197"/>
      <c r="M122" s="195"/>
      <c r="N122" s="200"/>
      <c r="O122" s="203"/>
      <c r="P122" s="195"/>
      <c r="Q122" s="199"/>
      <c r="R122" s="197"/>
      <c r="S122" s="198"/>
      <c r="T122" s="195"/>
      <c r="U122" s="199"/>
      <c r="V122" s="197"/>
      <c r="W122" s="198"/>
      <c r="X122" s="195"/>
      <c r="Y122" s="199"/>
      <c r="Z122" s="197"/>
      <c r="AA122" s="195"/>
      <c r="AB122" s="169">
        <f t="shared" si="255"/>
        <v>0</v>
      </c>
      <c r="AC122" s="172">
        <f t="shared" si="256"/>
        <v>0</v>
      </c>
      <c r="BI122" s="145" t="s">
        <v>36</v>
      </c>
      <c r="BJ122" s="128">
        <f>B122/B126</f>
        <v>0</v>
      </c>
      <c r="BK122" s="129">
        <f t="shared" ref="BK122" si="774">C122/C126</f>
        <v>0</v>
      </c>
      <c r="BL122" s="130">
        <f t="shared" ref="BL122" si="775">D122/D126</f>
        <v>0</v>
      </c>
      <c r="BM122" s="131">
        <f t="shared" ref="BM122" si="776">E122/E126</f>
        <v>0</v>
      </c>
      <c r="BN122" s="128">
        <f t="shared" ref="BN122" si="777">F122/F126</f>
        <v>0</v>
      </c>
      <c r="BO122" s="129">
        <f t="shared" ref="BO122" si="778">G122/G126</f>
        <v>0</v>
      </c>
      <c r="BP122" s="130">
        <f t="shared" ref="BP122" si="779">H122/H126</f>
        <v>0</v>
      </c>
      <c r="BQ122" s="131">
        <f t="shared" ref="BQ122" si="780">I122/I126</f>
        <v>0</v>
      </c>
      <c r="BR122" s="128">
        <f t="shared" ref="BR122" si="781">J122/J126</f>
        <v>0</v>
      </c>
      <c r="BS122" s="129">
        <f t="shared" ref="BS122" si="782">K122/K126</f>
        <v>0</v>
      </c>
      <c r="BT122" s="130">
        <f t="shared" ref="BT122" si="783">L122/L126</f>
        <v>0</v>
      </c>
      <c r="BU122" s="128">
        <f t="shared" ref="BU122" si="784">M122/M126</f>
        <v>0</v>
      </c>
      <c r="BV122" s="132">
        <f t="shared" ref="BV122" si="785">N122/N126</f>
        <v>0</v>
      </c>
      <c r="BW122" s="133">
        <f t="shared" ref="BW122" si="786">O122/O126</f>
        <v>0</v>
      </c>
      <c r="BX122" s="128">
        <f t="shared" ref="BX122" si="787">P122/P126</f>
        <v>0</v>
      </c>
      <c r="BY122" s="129">
        <f t="shared" ref="BY122" si="788">Q122/Q126</f>
        <v>0</v>
      </c>
      <c r="BZ122" s="130">
        <f t="shared" ref="BZ122" si="789">R122/R126</f>
        <v>0</v>
      </c>
      <c r="CA122" s="131">
        <f t="shared" ref="CA122" si="790">S122/S126</f>
        <v>0</v>
      </c>
      <c r="CB122" s="128">
        <f t="shared" ref="CB122" si="791">T122/T126</f>
        <v>0</v>
      </c>
      <c r="CC122" s="129">
        <f t="shared" ref="CC122" si="792">U122/U126</f>
        <v>0</v>
      </c>
      <c r="CD122" s="130">
        <f t="shared" ref="CD122" si="793">V122/V126</f>
        <v>0</v>
      </c>
      <c r="CE122" s="131">
        <f t="shared" ref="CE122" si="794">W122/W126</f>
        <v>0</v>
      </c>
      <c r="CF122" s="128">
        <f t="shared" ref="CF122" si="795">X122/X126</f>
        <v>0</v>
      </c>
      <c r="CG122" s="129">
        <f t="shared" ref="CG122" si="796">Y122/Y126</f>
        <v>0</v>
      </c>
      <c r="CH122" s="130">
        <f t="shared" ref="CH122" si="797">Z122/Z126</f>
        <v>0</v>
      </c>
      <c r="CI122" s="128">
        <f t="shared" ref="CI122" si="798">AA122/AA126</f>
        <v>0</v>
      </c>
      <c r="CJ122" s="134">
        <f t="shared" ref="CJ122" si="799">AB122/AB126</f>
        <v>0</v>
      </c>
      <c r="CK122" s="135">
        <f t="shared" ref="CK122" si="800">AC122/AC126</f>
        <v>0</v>
      </c>
    </row>
    <row r="123" spans="1:89" x14ac:dyDescent="0.2">
      <c r="A123" s="136" t="s">
        <v>37</v>
      </c>
      <c r="B123" s="58"/>
      <c r="C123" s="59"/>
      <c r="D123" s="138"/>
      <c r="E123" s="139"/>
      <c r="F123" s="137"/>
      <c r="G123" s="140"/>
      <c r="H123" s="138"/>
      <c r="I123" s="139"/>
      <c r="J123" s="137"/>
      <c r="K123" s="140"/>
      <c r="L123" s="138"/>
      <c r="M123" s="137"/>
      <c r="N123" s="141"/>
      <c r="O123" s="142"/>
      <c r="P123" s="137"/>
      <c r="Q123" s="140"/>
      <c r="R123" s="138"/>
      <c r="S123" s="139"/>
      <c r="T123" s="137"/>
      <c r="U123" s="140"/>
      <c r="V123" s="138"/>
      <c r="W123" s="139"/>
      <c r="X123" s="137"/>
      <c r="Y123" s="140"/>
      <c r="Z123" s="143"/>
      <c r="AA123" s="144"/>
      <c r="AB123" s="171">
        <f t="shared" ref="AB123:AB125" si="801">SUM(B123,D123,F123,H123,J123,L123,N123,P123,R123,T123,V123,X123,Z123)</f>
        <v>0</v>
      </c>
      <c r="AC123" s="172">
        <f t="shared" si="256"/>
        <v>0</v>
      </c>
      <c r="BI123" s="136" t="s">
        <v>37</v>
      </c>
      <c r="BJ123" s="128">
        <f>B123/B126</f>
        <v>0</v>
      </c>
      <c r="BK123" s="129">
        <f t="shared" ref="BK123" si="802">C123/C126</f>
        <v>0</v>
      </c>
      <c r="BL123" s="130">
        <f t="shared" ref="BL123" si="803">D123/D126</f>
        <v>0</v>
      </c>
      <c r="BM123" s="131">
        <f t="shared" ref="BM123" si="804">E123/E126</f>
        <v>0</v>
      </c>
      <c r="BN123" s="128">
        <f t="shared" ref="BN123" si="805">F123/F126</f>
        <v>0</v>
      </c>
      <c r="BO123" s="129">
        <f t="shared" ref="BO123" si="806">G123/G126</f>
        <v>0</v>
      </c>
      <c r="BP123" s="130">
        <f t="shared" ref="BP123" si="807">H123/H126</f>
        <v>0</v>
      </c>
      <c r="BQ123" s="131">
        <f t="shared" ref="BQ123" si="808">I123/I126</f>
        <v>0</v>
      </c>
      <c r="BR123" s="128">
        <f t="shared" ref="BR123" si="809">J123/J126</f>
        <v>0</v>
      </c>
      <c r="BS123" s="129">
        <f t="shared" ref="BS123" si="810">K123/K126</f>
        <v>0</v>
      </c>
      <c r="BT123" s="130">
        <f t="shared" ref="BT123" si="811">L123/L126</f>
        <v>0</v>
      </c>
      <c r="BU123" s="128">
        <f t="shared" ref="BU123" si="812">M123/M126</f>
        <v>0</v>
      </c>
      <c r="BV123" s="132">
        <f t="shared" ref="BV123" si="813">N123/N126</f>
        <v>0</v>
      </c>
      <c r="BW123" s="133">
        <f t="shared" ref="BW123" si="814">O123/O126</f>
        <v>0</v>
      </c>
      <c r="BX123" s="128">
        <f t="shared" ref="BX123" si="815">P123/P126</f>
        <v>0</v>
      </c>
      <c r="BY123" s="129">
        <f t="shared" ref="BY123" si="816">Q123/Q126</f>
        <v>0</v>
      </c>
      <c r="BZ123" s="130">
        <f t="shared" ref="BZ123" si="817">R123/R126</f>
        <v>0</v>
      </c>
      <c r="CA123" s="131">
        <f t="shared" ref="CA123" si="818">S123/S126</f>
        <v>0</v>
      </c>
      <c r="CB123" s="128">
        <f t="shared" ref="CB123" si="819">T123/T126</f>
        <v>0</v>
      </c>
      <c r="CC123" s="129">
        <f t="shared" ref="CC123" si="820">U123/U126</f>
        <v>0</v>
      </c>
      <c r="CD123" s="130">
        <f t="shared" ref="CD123" si="821">V123/V126</f>
        <v>0</v>
      </c>
      <c r="CE123" s="131">
        <f t="shared" ref="CE123" si="822">W123/W126</f>
        <v>0</v>
      </c>
      <c r="CF123" s="128">
        <f t="shared" ref="CF123" si="823">X123/X126</f>
        <v>0</v>
      </c>
      <c r="CG123" s="129">
        <f t="shared" ref="CG123" si="824">Y123/Y126</f>
        <v>0</v>
      </c>
      <c r="CH123" s="130">
        <f t="shared" ref="CH123" si="825">Z123/Z126</f>
        <v>0</v>
      </c>
      <c r="CI123" s="128">
        <f t="shared" ref="CI123" si="826">AA123/AA126</f>
        <v>0</v>
      </c>
      <c r="CJ123" s="134">
        <f t="shared" ref="CJ123" si="827">AB123/AB126</f>
        <v>0</v>
      </c>
      <c r="CK123" s="135">
        <f t="shared" ref="CK123" si="828">AC123/AC126</f>
        <v>0</v>
      </c>
    </row>
    <row r="124" spans="1:89" x14ac:dyDescent="0.2">
      <c r="A124" s="145" t="s">
        <v>38</v>
      </c>
      <c r="B124" s="56"/>
      <c r="C124" s="57"/>
      <c r="D124" s="151"/>
      <c r="E124" s="148"/>
      <c r="F124" s="149"/>
      <c r="G124" s="150"/>
      <c r="H124" s="151"/>
      <c r="I124" s="148"/>
      <c r="J124" s="149"/>
      <c r="K124" s="150"/>
      <c r="L124" s="151"/>
      <c r="M124" s="149"/>
      <c r="N124" s="153"/>
      <c r="O124" s="152"/>
      <c r="P124" s="149"/>
      <c r="Q124" s="150"/>
      <c r="R124" s="151"/>
      <c r="S124" s="148"/>
      <c r="T124" s="149"/>
      <c r="U124" s="150"/>
      <c r="V124" s="151"/>
      <c r="W124" s="148"/>
      <c r="X124" s="149"/>
      <c r="Y124" s="150"/>
      <c r="Z124" s="147"/>
      <c r="AA124" s="146"/>
      <c r="AB124" s="171">
        <f t="shared" si="801"/>
        <v>0</v>
      </c>
      <c r="AC124" s="172">
        <f t="shared" si="256"/>
        <v>0</v>
      </c>
      <c r="BI124" s="145" t="s">
        <v>38</v>
      </c>
      <c r="BJ124" s="128">
        <f>B124/B126</f>
        <v>0</v>
      </c>
      <c r="BK124" s="129">
        <f t="shared" ref="BK124" si="829">C124/C126</f>
        <v>0</v>
      </c>
      <c r="BL124" s="130">
        <f t="shared" ref="BL124" si="830">D124/D126</f>
        <v>0</v>
      </c>
      <c r="BM124" s="131">
        <f t="shared" ref="BM124" si="831">E124/E126</f>
        <v>0</v>
      </c>
      <c r="BN124" s="128">
        <f t="shared" ref="BN124" si="832">F124/F126</f>
        <v>0</v>
      </c>
      <c r="BO124" s="129">
        <f t="shared" ref="BO124" si="833">G124/G126</f>
        <v>0</v>
      </c>
      <c r="BP124" s="130">
        <f t="shared" ref="BP124" si="834">H124/H126</f>
        <v>0</v>
      </c>
      <c r="BQ124" s="131">
        <f t="shared" ref="BQ124" si="835">I124/I126</f>
        <v>0</v>
      </c>
      <c r="BR124" s="128">
        <f t="shared" ref="BR124" si="836">J124/J126</f>
        <v>0</v>
      </c>
      <c r="BS124" s="129">
        <f t="shared" ref="BS124" si="837">K124/K126</f>
        <v>0</v>
      </c>
      <c r="BT124" s="130">
        <f t="shared" ref="BT124" si="838">L124/L126</f>
        <v>0</v>
      </c>
      <c r="BU124" s="128">
        <f t="shared" ref="BU124" si="839">M124/M126</f>
        <v>0</v>
      </c>
      <c r="BV124" s="132">
        <f t="shared" ref="BV124" si="840">N124/N126</f>
        <v>0</v>
      </c>
      <c r="BW124" s="133">
        <f t="shared" ref="BW124" si="841">O124/O126</f>
        <v>0</v>
      </c>
      <c r="BX124" s="128">
        <f t="shared" ref="BX124" si="842">P124/P126</f>
        <v>0</v>
      </c>
      <c r="BY124" s="129">
        <f t="shared" ref="BY124" si="843">Q124/Q126</f>
        <v>0</v>
      </c>
      <c r="BZ124" s="130">
        <f t="shared" ref="BZ124" si="844">R124/R126</f>
        <v>0</v>
      </c>
      <c r="CA124" s="131">
        <f t="shared" ref="CA124" si="845">S124/S126</f>
        <v>0</v>
      </c>
      <c r="CB124" s="128">
        <f t="shared" ref="CB124" si="846">T124/T126</f>
        <v>0</v>
      </c>
      <c r="CC124" s="129">
        <f t="shared" ref="CC124" si="847">U124/U126</f>
        <v>0</v>
      </c>
      <c r="CD124" s="130">
        <f t="shared" ref="CD124" si="848">V124/V126</f>
        <v>0</v>
      </c>
      <c r="CE124" s="131">
        <f t="shared" ref="CE124" si="849">W124/W126</f>
        <v>0</v>
      </c>
      <c r="CF124" s="128">
        <f t="shared" ref="CF124" si="850">X124/X126</f>
        <v>0</v>
      </c>
      <c r="CG124" s="129">
        <f t="shared" ref="CG124" si="851">Y124/Y126</f>
        <v>0</v>
      </c>
      <c r="CH124" s="130">
        <f t="shared" ref="CH124" si="852">Z124/Z126</f>
        <v>0</v>
      </c>
      <c r="CI124" s="128">
        <f t="shared" ref="CI124" si="853">AA124/AA126</f>
        <v>0</v>
      </c>
      <c r="CJ124" s="134">
        <f t="shared" ref="CJ124" si="854">AB124/AB126</f>
        <v>0</v>
      </c>
      <c r="CK124" s="135">
        <f t="shared" ref="CK124" si="855">AC124/AC126</f>
        <v>0</v>
      </c>
    </row>
    <row r="125" spans="1:89" ht="13.5" thickBot="1" x14ac:dyDescent="0.25">
      <c r="A125" s="136" t="s">
        <v>39</v>
      </c>
      <c r="B125" s="58"/>
      <c r="C125" s="59"/>
      <c r="D125" s="138"/>
      <c r="E125" s="139"/>
      <c r="F125" s="137"/>
      <c r="G125" s="140"/>
      <c r="H125" s="138"/>
      <c r="I125" s="139"/>
      <c r="J125" s="137"/>
      <c r="K125" s="140"/>
      <c r="L125" s="138"/>
      <c r="M125" s="137"/>
      <c r="N125" s="141"/>
      <c r="O125" s="142"/>
      <c r="P125" s="137"/>
      <c r="Q125" s="140"/>
      <c r="R125" s="138"/>
      <c r="S125" s="139"/>
      <c r="T125" s="137"/>
      <c r="U125" s="140"/>
      <c r="V125" s="138"/>
      <c r="W125" s="139"/>
      <c r="X125" s="137"/>
      <c r="Y125" s="140"/>
      <c r="Z125" s="143"/>
      <c r="AA125" s="144"/>
      <c r="AB125" s="171">
        <f t="shared" si="801"/>
        <v>0</v>
      </c>
      <c r="AC125" s="172">
        <f t="shared" si="256"/>
        <v>0</v>
      </c>
      <c r="BI125" s="136" t="s">
        <v>39</v>
      </c>
      <c r="BJ125" s="128">
        <f>B125/B126</f>
        <v>0</v>
      </c>
      <c r="BK125" s="129">
        <f t="shared" ref="BK125" si="856">C125/C126</f>
        <v>0</v>
      </c>
      <c r="BL125" s="130">
        <f t="shared" ref="BL125" si="857">D125/D126</f>
        <v>0</v>
      </c>
      <c r="BM125" s="131">
        <f t="shared" ref="BM125" si="858">E125/E126</f>
        <v>0</v>
      </c>
      <c r="BN125" s="128">
        <f t="shared" ref="BN125" si="859">F125/F126</f>
        <v>0</v>
      </c>
      <c r="BO125" s="129">
        <f t="shared" ref="BO125" si="860">G125/G126</f>
        <v>0</v>
      </c>
      <c r="BP125" s="130">
        <f t="shared" ref="BP125" si="861">H125/H126</f>
        <v>0</v>
      </c>
      <c r="BQ125" s="131">
        <f t="shared" ref="BQ125" si="862">I125/I126</f>
        <v>0</v>
      </c>
      <c r="BR125" s="128">
        <f t="shared" ref="BR125" si="863">J125/J126</f>
        <v>0</v>
      </c>
      <c r="BS125" s="129">
        <f t="shared" ref="BS125" si="864">K125/K126</f>
        <v>0</v>
      </c>
      <c r="BT125" s="130">
        <f t="shared" ref="BT125" si="865">L125/L126</f>
        <v>0</v>
      </c>
      <c r="BU125" s="128">
        <f t="shared" ref="BU125" si="866">M125/M126</f>
        <v>0</v>
      </c>
      <c r="BV125" s="132">
        <f t="shared" ref="BV125" si="867">N125/N126</f>
        <v>0</v>
      </c>
      <c r="BW125" s="133">
        <f t="shared" ref="BW125" si="868">O125/O126</f>
        <v>0</v>
      </c>
      <c r="BX125" s="128">
        <f t="shared" ref="BX125" si="869">P125/P126</f>
        <v>0</v>
      </c>
      <c r="BY125" s="129">
        <f t="shared" ref="BY125" si="870">Q125/Q126</f>
        <v>0</v>
      </c>
      <c r="BZ125" s="130">
        <f t="shared" ref="BZ125" si="871">R125/R126</f>
        <v>0</v>
      </c>
      <c r="CA125" s="131">
        <f t="shared" ref="CA125" si="872">S125/S126</f>
        <v>0</v>
      </c>
      <c r="CB125" s="128">
        <f t="shared" ref="CB125" si="873">T125/T126</f>
        <v>0</v>
      </c>
      <c r="CC125" s="129">
        <f t="shared" ref="CC125" si="874">U125/U126</f>
        <v>0</v>
      </c>
      <c r="CD125" s="130">
        <f t="shared" ref="CD125" si="875">V125/V126</f>
        <v>0</v>
      </c>
      <c r="CE125" s="131">
        <f t="shared" ref="CE125" si="876">W125/W126</f>
        <v>0</v>
      </c>
      <c r="CF125" s="128">
        <f t="shared" ref="CF125" si="877">X125/X126</f>
        <v>0</v>
      </c>
      <c r="CG125" s="129">
        <f t="shared" ref="CG125" si="878">Y125/Y126</f>
        <v>0</v>
      </c>
      <c r="CH125" s="130">
        <f t="shared" ref="CH125" si="879">Z125/Z126</f>
        <v>0</v>
      </c>
      <c r="CI125" s="128">
        <f t="shared" ref="CI125" si="880">AA125/AA126</f>
        <v>0</v>
      </c>
      <c r="CJ125" s="134">
        <f t="shared" ref="CJ125" si="881">AB125/AB126</f>
        <v>0</v>
      </c>
      <c r="CK125" s="135">
        <f t="shared" ref="CK125" si="882">AC125/AC126</f>
        <v>0</v>
      </c>
    </row>
    <row r="126" spans="1:89" ht="14.25" thickTop="1" thickBot="1" x14ac:dyDescent="0.25">
      <c r="A126" s="264" t="s">
        <v>13</v>
      </c>
      <c r="B126" s="20">
        <f t="shared" ref="B126" si="883">SUM(B103:B125)</f>
        <v>20722</v>
      </c>
      <c r="C126" s="21">
        <f t="shared" ref="C126" si="884">SUM(C103:C125)</f>
        <v>21376</v>
      </c>
      <c r="D126" s="20">
        <f t="shared" ref="D126" si="885">SUM(D103:D125)</f>
        <v>9492</v>
      </c>
      <c r="E126" s="21">
        <f t="shared" ref="E126" si="886">SUM(E103:E125)</f>
        <v>9447</v>
      </c>
      <c r="F126" s="20">
        <f t="shared" ref="F126" si="887">SUM(F103:F125)</f>
        <v>22771</v>
      </c>
      <c r="G126" s="21">
        <f t="shared" ref="G126" si="888">SUM(G103:G125)</f>
        <v>21590</v>
      </c>
      <c r="H126" s="20">
        <f t="shared" ref="H126" si="889">SUM(H103:H125)</f>
        <v>29338</v>
      </c>
      <c r="I126" s="21">
        <f t="shared" ref="I126" si="890">SUM(I103:I125)</f>
        <v>31911</v>
      </c>
      <c r="J126" s="20">
        <f t="shared" ref="J126" si="891">SUM(J103:J125)</f>
        <v>5191</v>
      </c>
      <c r="K126" s="21">
        <f t="shared" ref="K126" si="892">SUM(K103:K125)</f>
        <v>4974</v>
      </c>
      <c r="L126" s="20">
        <f t="shared" ref="L126" si="893">SUM(L103:L125)</f>
        <v>16066</v>
      </c>
      <c r="M126" s="21">
        <f t="shared" ref="M126" si="894">SUM(M103:M125)</f>
        <v>16339</v>
      </c>
      <c r="N126" s="20">
        <f t="shared" ref="N126" si="895">SUM(N103:N125)</f>
        <v>30322</v>
      </c>
      <c r="O126" s="21">
        <f t="shared" ref="O126" si="896">SUM(O103:O125)</f>
        <v>29488</v>
      </c>
      <c r="P126" s="20">
        <f t="shared" ref="P126" si="897">SUM(P103:P125)</f>
        <v>15432</v>
      </c>
      <c r="Q126" s="21">
        <f t="shared" ref="Q126" si="898">SUM(Q103:Q125)</f>
        <v>14407</v>
      </c>
      <c r="R126" s="20">
        <f t="shared" ref="R126" si="899">SUM(R103:R125)</f>
        <v>20035</v>
      </c>
      <c r="S126" s="21">
        <f t="shared" ref="S126" si="900">SUM(S103:S125)</f>
        <v>19453</v>
      </c>
      <c r="T126" s="20">
        <f t="shared" ref="T126" si="901">SUM(T103:T125)</f>
        <v>5574</v>
      </c>
      <c r="U126" s="21">
        <f t="shared" ref="U126" si="902">SUM(U103:U125)</f>
        <v>5768</v>
      </c>
      <c r="V126" s="20">
        <f t="shared" ref="V126" si="903">SUM(V103:V125)</f>
        <v>16609</v>
      </c>
      <c r="W126" s="21">
        <f t="shared" ref="W126" si="904">SUM(W103:W125)</f>
        <v>19214</v>
      </c>
      <c r="X126" s="20">
        <f t="shared" ref="X126" si="905">SUM(X103:X125)</f>
        <v>13760</v>
      </c>
      <c r="Y126" s="21">
        <f t="shared" ref="Y126" si="906">SUM(Y103:Y125)</f>
        <v>8211</v>
      </c>
      <c r="Z126" s="20">
        <f t="shared" ref="Z126" si="907">SUM(Z103:Z125)</f>
        <v>30689</v>
      </c>
      <c r="AA126" s="21">
        <f t="shared" ref="AA126" si="908">SUM(AA103:AA125)</f>
        <v>33300</v>
      </c>
      <c r="AB126" s="173">
        <f t="shared" ref="AB126:AC126" si="909">SUM(AB102:AB125)</f>
        <v>236001</v>
      </c>
      <c r="AC126" s="174">
        <f t="shared" si="909"/>
        <v>235478</v>
      </c>
      <c r="BI126" s="264" t="s">
        <v>13</v>
      </c>
      <c r="BJ126" s="154">
        <f>SUM(BJ102:BJ125)</f>
        <v>1</v>
      </c>
      <c r="BK126" s="155">
        <f t="shared" ref="BK126:CK126" si="910">SUM(BK102:BK125)</f>
        <v>1.0000000000000002</v>
      </c>
      <c r="BL126" s="154">
        <f t="shared" si="910"/>
        <v>1</v>
      </c>
      <c r="BM126" s="155">
        <f t="shared" si="910"/>
        <v>1</v>
      </c>
      <c r="BN126" s="154">
        <f t="shared" si="910"/>
        <v>1.0000000000000002</v>
      </c>
      <c r="BO126" s="155">
        <f t="shared" si="910"/>
        <v>1</v>
      </c>
      <c r="BP126" s="154">
        <f t="shared" si="910"/>
        <v>1</v>
      </c>
      <c r="BQ126" s="155">
        <f t="shared" si="910"/>
        <v>1</v>
      </c>
      <c r="BR126" s="154">
        <f t="shared" si="910"/>
        <v>1</v>
      </c>
      <c r="BS126" s="155">
        <f t="shared" si="910"/>
        <v>1</v>
      </c>
      <c r="BT126" s="154">
        <f t="shared" si="910"/>
        <v>0.99999999999999989</v>
      </c>
      <c r="BU126" s="155">
        <f t="shared" si="910"/>
        <v>1</v>
      </c>
      <c r="BV126" s="154">
        <f t="shared" si="910"/>
        <v>1</v>
      </c>
      <c r="BW126" s="155">
        <f t="shared" si="910"/>
        <v>1</v>
      </c>
      <c r="BX126" s="154">
        <f t="shared" si="910"/>
        <v>0.99999999999999989</v>
      </c>
      <c r="BY126" s="155">
        <f t="shared" si="910"/>
        <v>1</v>
      </c>
      <c r="BZ126" s="154">
        <f t="shared" si="910"/>
        <v>1</v>
      </c>
      <c r="CA126" s="155">
        <f t="shared" si="910"/>
        <v>1</v>
      </c>
      <c r="CB126" s="154">
        <f t="shared" si="910"/>
        <v>0.99999999999999989</v>
      </c>
      <c r="CC126" s="155">
        <f t="shared" si="910"/>
        <v>1.0000000000000004</v>
      </c>
      <c r="CD126" s="154">
        <f t="shared" si="910"/>
        <v>1</v>
      </c>
      <c r="CE126" s="155">
        <f t="shared" si="910"/>
        <v>1</v>
      </c>
      <c r="CF126" s="154">
        <f t="shared" si="910"/>
        <v>1</v>
      </c>
      <c r="CG126" s="155">
        <f t="shared" si="910"/>
        <v>1.0000000000000002</v>
      </c>
      <c r="CH126" s="154">
        <f t="shared" si="910"/>
        <v>1.0000000000000002</v>
      </c>
      <c r="CI126" s="155">
        <f t="shared" si="910"/>
        <v>1</v>
      </c>
      <c r="CJ126" s="154">
        <f t="shared" si="910"/>
        <v>1</v>
      </c>
      <c r="CK126" s="155">
        <f t="shared" si="910"/>
        <v>1</v>
      </c>
    </row>
    <row r="127" spans="1:89" ht="13.5" thickTop="1" x14ac:dyDescent="0.2">
      <c r="A127" s="186"/>
    </row>
    <row r="129" spans="1:89" x14ac:dyDescent="0.2">
      <c r="A129" s="299">
        <f>+A98+1</f>
        <v>44625</v>
      </c>
      <c r="B129" s="299"/>
      <c r="C129" s="299"/>
      <c r="D129" s="299"/>
      <c r="BI129" s="304">
        <f>+BI98+1</f>
        <v>44625</v>
      </c>
      <c r="BJ129" s="304"/>
      <c r="BK129" s="304"/>
      <c r="BL129" s="304"/>
    </row>
    <row r="130" spans="1:89" ht="13.5" thickBot="1" x14ac:dyDescent="0.25">
      <c r="AE130" s="267" t="s">
        <v>84</v>
      </c>
    </row>
    <row r="131" spans="1:89" ht="14.25" thickTop="1" thickBot="1" x14ac:dyDescent="0.25">
      <c r="A131" s="295" t="s">
        <v>0</v>
      </c>
      <c r="B131" s="297" t="s">
        <v>1</v>
      </c>
      <c r="C131" s="298"/>
      <c r="D131" s="297" t="s">
        <v>2</v>
      </c>
      <c r="E131" s="298"/>
      <c r="F131" s="297" t="s">
        <v>3</v>
      </c>
      <c r="G131" s="298"/>
      <c r="H131" s="297" t="s">
        <v>4</v>
      </c>
      <c r="I131" s="298"/>
      <c r="J131" s="297" t="s">
        <v>5</v>
      </c>
      <c r="K131" s="298"/>
      <c r="L131" s="297" t="s">
        <v>6</v>
      </c>
      <c r="M131" s="298"/>
      <c r="N131" s="297" t="s">
        <v>7</v>
      </c>
      <c r="O131" s="298"/>
      <c r="P131" s="297" t="s">
        <v>8</v>
      </c>
      <c r="Q131" s="298"/>
      <c r="R131" s="297" t="s">
        <v>9</v>
      </c>
      <c r="S131" s="298"/>
      <c r="T131" s="297" t="s">
        <v>10</v>
      </c>
      <c r="U131" s="298"/>
      <c r="V131" s="297" t="s">
        <v>11</v>
      </c>
      <c r="W131" s="298"/>
      <c r="X131" s="297" t="s">
        <v>12</v>
      </c>
      <c r="Y131" s="298"/>
      <c r="Z131" s="300" t="s">
        <v>40</v>
      </c>
      <c r="AA131" s="301"/>
      <c r="AB131" s="302" t="s">
        <v>41</v>
      </c>
      <c r="AC131" s="303"/>
      <c r="AE131" s="295" t="s">
        <v>0</v>
      </c>
      <c r="AF131" s="297" t="s">
        <v>1</v>
      </c>
      <c r="AG131" s="298"/>
      <c r="AH131" s="297" t="s">
        <v>2</v>
      </c>
      <c r="AI131" s="298"/>
      <c r="AJ131" s="297" t="s">
        <v>3</v>
      </c>
      <c r="AK131" s="298"/>
      <c r="AL131" s="297" t="s">
        <v>4</v>
      </c>
      <c r="AM131" s="298"/>
      <c r="AN131" s="297" t="s">
        <v>5</v>
      </c>
      <c r="AO131" s="298"/>
      <c r="AP131" s="297" t="s">
        <v>6</v>
      </c>
      <c r="AQ131" s="298"/>
      <c r="AR131" s="297" t="s">
        <v>7</v>
      </c>
      <c r="AS131" s="298"/>
      <c r="AT131" s="297" t="s">
        <v>8</v>
      </c>
      <c r="AU131" s="298"/>
      <c r="AV131" s="297" t="s">
        <v>9</v>
      </c>
      <c r="AW131" s="298"/>
      <c r="AX131" s="297" t="s">
        <v>10</v>
      </c>
      <c r="AY131" s="298"/>
      <c r="AZ131" s="297" t="s">
        <v>11</v>
      </c>
      <c r="BA131" s="298"/>
      <c r="BB131" s="297" t="s">
        <v>12</v>
      </c>
      <c r="BC131" s="298"/>
      <c r="BD131" s="300" t="s">
        <v>40</v>
      </c>
      <c r="BE131" s="301"/>
      <c r="BF131" s="302" t="s">
        <v>41</v>
      </c>
      <c r="BG131" s="303"/>
      <c r="BI131" s="295" t="s">
        <v>0</v>
      </c>
      <c r="BJ131" s="297" t="s">
        <v>1</v>
      </c>
      <c r="BK131" s="298"/>
      <c r="BL131" s="297" t="s">
        <v>2</v>
      </c>
      <c r="BM131" s="298"/>
      <c r="BN131" s="297" t="s">
        <v>3</v>
      </c>
      <c r="BO131" s="298"/>
      <c r="BP131" s="297" t="s">
        <v>4</v>
      </c>
      <c r="BQ131" s="298"/>
      <c r="BR131" s="297" t="s">
        <v>5</v>
      </c>
      <c r="BS131" s="298"/>
      <c r="BT131" s="297" t="s">
        <v>6</v>
      </c>
      <c r="BU131" s="298"/>
      <c r="BV131" s="297" t="s">
        <v>7</v>
      </c>
      <c r="BW131" s="298"/>
      <c r="BX131" s="297" t="s">
        <v>8</v>
      </c>
      <c r="BY131" s="298"/>
      <c r="BZ131" s="297" t="s">
        <v>9</v>
      </c>
      <c r="CA131" s="298"/>
      <c r="CB131" s="297" t="s">
        <v>10</v>
      </c>
      <c r="CC131" s="298"/>
      <c r="CD131" s="297" t="s">
        <v>11</v>
      </c>
      <c r="CE131" s="298"/>
      <c r="CF131" s="297" t="s">
        <v>12</v>
      </c>
      <c r="CG131" s="298"/>
      <c r="CH131" s="300" t="s">
        <v>40</v>
      </c>
      <c r="CI131" s="301"/>
      <c r="CJ131" s="297" t="s">
        <v>41</v>
      </c>
      <c r="CK131" s="298"/>
    </row>
    <row r="132" spans="1:89" ht="15" thickTop="1" thickBot="1" x14ac:dyDescent="0.3">
      <c r="A132" s="296"/>
      <c r="B132" s="115" t="s">
        <v>14</v>
      </c>
      <c r="C132" s="116" t="s">
        <v>15</v>
      </c>
      <c r="D132" s="117" t="s">
        <v>14</v>
      </c>
      <c r="E132" s="118" t="s">
        <v>15</v>
      </c>
      <c r="F132" s="115" t="s">
        <v>14</v>
      </c>
      <c r="G132" s="116" t="s">
        <v>15</v>
      </c>
      <c r="H132" s="117" t="s">
        <v>14</v>
      </c>
      <c r="I132" s="118" t="s">
        <v>15</v>
      </c>
      <c r="J132" s="115" t="s">
        <v>14</v>
      </c>
      <c r="K132" s="116" t="s">
        <v>15</v>
      </c>
      <c r="L132" s="117" t="s">
        <v>14</v>
      </c>
      <c r="M132" s="115" t="s">
        <v>15</v>
      </c>
      <c r="N132" s="119" t="s">
        <v>14</v>
      </c>
      <c r="O132" s="120" t="s">
        <v>15</v>
      </c>
      <c r="P132" s="115" t="s">
        <v>14</v>
      </c>
      <c r="Q132" s="116" t="s">
        <v>15</v>
      </c>
      <c r="R132" s="117" t="s">
        <v>14</v>
      </c>
      <c r="S132" s="118" t="s">
        <v>15</v>
      </c>
      <c r="T132" s="115" t="s">
        <v>14</v>
      </c>
      <c r="U132" s="116" t="s">
        <v>15</v>
      </c>
      <c r="V132" s="117" t="s">
        <v>14</v>
      </c>
      <c r="W132" s="118" t="s">
        <v>15</v>
      </c>
      <c r="X132" s="115" t="s">
        <v>14</v>
      </c>
      <c r="Y132" s="116" t="s">
        <v>15</v>
      </c>
      <c r="Z132" s="28" t="s">
        <v>14</v>
      </c>
      <c r="AA132" s="121" t="s">
        <v>15</v>
      </c>
      <c r="AB132" s="175" t="s">
        <v>14</v>
      </c>
      <c r="AC132" s="176" t="s">
        <v>15</v>
      </c>
      <c r="AE132" s="296"/>
      <c r="AF132" s="115" t="s">
        <v>14</v>
      </c>
      <c r="AG132" s="116" t="s">
        <v>15</v>
      </c>
      <c r="AH132" s="117" t="s">
        <v>14</v>
      </c>
      <c r="AI132" s="118" t="s">
        <v>15</v>
      </c>
      <c r="AJ132" s="115" t="s">
        <v>14</v>
      </c>
      <c r="AK132" s="116" t="s">
        <v>15</v>
      </c>
      <c r="AL132" s="117" t="s">
        <v>14</v>
      </c>
      <c r="AM132" s="118" t="s">
        <v>15</v>
      </c>
      <c r="AN132" s="115" t="s">
        <v>14</v>
      </c>
      <c r="AO132" s="116" t="s">
        <v>15</v>
      </c>
      <c r="AP132" s="117" t="s">
        <v>14</v>
      </c>
      <c r="AQ132" s="115" t="s">
        <v>15</v>
      </c>
      <c r="AR132" s="119" t="s">
        <v>14</v>
      </c>
      <c r="AS132" s="120" t="s">
        <v>15</v>
      </c>
      <c r="AT132" s="115" t="s">
        <v>14</v>
      </c>
      <c r="AU132" s="116" t="s">
        <v>15</v>
      </c>
      <c r="AV132" s="117" t="s">
        <v>14</v>
      </c>
      <c r="AW132" s="118" t="s">
        <v>15</v>
      </c>
      <c r="AX132" s="115" t="s">
        <v>14</v>
      </c>
      <c r="AY132" s="116" t="s">
        <v>15</v>
      </c>
      <c r="AZ132" s="117" t="s">
        <v>14</v>
      </c>
      <c r="BA132" s="118" t="s">
        <v>15</v>
      </c>
      <c r="BB132" s="115" t="s">
        <v>14</v>
      </c>
      <c r="BC132" s="116" t="s">
        <v>15</v>
      </c>
      <c r="BD132" s="28" t="s">
        <v>14</v>
      </c>
      <c r="BE132" s="121" t="s">
        <v>15</v>
      </c>
      <c r="BF132" s="175" t="s">
        <v>14</v>
      </c>
      <c r="BG132" s="176" t="s">
        <v>15</v>
      </c>
      <c r="BI132" s="296"/>
      <c r="BJ132" s="115" t="s">
        <v>14</v>
      </c>
      <c r="BK132" s="116" t="s">
        <v>15</v>
      </c>
      <c r="BL132" s="117" t="s">
        <v>14</v>
      </c>
      <c r="BM132" s="118" t="s">
        <v>15</v>
      </c>
      <c r="BN132" s="115" t="s">
        <v>14</v>
      </c>
      <c r="BO132" s="116" t="s">
        <v>15</v>
      </c>
      <c r="BP132" s="117" t="s">
        <v>14</v>
      </c>
      <c r="BQ132" s="118" t="s">
        <v>15</v>
      </c>
      <c r="BR132" s="115" t="s">
        <v>14</v>
      </c>
      <c r="BS132" s="116" t="s">
        <v>15</v>
      </c>
      <c r="BT132" s="117" t="s">
        <v>14</v>
      </c>
      <c r="BU132" s="115" t="s">
        <v>15</v>
      </c>
      <c r="BV132" s="119" t="s">
        <v>14</v>
      </c>
      <c r="BW132" s="120" t="s">
        <v>15</v>
      </c>
      <c r="BX132" s="115" t="s">
        <v>14</v>
      </c>
      <c r="BY132" s="116" t="s">
        <v>15</v>
      </c>
      <c r="BZ132" s="117" t="s">
        <v>14</v>
      </c>
      <c r="CA132" s="118" t="s">
        <v>15</v>
      </c>
      <c r="CB132" s="115" t="s">
        <v>14</v>
      </c>
      <c r="CC132" s="116" t="s">
        <v>15</v>
      </c>
      <c r="CD132" s="117" t="s">
        <v>14</v>
      </c>
      <c r="CE132" s="118" t="s">
        <v>15</v>
      </c>
      <c r="CF132" s="115" t="s">
        <v>14</v>
      </c>
      <c r="CG132" s="116" t="s">
        <v>15</v>
      </c>
      <c r="CH132" s="28" t="s">
        <v>14</v>
      </c>
      <c r="CI132" s="121" t="s">
        <v>15</v>
      </c>
      <c r="CJ132" s="119" t="s">
        <v>14</v>
      </c>
      <c r="CK132" s="120" t="s">
        <v>15</v>
      </c>
    </row>
    <row r="133" spans="1:89" ht="13.5" thickTop="1" x14ac:dyDescent="0.2">
      <c r="A133" s="124" t="s">
        <v>16</v>
      </c>
      <c r="B133" s="125"/>
      <c r="C133" s="185"/>
      <c r="D133" s="126"/>
      <c r="E133" s="179"/>
      <c r="F133" s="125"/>
      <c r="G133" s="127"/>
      <c r="H133" s="126"/>
      <c r="I133" s="179"/>
      <c r="J133" s="125"/>
      <c r="K133" s="127"/>
      <c r="L133" s="126"/>
      <c r="M133" s="125"/>
      <c r="N133" s="178"/>
      <c r="O133" s="180"/>
      <c r="P133" s="125"/>
      <c r="Q133" s="127"/>
      <c r="R133" s="126"/>
      <c r="S133" s="179"/>
      <c r="T133" s="125"/>
      <c r="U133" s="127"/>
      <c r="V133" s="126"/>
      <c r="W133" s="179"/>
      <c r="X133" s="125"/>
      <c r="Y133" s="127"/>
      <c r="Z133" s="183"/>
      <c r="AA133" s="184"/>
      <c r="AB133" s="169">
        <f>B133+D133+F133+H133+J133+L133+N133+P133+R133+T133+V133+X133+Z133</f>
        <v>0</v>
      </c>
      <c r="AC133" s="170">
        <f>C133+E133+G133+I133+K133+M133+O133+Q133+S133+U133+W133+Y133+AA133</f>
        <v>0</v>
      </c>
      <c r="AE133" s="270" t="str">
        <f>$AE$9</f>
        <v>07:00 - 07:59</v>
      </c>
      <c r="AF133" s="125">
        <f>SUMIF($A$9:$A$32,$AE133,B$133:B$156)</f>
        <v>1168</v>
      </c>
      <c r="AG133" s="185">
        <f t="shared" ref="AG133:AV134" si="911">SUMIF($A$9:$A$32,$AE133,C$133:C$156)</f>
        <v>883</v>
      </c>
      <c r="AH133" s="126">
        <f t="shared" si="911"/>
        <v>457</v>
      </c>
      <c r="AI133" s="179">
        <f t="shared" si="911"/>
        <v>397</v>
      </c>
      <c r="AJ133" s="125">
        <f t="shared" si="911"/>
        <v>1589</v>
      </c>
      <c r="AK133" s="127">
        <f t="shared" si="911"/>
        <v>920</v>
      </c>
      <c r="AL133" s="126">
        <f t="shared" si="911"/>
        <v>1670</v>
      </c>
      <c r="AM133" s="179">
        <f t="shared" si="911"/>
        <v>1492</v>
      </c>
      <c r="AN133" s="125">
        <f t="shared" si="911"/>
        <v>109</v>
      </c>
      <c r="AO133" s="127">
        <f t="shared" si="911"/>
        <v>392</v>
      </c>
      <c r="AP133" s="126">
        <f t="shared" si="911"/>
        <v>574</v>
      </c>
      <c r="AQ133" s="125">
        <f t="shared" si="911"/>
        <v>1064</v>
      </c>
      <c r="AR133" s="178">
        <f t="shared" si="911"/>
        <v>1533</v>
      </c>
      <c r="AS133" s="180">
        <f t="shared" si="911"/>
        <v>1910</v>
      </c>
      <c r="AT133" s="125">
        <f t="shared" si="911"/>
        <v>986</v>
      </c>
      <c r="AU133" s="127">
        <f t="shared" si="911"/>
        <v>851</v>
      </c>
      <c r="AV133" s="126">
        <f t="shared" si="911"/>
        <v>1260</v>
      </c>
      <c r="AW133" s="179">
        <f t="shared" ref="AW133:BE134" si="912">SUMIF($A$9:$A$32,$AE133,S$133:S$156)</f>
        <v>1069</v>
      </c>
      <c r="AX133" s="125">
        <f t="shared" si="912"/>
        <v>204</v>
      </c>
      <c r="AY133" s="127">
        <f t="shared" si="912"/>
        <v>455</v>
      </c>
      <c r="AZ133" s="126">
        <f t="shared" si="912"/>
        <v>531</v>
      </c>
      <c r="BA133" s="179">
        <f t="shared" si="912"/>
        <v>1005</v>
      </c>
      <c r="BB133" s="125">
        <f t="shared" si="912"/>
        <v>808</v>
      </c>
      <c r="BC133" s="127">
        <f t="shared" si="912"/>
        <v>681</v>
      </c>
      <c r="BD133" s="183">
        <f t="shared" si="912"/>
        <v>1611</v>
      </c>
      <c r="BE133" s="184">
        <f t="shared" si="912"/>
        <v>1527</v>
      </c>
      <c r="BF133" s="169">
        <f>AF133+AH133+AJ133+AL133+AN133+AP133+AR133+AT133+AV133+AX133+AZ133+BB133+BD133</f>
        <v>12500</v>
      </c>
      <c r="BG133" s="170">
        <f>AG133+AI133+AK133+AM133+AO133+AQ133+AS133+AU133+AW133+AY133+BA133+BC133+BE133</f>
        <v>12646</v>
      </c>
      <c r="BI133" s="124" t="s">
        <v>16</v>
      </c>
      <c r="BJ133" s="128">
        <f>B133/B157</f>
        <v>0</v>
      </c>
      <c r="BK133" s="129">
        <f t="shared" ref="BK133" si="913">C133/C157</f>
        <v>0</v>
      </c>
      <c r="BL133" s="130">
        <f t="shared" ref="BL133" si="914">D133/D157</f>
        <v>0</v>
      </c>
      <c r="BM133" s="131">
        <f t="shared" ref="BM133" si="915">E133/E157</f>
        <v>0</v>
      </c>
      <c r="BN133" s="128">
        <f t="shared" ref="BN133" si="916">F133/F157</f>
        <v>0</v>
      </c>
      <c r="BO133" s="129">
        <f t="shared" ref="BO133" si="917">G133/G157</f>
        <v>0</v>
      </c>
      <c r="BP133" s="130">
        <f t="shared" ref="BP133" si="918">H133/H157</f>
        <v>0</v>
      </c>
      <c r="BQ133" s="131">
        <f t="shared" ref="BQ133" si="919">I133/I157</f>
        <v>0</v>
      </c>
      <c r="BR133" s="128">
        <f t="shared" ref="BR133" si="920">J133/J157</f>
        <v>0</v>
      </c>
      <c r="BS133" s="129">
        <f t="shared" ref="BS133" si="921">K133/K157</f>
        <v>0</v>
      </c>
      <c r="BT133" s="130">
        <f t="shared" ref="BT133" si="922">L133/L157</f>
        <v>0</v>
      </c>
      <c r="BU133" s="128">
        <f t="shared" ref="BU133" si="923">M133/M157</f>
        <v>0</v>
      </c>
      <c r="BV133" s="132">
        <f t="shared" ref="BV133" si="924">N133/N157</f>
        <v>0</v>
      </c>
      <c r="BW133" s="133">
        <f t="shared" ref="BW133" si="925">O133/O157</f>
        <v>0</v>
      </c>
      <c r="BX133" s="128">
        <f t="shared" ref="BX133" si="926">P133/P157</f>
        <v>0</v>
      </c>
      <c r="BY133" s="129">
        <f t="shared" ref="BY133" si="927">Q133/Q157</f>
        <v>0</v>
      </c>
      <c r="BZ133" s="130">
        <f t="shared" ref="BZ133" si="928">R133/R157</f>
        <v>0</v>
      </c>
      <c r="CA133" s="131">
        <f t="shared" ref="CA133" si="929">S133/S157</f>
        <v>0</v>
      </c>
      <c r="CB133" s="128">
        <f t="shared" ref="CB133" si="930">T133/T157</f>
        <v>0</v>
      </c>
      <c r="CC133" s="129">
        <f t="shared" ref="CC133" si="931">U133/U157</f>
        <v>0</v>
      </c>
      <c r="CD133" s="130">
        <f t="shared" ref="CD133" si="932">V133/V157</f>
        <v>0</v>
      </c>
      <c r="CE133" s="131">
        <f t="shared" ref="CE133" si="933">W133/W157</f>
        <v>0</v>
      </c>
      <c r="CF133" s="128">
        <f t="shared" ref="CF133" si="934">X133/X157</f>
        <v>0</v>
      </c>
      <c r="CG133" s="129">
        <f t="shared" ref="CG133" si="935">Y133/Y157</f>
        <v>0</v>
      </c>
      <c r="CH133" s="130">
        <f t="shared" ref="CH133" si="936">Z133/Z157</f>
        <v>0</v>
      </c>
      <c r="CI133" s="128">
        <f t="shared" ref="CI133" si="937">AA133/AA157</f>
        <v>0</v>
      </c>
      <c r="CJ133" s="134">
        <f t="shared" ref="CJ133" si="938">AB133/AB157</f>
        <v>0</v>
      </c>
      <c r="CK133" s="135">
        <f t="shared" ref="CK133" si="939">AC133/AC157</f>
        <v>0</v>
      </c>
    </row>
    <row r="134" spans="1:89" x14ac:dyDescent="0.2">
      <c r="A134" s="136" t="s">
        <v>17</v>
      </c>
      <c r="B134" s="188">
        <v>114</v>
      </c>
      <c r="C134" s="189">
        <v>0</v>
      </c>
      <c r="D134" s="190">
        <v>99</v>
      </c>
      <c r="E134" s="191">
        <v>1</v>
      </c>
      <c r="F134" s="188">
        <v>350</v>
      </c>
      <c r="G134" s="192">
        <v>1</v>
      </c>
      <c r="H134" s="190">
        <v>228</v>
      </c>
      <c r="I134" s="191">
        <v>22</v>
      </c>
      <c r="J134" s="188">
        <v>7</v>
      </c>
      <c r="K134" s="192">
        <v>11</v>
      </c>
      <c r="L134" s="190">
        <v>26</v>
      </c>
      <c r="M134" s="188">
        <v>38</v>
      </c>
      <c r="N134" s="193">
        <v>104</v>
      </c>
      <c r="O134" s="194">
        <v>75</v>
      </c>
      <c r="P134" s="188">
        <v>33</v>
      </c>
      <c r="Q134" s="192">
        <v>31</v>
      </c>
      <c r="R134" s="190">
        <v>8</v>
      </c>
      <c r="S134" s="191">
        <v>54</v>
      </c>
      <c r="T134" s="188">
        <v>0</v>
      </c>
      <c r="U134" s="192">
        <v>0</v>
      </c>
      <c r="V134" s="190">
        <v>3</v>
      </c>
      <c r="W134" s="191">
        <v>0</v>
      </c>
      <c r="X134" s="188">
        <v>3</v>
      </c>
      <c r="Y134" s="192">
        <v>0</v>
      </c>
      <c r="Z134" s="190">
        <v>0</v>
      </c>
      <c r="AA134" s="188">
        <v>0</v>
      </c>
      <c r="AB134" s="169">
        <f t="shared" ref="AB134:AB153" si="940">B134+D134+F134+H134+J134+L134+N134+P134+R134+T134+V134+X134+Z134</f>
        <v>975</v>
      </c>
      <c r="AC134" s="172">
        <f t="shared" ref="AC134:AC156" si="941">SUM(C134,E134,G134,I134,K134,M134,O134,Q134,S134,U134,W134,Y134,AA134)</f>
        <v>233</v>
      </c>
      <c r="AE134" s="272" t="str">
        <f>$AE$10</f>
        <v>08:00 - 08:59</v>
      </c>
      <c r="AF134" s="125">
        <f>SUMIF($A$9:$A$32,$AE134,B$133:B$156)</f>
        <v>1164</v>
      </c>
      <c r="AG134" s="189">
        <f t="shared" si="911"/>
        <v>852</v>
      </c>
      <c r="AH134" s="190">
        <f t="shared" si="911"/>
        <v>430</v>
      </c>
      <c r="AI134" s="191">
        <f t="shared" si="911"/>
        <v>415</v>
      </c>
      <c r="AJ134" s="273">
        <f t="shared" si="911"/>
        <v>1434</v>
      </c>
      <c r="AK134" s="192">
        <f t="shared" si="911"/>
        <v>749</v>
      </c>
      <c r="AL134" s="190">
        <f t="shared" si="911"/>
        <v>1651</v>
      </c>
      <c r="AM134" s="191">
        <f t="shared" si="911"/>
        <v>1354</v>
      </c>
      <c r="AN134" s="273">
        <f t="shared" si="911"/>
        <v>131</v>
      </c>
      <c r="AO134" s="192">
        <f t="shared" si="911"/>
        <v>322</v>
      </c>
      <c r="AP134" s="190">
        <f t="shared" si="911"/>
        <v>474</v>
      </c>
      <c r="AQ134" s="273">
        <f t="shared" si="911"/>
        <v>1039</v>
      </c>
      <c r="AR134" s="193">
        <f t="shared" si="911"/>
        <v>1446</v>
      </c>
      <c r="AS134" s="194">
        <f t="shared" si="911"/>
        <v>1733</v>
      </c>
      <c r="AT134" s="273">
        <f t="shared" si="911"/>
        <v>816</v>
      </c>
      <c r="AU134" s="192">
        <f t="shared" si="911"/>
        <v>662</v>
      </c>
      <c r="AV134" s="190">
        <f t="shared" si="911"/>
        <v>1150</v>
      </c>
      <c r="AW134" s="191">
        <f t="shared" si="912"/>
        <v>877</v>
      </c>
      <c r="AX134" s="273">
        <f t="shared" si="912"/>
        <v>200</v>
      </c>
      <c r="AY134" s="192">
        <f t="shared" si="912"/>
        <v>292</v>
      </c>
      <c r="AZ134" s="190">
        <f t="shared" si="912"/>
        <v>570</v>
      </c>
      <c r="BA134" s="191">
        <f t="shared" si="912"/>
        <v>1154</v>
      </c>
      <c r="BB134" s="273">
        <f t="shared" si="912"/>
        <v>640</v>
      </c>
      <c r="BC134" s="192">
        <f t="shared" si="912"/>
        <v>522</v>
      </c>
      <c r="BD134" s="190">
        <f t="shared" si="912"/>
        <v>1556</v>
      </c>
      <c r="BE134" s="273">
        <f t="shared" si="912"/>
        <v>1612</v>
      </c>
      <c r="BF134" s="171">
        <f>SUM(AF134,AH134,AJ134,AL134,AN134,AP134,AR134,AT134,AV134,AX134,AZ134,BB134,BD134)</f>
        <v>11662</v>
      </c>
      <c r="BG134" s="172">
        <f>SUM(AG134,AI134,AK134,AM134,AO134,AQ134,AS134,AU134,AW134,AY134,BA134,BC134,BE134)</f>
        <v>11583</v>
      </c>
      <c r="BI134" s="136" t="s">
        <v>17</v>
      </c>
      <c r="BJ134" s="128">
        <f>B134/B157</f>
        <v>6.6263659614043246E-3</v>
      </c>
      <c r="BK134" s="129">
        <f t="shared" ref="BK134" si="942">C134/C157</f>
        <v>0</v>
      </c>
      <c r="BL134" s="130">
        <f t="shared" ref="BL134" si="943">D134/D157</f>
        <v>1.415903890160183E-2</v>
      </c>
      <c r="BM134" s="131">
        <f t="shared" ref="BM134" si="944">E134/E157</f>
        <v>1.35666802333469E-4</v>
      </c>
      <c r="BN134" s="128">
        <f t="shared" ref="BN134" si="945">F134/F157</f>
        <v>1.972497745716862E-2</v>
      </c>
      <c r="BO134" s="129">
        <f t="shared" ref="BO134" si="946">G134/G157</f>
        <v>4.675300388049932E-5</v>
      </c>
      <c r="BP134" s="130">
        <f t="shared" ref="BP134" si="947">H134/H157</f>
        <v>8.8433791016988596E-3</v>
      </c>
      <c r="BQ134" s="131">
        <f t="shared" ref="BQ134" si="948">I134/I157</f>
        <v>7.2995122598626362E-4</v>
      </c>
      <c r="BR134" s="128">
        <f t="shared" ref="BR134" si="949">J134/J157</f>
        <v>1.9347705914870095E-3</v>
      </c>
      <c r="BS134" s="129">
        <f t="shared" ref="BS134" si="950">K134/K157</f>
        <v>3.5438144329896907E-3</v>
      </c>
      <c r="BT134" s="130">
        <f t="shared" ref="BT134" si="951">L134/L157</f>
        <v>2.1724598930481284E-3</v>
      </c>
      <c r="BU134" s="128">
        <f t="shared" ref="BU134" si="952">M134/M157</f>
        <v>3.3986226634469189E-3</v>
      </c>
      <c r="BV134" s="132">
        <f t="shared" ref="BV134" si="953">N134/N157</f>
        <v>3.8782816229116944E-3</v>
      </c>
      <c r="BW134" s="133">
        <f t="shared" ref="BW134" si="954">O134/O157</f>
        <v>3.1186327913842573E-3</v>
      </c>
      <c r="BX134" s="128">
        <f t="shared" ref="BX134" si="955">P134/P157</f>
        <v>2.4869997739091114E-3</v>
      </c>
      <c r="BY134" s="129">
        <f t="shared" ref="BY134" si="956">Q134/Q157</f>
        <v>2.9170979580314294E-3</v>
      </c>
      <c r="BZ134" s="130">
        <f t="shared" ref="BZ134" si="957">R134/R157</f>
        <v>4.3341640481092209E-4</v>
      </c>
      <c r="CA134" s="131">
        <f t="shared" ref="CA134" si="958">S134/S157</f>
        <v>3.3527877809511981E-3</v>
      </c>
      <c r="CB134" s="128">
        <f t="shared" ref="CB134" si="959">T134/T157</f>
        <v>0</v>
      </c>
      <c r="CC134" s="129">
        <f t="shared" ref="CC134" si="960">U134/U157</f>
        <v>0</v>
      </c>
      <c r="CD134" s="130">
        <f t="shared" ref="CD134" si="961">V134/V157</f>
        <v>2.1150592216582064E-4</v>
      </c>
      <c r="CE134" s="131">
        <f t="shared" ref="CE134" si="962">W134/W157</f>
        <v>0</v>
      </c>
      <c r="CF134" s="128">
        <f t="shared" ref="CF134" si="963">X134/X157</f>
        <v>2.5571087623593589E-4</v>
      </c>
      <c r="CG134" s="129">
        <f t="shared" ref="CG134" si="964">Y134/Y157</f>
        <v>0</v>
      </c>
      <c r="CH134" s="130">
        <f t="shared" ref="CH134" si="965">Z134/Z157</f>
        <v>0</v>
      </c>
      <c r="CI134" s="128">
        <f t="shared" ref="CI134" si="966">AA134/AA157</f>
        <v>0</v>
      </c>
      <c r="CJ134" s="134">
        <f t="shared" ref="CJ134" si="967">AB134/AB157</f>
        <v>4.9191990030423354E-3</v>
      </c>
      <c r="CK134" s="135">
        <f t="shared" ref="CK134" si="968">AC134/AC157</f>
        <v>1.1779515775956644E-3</v>
      </c>
    </row>
    <row r="135" spans="1:89" ht="13.5" thickBot="1" x14ac:dyDescent="0.25">
      <c r="A135" s="145" t="s">
        <v>18</v>
      </c>
      <c r="B135" s="195">
        <v>633</v>
      </c>
      <c r="C135" s="196">
        <v>0</v>
      </c>
      <c r="D135" s="197">
        <v>368</v>
      </c>
      <c r="E135" s="198">
        <v>75</v>
      </c>
      <c r="F135" s="195">
        <v>1122</v>
      </c>
      <c r="G135" s="199">
        <v>263</v>
      </c>
      <c r="H135" s="197">
        <v>1095</v>
      </c>
      <c r="I135" s="198">
        <v>342</v>
      </c>
      <c r="J135" s="195">
        <v>46</v>
      </c>
      <c r="K135" s="199">
        <v>107</v>
      </c>
      <c r="L135" s="197">
        <v>205</v>
      </c>
      <c r="M135" s="195">
        <v>328</v>
      </c>
      <c r="N135" s="200">
        <v>786</v>
      </c>
      <c r="O135" s="201">
        <v>790</v>
      </c>
      <c r="P135" s="195">
        <v>400</v>
      </c>
      <c r="Q135" s="199">
        <v>472</v>
      </c>
      <c r="R135" s="197">
        <v>574</v>
      </c>
      <c r="S135" s="198">
        <v>479</v>
      </c>
      <c r="T135" s="195">
        <v>69</v>
      </c>
      <c r="U135" s="199">
        <v>233</v>
      </c>
      <c r="V135" s="197">
        <v>227</v>
      </c>
      <c r="W135" s="198">
        <v>568</v>
      </c>
      <c r="X135" s="195">
        <v>363</v>
      </c>
      <c r="Y135" s="199">
        <v>275</v>
      </c>
      <c r="Z135" s="197">
        <v>945</v>
      </c>
      <c r="AA135" s="195">
        <v>667</v>
      </c>
      <c r="AB135" s="169">
        <f t="shared" si="940"/>
        <v>6833</v>
      </c>
      <c r="AC135" s="172">
        <f t="shared" si="941"/>
        <v>4599</v>
      </c>
      <c r="AE135" s="270"/>
      <c r="AF135" s="125"/>
      <c r="AG135" s="196"/>
      <c r="AH135" s="197"/>
      <c r="AI135" s="198"/>
      <c r="AJ135" s="195"/>
      <c r="AK135" s="199"/>
      <c r="AL135" s="197"/>
      <c r="AM135" s="198"/>
      <c r="AN135" s="195"/>
      <c r="AO135" s="199"/>
      <c r="AP135" s="197"/>
      <c r="AQ135" s="195"/>
      <c r="AR135" s="200"/>
      <c r="AS135" s="201"/>
      <c r="AT135" s="195"/>
      <c r="AU135" s="199"/>
      <c r="AV135" s="197"/>
      <c r="AW135" s="198"/>
      <c r="AX135" s="195"/>
      <c r="AY135" s="199"/>
      <c r="AZ135" s="197"/>
      <c r="BA135" s="198"/>
      <c r="BB135" s="195"/>
      <c r="BC135" s="199"/>
      <c r="BD135" s="197"/>
      <c r="BE135" s="195"/>
      <c r="BF135" s="171"/>
      <c r="BG135" s="172"/>
      <c r="BI135" s="145" t="s">
        <v>18</v>
      </c>
      <c r="BJ135" s="128">
        <f>B135/B157</f>
        <v>3.6793768890955592E-2</v>
      </c>
      <c r="BK135" s="129">
        <f t="shared" ref="BK135" si="969">C135/C157</f>
        <v>0</v>
      </c>
      <c r="BL135" s="130">
        <f t="shared" ref="BL135" si="970">D135/D157</f>
        <v>5.2631578947368418E-2</v>
      </c>
      <c r="BM135" s="131">
        <f t="shared" ref="BM135" si="971">E135/E157</f>
        <v>1.0175010175010175E-2</v>
      </c>
      <c r="BN135" s="128">
        <f t="shared" ref="BN135" si="972">F135/F157</f>
        <v>6.3232642019837693E-2</v>
      </c>
      <c r="BO135" s="129">
        <f t="shared" ref="BO135" si="973">G135/G157</f>
        <v>1.2296040020571322E-2</v>
      </c>
      <c r="BP135" s="130">
        <f t="shared" ref="BP135" si="974">H135/H157</f>
        <v>4.2471491738422157E-2</v>
      </c>
      <c r="BQ135" s="131">
        <f t="shared" ref="BQ135" si="975">I135/I157</f>
        <v>1.134742360396828E-2</v>
      </c>
      <c r="BR135" s="128">
        <f t="shared" ref="BR135" si="976">J135/J157</f>
        <v>1.271420674405749E-2</v>
      </c>
      <c r="BS135" s="129">
        <f t="shared" ref="BS135" si="977">K135/K157</f>
        <v>3.4471649484536085E-2</v>
      </c>
      <c r="BT135" s="130">
        <f t="shared" ref="BT135" si="978">L135/L157</f>
        <v>1.7129010695187165E-2</v>
      </c>
      <c r="BU135" s="128">
        <f t="shared" ref="BU135" si="979">M135/M157</f>
        <v>2.9335479831857615E-2</v>
      </c>
      <c r="BV135" s="132">
        <f t="shared" ref="BV135" si="980">N135/N157</f>
        <v>2.9310859188544154E-2</v>
      </c>
      <c r="BW135" s="133">
        <f t="shared" ref="BW135" si="981">O135/O157</f>
        <v>3.2849598735914178E-2</v>
      </c>
      <c r="BX135" s="128">
        <f t="shared" ref="BX135" si="982">P135/P157</f>
        <v>3.0145451804958926E-2</v>
      </c>
      <c r="BY135" s="129">
        <f t="shared" ref="BY135" si="983">Q135/Q157</f>
        <v>4.4415168909381762E-2</v>
      </c>
      <c r="BZ135" s="130">
        <f t="shared" ref="BZ135" si="984">R135/R157</f>
        <v>3.1097627045183662E-2</v>
      </c>
      <c r="CA135" s="131">
        <f t="shared" ref="CA135" si="985">S135/S157</f>
        <v>2.9740469390289334E-2</v>
      </c>
      <c r="CB135" s="128">
        <f t="shared" ref="CB135" si="986">T135/T157</f>
        <v>1.9591141396933562E-2</v>
      </c>
      <c r="CC135" s="129">
        <f t="shared" ref="CC135" si="987">U135/U157</f>
        <v>7.2450248756218902E-2</v>
      </c>
      <c r="CD135" s="130">
        <f t="shared" ref="CD135" si="988">V135/V157</f>
        <v>1.6003948110547096E-2</v>
      </c>
      <c r="CE135" s="131">
        <f t="shared" ref="CE135" si="989">W135/W157</f>
        <v>3.5947091956205303E-2</v>
      </c>
      <c r="CF135" s="128">
        <f t="shared" ref="CF135" si="990">X135/X157</f>
        <v>3.0941016024548244E-2</v>
      </c>
      <c r="CG135" s="129">
        <f t="shared" ref="CG135" si="991">Y135/Y157</f>
        <v>5.1527075135844105E-2</v>
      </c>
      <c r="CH135" s="130">
        <f t="shared" ref="CH135" si="992">Z135/Z157</f>
        <v>3.5111837705283498E-2</v>
      </c>
      <c r="CI135" s="128">
        <f t="shared" ref="CI135" si="993">AA135/AA157</f>
        <v>2.2479104880021569E-2</v>
      </c>
      <c r="CJ135" s="134">
        <f t="shared" ref="CJ135" si="994">AB135/AB157</f>
        <v>3.4474755679782851E-2</v>
      </c>
      <c r="CK135" s="135">
        <f t="shared" ref="CK135" si="995">AC135/AC157</f>
        <v>2.3250640795547041E-2</v>
      </c>
    </row>
    <row r="136" spans="1:89" ht="14.25" thickTop="1" thickBot="1" x14ac:dyDescent="0.25">
      <c r="A136" s="136" t="s">
        <v>19</v>
      </c>
      <c r="B136" s="188">
        <v>1194</v>
      </c>
      <c r="C136" s="189">
        <v>714</v>
      </c>
      <c r="D136" s="190">
        <v>540</v>
      </c>
      <c r="E136" s="191">
        <v>494</v>
      </c>
      <c r="F136" s="188">
        <v>2135</v>
      </c>
      <c r="G136" s="192">
        <v>823</v>
      </c>
      <c r="H136" s="190">
        <v>1602</v>
      </c>
      <c r="I136" s="191">
        <v>1247</v>
      </c>
      <c r="J136" s="188">
        <v>90</v>
      </c>
      <c r="K136" s="192">
        <v>268</v>
      </c>
      <c r="L136" s="190">
        <v>470</v>
      </c>
      <c r="M136" s="188">
        <v>749</v>
      </c>
      <c r="N136" s="193">
        <v>1401</v>
      </c>
      <c r="O136" s="194">
        <v>1676</v>
      </c>
      <c r="P136" s="188">
        <v>824</v>
      </c>
      <c r="Q136" s="192">
        <v>882</v>
      </c>
      <c r="R136" s="190">
        <v>1080</v>
      </c>
      <c r="S136" s="191">
        <v>972</v>
      </c>
      <c r="T136" s="188">
        <v>141</v>
      </c>
      <c r="U136" s="192">
        <v>481</v>
      </c>
      <c r="V136" s="190">
        <v>538</v>
      </c>
      <c r="W136" s="191">
        <v>1241</v>
      </c>
      <c r="X136" s="188">
        <v>688</v>
      </c>
      <c r="Y136" s="192">
        <v>467</v>
      </c>
      <c r="Z136" s="190">
        <v>1366</v>
      </c>
      <c r="AA136" s="188">
        <v>1222</v>
      </c>
      <c r="AB136" s="169">
        <f t="shared" si="940"/>
        <v>12069</v>
      </c>
      <c r="AC136" s="172">
        <f t="shared" si="941"/>
        <v>11236</v>
      </c>
      <c r="AE136" s="264" t="s">
        <v>13</v>
      </c>
      <c r="AF136" s="20">
        <f t="shared" ref="AF136:BG136" si="996">SUM(AF133:AF135)</f>
        <v>2332</v>
      </c>
      <c r="AG136" s="21">
        <f t="shared" si="996"/>
        <v>1735</v>
      </c>
      <c r="AH136" s="20">
        <f t="shared" si="996"/>
        <v>887</v>
      </c>
      <c r="AI136" s="21">
        <f t="shared" si="996"/>
        <v>812</v>
      </c>
      <c r="AJ136" s="20">
        <f t="shared" si="996"/>
        <v>3023</v>
      </c>
      <c r="AK136" s="21">
        <f t="shared" si="996"/>
        <v>1669</v>
      </c>
      <c r="AL136" s="20">
        <f t="shared" si="996"/>
        <v>3321</v>
      </c>
      <c r="AM136" s="21">
        <f t="shared" si="996"/>
        <v>2846</v>
      </c>
      <c r="AN136" s="20">
        <f t="shared" si="996"/>
        <v>240</v>
      </c>
      <c r="AO136" s="21">
        <f t="shared" si="996"/>
        <v>714</v>
      </c>
      <c r="AP136" s="20">
        <f t="shared" si="996"/>
        <v>1048</v>
      </c>
      <c r="AQ136" s="21">
        <f t="shared" si="996"/>
        <v>2103</v>
      </c>
      <c r="AR136" s="20">
        <f t="shared" si="996"/>
        <v>2979</v>
      </c>
      <c r="AS136" s="21">
        <f t="shared" si="996"/>
        <v>3643</v>
      </c>
      <c r="AT136" s="20">
        <f t="shared" si="996"/>
        <v>1802</v>
      </c>
      <c r="AU136" s="21">
        <f t="shared" si="996"/>
        <v>1513</v>
      </c>
      <c r="AV136" s="20">
        <f t="shared" si="996"/>
        <v>2410</v>
      </c>
      <c r="AW136" s="21">
        <f t="shared" si="996"/>
        <v>1946</v>
      </c>
      <c r="AX136" s="20">
        <f t="shared" si="996"/>
        <v>404</v>
      </c>
      <c r="AY136" s="21">
        <f t="shared" si="996"/>
        <v>747</v>
      </c>
      <c r="AZ136" s="20">
        <f t="shared" si="996"/>
        <v>1101</v>
      </c>
      <c r="BA136" s="21">
        <f t="shared" si="996"/>
        <v>2159</v>
      </c>
      <c r="BB136" s="20">
        <f t="shared" si="996"/>
        <v>1448</v>
      </c>
      <c r="BC136" s="21">
        <f t="shared" si="996"/>
        <v>1203</v>
      </c>
      <c r="BD136" s="20">
        <f t="shared" si="996"/>
        <v>3167</v>
      </c>
      <c r="BE136" s="21">
        <f t="shared" si="996"/>
        <v>3139</v>
      </c>
      <c r="BF136" s="173">
        <f t="shared" si="996"/>
        <v>24162</v>
      </c>
      <c r="BG136" s="174">
        <f t="shared" si="996"/>
        <v>24229</v>
      </c>
      <c r="BI136" s="136" t="s">
        <v>19</v>
      </c>
      <c r="BJ136" s="128">
        <f>B136/B157</f>
        <v>6.9402464543129511E-2</v>
      </c>
      <c r="BK136" s="129">
        <f t="shared" ref="BK136" si="997">C136/C157</f>
        <v>3.604422232318643E-2</v>
      </c>
      <c r="BL136" s="130">
        <f t="shared" ref="BL136" si="998">D136/D157</f>
        <v>7.7231121281464532E-2</v>
      </c>
      <c r="BM136" s="131">
        <f t="shared" ref="BM136" si="999">E136/E157</f>
        <v>6.7019400352733682E-2</v>
      </c>
      <c r="BN136" s="128">
        <f t="shared" ref="BN136" si="1000">F136/F157</f>
        <v>0.12032236248872859</v>
      </c>
      <c r="BO136" s="129">
        <f t="shared" ref="BO136" si="1001">G136/G157</f>
        <v>3.8477722193650941E-2</v>
      </c>
      <c r="BP136" s="130">
        <f t="shared" ref="BP136" si="1002">H136/H157</f>
        <v>6.2136374214568302E-2</v>
      </c>
      <c r="BQ136" s="131">
        <f t="shared" ref="BQ136" si="1003">I136/I157</f>
        <v>4.137496267294867E-2</v>
      </c>
      <c r="BR136" s="128">
        <f t="shared" ref="BR136" si="1004">J136/J157</f>
        <v>2.4875621890547265E-2</v>
      </c>
      <c r="BS136" s="129">
        <f t="shared" ref="BS136" si="1005">K136/K157</f>
        <v>8.6340206185567009E-2</v>
      </c>
      <c r="BT136" s="130">
        <f t="shared" ref="BT136" si="1006">L136/L157</f>
        <v>3.9271390374331548E-2</v>
      </c>
      <c r="BU136" s="128">
        <f t="shared" ref="BU136" si="1007">M136/M157</f>
        <v>6.6988641445309E-2</v>
      </c>
      <c r="BV136" s="132">
        <f t="shared" ref="BV136" si="1008">N136/N157</f>
        <v>5.2244928400954654E-2</v>
      </c>
      <c r="BW136" s="133">
        <f t="shared" ref="BW136" si="1009">O136/O157</f>
        <v>6.9691047444800203E-2</v>
      </c>
      <c r="BX136" s="128">
        <f t="shared" ref="BX136" si="1010">P136/P157</f>
        <v>6.2099630718215386E-2</v>
      </c>
      <c r="BY136" s="129">
        <f t="shared" ref="BY136" si="1011">Q136/Q157</f>
        <v>8.2996141902700674E-2</v>
      </c>
      <c r="BZ136" s="130">
        <f t="shared" ref="BZ136" si="1012">R136/R157</f>
        <v>5.851121464947448E-2</v>
      </c>
      <c r="CA136" s="131">
        <f t="shared" ref="CA136" si="1013">S136/S157</f>
        <v>6.0350180057121568E-2</v>
      </c>
      <c r="CB136" s="128">
        <f t="shared" ref="CB136" si="1014">T136/T157</f>
        <v>4.003407155025554E-2</v>
      </c>
      <c r="CC136" s="129">
        <f t="shared" ref="CC136" si="1015">U136/U157</f>
        <v>0.14956467661691542</v>
      </c>
      <c r="CD136" s="130">
        <f t="shared" ref="CD136" si="1016">V136/V157</f>
        <v>3.793006204173717E-2</v>
      </c>
      <c r="CE136" s="131">
        <f t="shared" ref="CE136" si="1017">W136/W157</f>
        <v>7.8539332953610527E-2</v>
      </c>
      <c r="CF136" s="128">
        <f t="shared" ref="CF136" si="1018">X136/X157</f>
        <v>5.8643027616774632E-2</v>
      </c>
      <c r="CG136" s="129">
        <f t="shared" ref="CG136" si="1019">Y136/Y157</f>
        <v>8.7502342139778908E-2</v>
      </c>
      <c r="CH136" s="130">
        <f t="shared" ref="CH136" si="1020">Z136/Z157</f>
        <v>5.0754254291446831E-2</v>
      </c>
      <c r="CI136" s="128">
        <f t="shared" ref="CI136" si="1021">AA136/AA157</f>
        <v>4.1183607441358856E-2</v>
      </c>
      <c r="CJ136" s="134">
        <f t="shared" ref="CJ136" si="1022">AB136/AB157</f>
        <v>6.0892115659197894E-2</v>
      </c>
      <c r="CK136" s="135">
        <f t="shared" ref="CK136" si="1023">AC136/AC157</f>
        <v>5.6804566205428689E-2</v>
      </c>
    </row>
    <row r="137" spans="1:89" ht="13.5" thickTop="1" x14ac:dyDescent="0.2">
      <c r="A137" s="145" t="s">
        <v>20</v>
      </c>
      <c r="B137" s="195">
        <v>1168</v>
      </c>
      <c r="C137" s="196">
        <v>883</v>
      </c>
      <c r="D137" s="197">
        <v>457</v>
      </c>
      <c r="E137" s="198">
        <v>397</v>
      </c>
      <c r="F137" s="195">
        <v>1589</v>
      </c>
      <c r="G137" s="199">
        <v>920</v>
      </c>
      <c r="H137" s="197">
        <v>1670</v>
      </c>
      <c r="I137" s="198">
        <v>1492</v>
      </c>
      <c r="J137" s="195">
        <v>109</v>
      </c>
      <c r="K137" s="199">
        <v>392</v>
      </c>
      <c r="L137" s="197">
        <v>574</v>
      </c>
      <c r="M137" s="195">
        <v>1064</v>
      </c>
      <c r="N137" s="200">
        <v>1533</v>
      </c>
      <c r="O137" s="201">
        <v>1910</v>
      </c>
      <c r="P137" s="195">
        <v>986</v>
      </c>
      <c r="Q137" s="199">
        <v>851</v>
      </c>
      <c r="R137" s="197">
        <v>1260</v>
      </c>
      <c r="S137" s="198">
        <v>1069</v>
      </c>
      <c r="T137" s="195">
        <v>204</v>
      </c>
      <c r="U137" s="199">
        <v>455</v>
      </c>
      <c r="V137" s="197">
        <v>531</v>
      </c>
      <c r="W137" s="198">
        <v>1005</v>
      </c>
      <c r="X137" s="195">
        <v>808</v>
      </c>
      <c r="Y137" s="199">
        <v>681</v>
      </c>
      <c r="Z137" s="197">
        <v>1611</v>
      </c>
      <c r="AA137" s="195">
        <v>1527</v>
      </c>
      <c r="AB137" s="169">
        <f t="shared" si="940"/>
        <v>12500</v>
      </c>
      <c r="AC137" s="172">
        <f t="shared" si="941"/>
        <v>12646</v>
      </c>
      <c r="BI137" s="145" t="s">
        <v>20</v>
      </c>
      <c r="BJ137" s="128">
        <f>B137/B157</f>
        <v>6.7891188095791671E-2</v>
      </c>
      <c r="BK137" s="129">
        <f t="shared" ref="BK137" si="1024">C137/C157</f>
        <v>4.4575697915089099E-2</v>
      </c>
      <c r="BL137" s="130">
        <f t="shared" ref="BL137" si="1025">D137/D157</f>
        <v>6.5360411899313506E-2</v>
      </c>
      <c r="BM137" s="131">
        <f t="shared" ref="BM137" si="1026">E137/E157</f>
        <v>5.3859720526387191E-2</v>
      </c>
      <c r="BN137" s="128">
        <f t="shared" ref="BN137" si="1027">F137/F157</f>
        <v>8.9551397655545539E-2</v>
      </c>
      <c r="BO137" s="129">
        <f t="shared" ref="BO137" si="1028">G137/G157</f>
        <v>4.3012763570059377E-2</v>
      </c>
      <c r="BP137" s="130">
        <f t="shared" ref="BP137" si="1029">H137/H157</f>
        <v>6.4773873244899541E-2</v>
      </c>
      <c r="BQ137" s="131">
        <f t="shared" ref="BQ137" si="1030">I137/I157</f>
        <v>4.9503964962341156E-2</v>
      </c>
      <c r="BR137" s="128">
        <f t="shared" ref="BR137" si="1031">J137/J157</f>
        <v>3.0127142067440577E-2</v>
      </c>
      <c r="BS137" s="129">
        <f t="shared" ref="BS137" si="1032">K137/K157</f>
        <v>0.12628865979381443</v>
      </c>
      <c r="BT137" s="130">
        <f t="shared" ref="BT137" si="1033">L137/L157</f>
        <v>4.7961229946524062E-2</v>
      </c>
      <c r="BU137" s="128">
        <f t="shared" ref="BU137" si="1034">M137/M157</f>
        <v>9.5161434576513729E-2</v>
      </c>
      <c r="BV137" s="132">
        <f t="shared" ref="BV137" si="1035">N137/N157</f>
        <v>5.7167362768496419E-2</v>
      </c>
      <c r="BW137" s="133">
        <f t="shared" ref="BW137" si="1036">O137/O157</f>
        <v>7.9421181753919087E-2</v>
      </c>
      <c r="BX137" s="128">
        <f t="shared" ref="BX137" si="1037">P137/P157</f>
        <v>7.4308538699223756E-2</v>
      </c>
      <c r="BY137" s="129">
        <f t="shared" ref="BY137" si="1038">Q137/Q157</f>
        <v>8.0079043944669234E-2</v>
      </c>
      <c r="BZ137" s="130">
        <f t="shared" ref="BZ137" si="1039">R137/R157</f>
        <v>6.8263083757720236E-2</v>
      </c>
      <c r="CA137" s="131">
        <f t="shared" ref="CA137" si="1040">S137/S157</f>
        <v>6.6372780330311687E-2</v>
      </c>
      <c r="CB137" s="128">
        <f t="shared" ref="CB137" si="1041">T137/T157</f>
        <v>5.7921635434412269E-2</v>
      </c>
      <c r="CC137" s="129">
        <f t="shared" ref="CC137" si="1042">U137/U157</f>
        <v>0.14148009950248755</v>
      </c>
      <c r="CD137" s="130">
        <f t="shared" ref="CD137" si="1043">V137/V157</f>
        <v>3.7436548223350255E-2</v>
      </c>
      <c r="CE137" s="131">
        <f t="shared" ref="CE137" si="1044">W137/W157</f>
        <v>6.3603569394342127E-2</v>
      </c>
      <c r="CF137" s="128">
        <f t="shared" ref="CF137" si="1045">X137/X157</f>
        <v>6.8871462666212066E-2</v>
      </c>
      <c r="CG137" s="129">
        <f t="shared" ref="CG137" si="1046">Y137/Y157</f>
        <v>0.12759977515458124</v>
      </c>
      <c r="CH137" s="130">
        <f t="shared" ref="CH137" si="1047">Z137/Z157</f>
        <v>5.9857323326149958E-2</v>
      </c>
      <c r="CI137" s="128">
        <f t="shared" ref="CI137" si="1048">AA137/AA157</f>
        <v>5.1462658398490159E-2</v>
      </c>
      <c r="CJ137" s="134">
        <f t="shared" ref="CJ137" si="1049">AB137/AB157</f>
        <v>6.3066653885158142E-2</v>
      </c>
      <c r="CK137" s="135">
        <f t="shared" ref="CK137" si="1050">AC137/AC157</f>
        <v>6.3932942705041934E-2</v>
      </c>
    </row>
    <row r="138" spans="1:89" ht="13.5" thickBot="1" x14ac:dyDescent="0.25">
      <c r="A138" s="136" t="s">
        <v>21</v>
      </c>
      <c r="B138" s="188">
        <v>1164</v>
      </c>
      <c r="C138" s="189">
        <v>852</v>
      </c>
      <c r="D138" s="190">
        <v>430</v>
      </c>
      <c r="E138" s="191">
        <v>415</v>
      </c>
      <c r="F138" s="188">
        <v>1434</v>
      </c>
      <c r="G138" s="192">
        <v>749</v>
      </c>
      <c r="H138" s="190">
        <v>1651</v>
      </c>
      <c r="I138" s="191">
        <v>1354</v>
      </c>
      <c r="J138" s="188">
        <v>131</v>
      </c>
      <c r="K138" s="192">
        <v>322</v>
      </c>
      <c r="L138" s="190">
        <v>474</v>
      </c>
      <c r="M138" s="188">
        <v>1039</v>
      </c>
      <c r="N138" s="193">
        <v>1446</v>
      </c>
      <c r="O138" s="194">
        <v>1733</v>
      </c>
      <c r="P138" s="188">
        <v>816</v>
      </c>
      <c r="Q138" s="192">
        <v>662</v>
      </c>
      <c r="R138" s="190">
        <v>1150</v>
      </c>
      <c r="S138" s="191">
        <v>877</v>
      </c>
      <c r="T138" s="188">
        <v>200</v>
      </c>
      <c r="U138" s="192">
        <v>292</v>
      </c>
      <c r="V138" s="190">
        <v>570</v>
      </c>
      <c r="W138" s="191">
        <v>1154</v>
      </c>
      <c r="X138" s="188">
        <v>640</v>
      </c>
      <c r="Y138" s="192">
        <v>522</v>
      </c>
      <c r="Z138" s="190">
        <v>1556</v>
      </c>
      <c r="AA138" s="188">
        <v>1612</v>
      </c>
      <c r="AB138" s="169">
        <f t="shared" si="940"/>
        <v>11662</v>
      </c>
      <c r="AC138" s="172">
        <f t="shared" si="941"/>
        <v>11583</v>
      </c>
      <c r="AE138" s="267" t="s">
        <v>85</v>
      </c>
      <c r="BI138" s="136" t="s">
        <v>21</v>
      </c>
      <c r="BJ138" s="128">
        <f>B138/B157</f>
        <v>6.7658684026970478E-2</v>
      </c>
      <c r="BK138" s="129">
        <f t="shared" ref="BK138" si="1051">C138/C157</f>
        <v>4.3010752688172046E-2</v>
      </c>
      <c r="BL138" s="130">
        <f t="shared" ref="BL138" si="1052">D138/D157</f>
        <v>6.1498855835240278E-2</v>
      </c>
      <c r="BM138" s="131">
        <f t="shared" ref="BM138" si="1053">E138/E157</f>
        <v>5.6301722968389638E-2</v>
      </c>
      <c r="BN138" s="128">
        <f t="shared" ref="BN138" si="1054">F138/F157</f>
        <v>8.0816050495942288E-2</v>
      </c>
      <c r="BO138" s="129">
        <f t="shared" ref="BO138" si="1055">G138/G157</f>
        <v>3.5017999906493992E-2</v>
      </c>
      <c r="BP138" s="130">
        <f t="shared" ref="BP138" si="1056">H138/H157</f>
        <v>6.4036924986424631E-2</v>
      </c>
      <c r="BQ138" s="131">
        <f t="shared" ref="BQ138" si="1057">I138/I157</f>
        <v>4.4925179999336408E-2</v>
      </c>
      <c r="BR138" s="128">
        <f t="shared" ref="BR138" si="1058">J138/J157</f>
        <v>3.6207849640685463E-2</v>
      </c>
      <c r="BS138" s="129">
        <f t="shared" ref="BS138" si="1059">K138/K157</f>
        <v>0.10373711340206186</v>
      </c>
      <c r="BT138" s="130">
        <f t="shared" ref="BT138" si="1060">L138/L157</f>
        <v>3.9605614973262031E-2</v>
      </c>
      <c r="BU138" s="128">
        <f t="shared" ref="BU138" si="1061">M138/M157</f>
        <v>9.2925498613719709E-2</v>
      </c>
      <c r="BV138" s="132">
        <f t="shared" ref="BV138" si="1062">N138/N157</f>
        <v>5.3923031026252982E-2</v>
      </c>
      <c r="BW138" s="133">
        <f t="shared" ref="BW138" si="1063">O138/O157</f>
        <v>7.2061208366252238E-2</v>
      </c>
      <c r="BX138" s="128">
        <f t="shared" ref="BX138" si="1064">P138/P157</f>
        <v>6.1496721682116208E-2</v>
      </c>
      <c r="BY138" s="129">
        <f t="shared" ref="BY138" si="1065">Q138/Q157</f>
        <v>6.2294156394090527E-2</v>
      </c>
      <c r="BZ138" s="130">
        <f t="shared" ref="BZ138" si="1066">R138/R157</f>
        <v>6.2303608191570048E-2</v>
      </c>
      <c r="CA138" s="131">
        <f t="shared" ref="CA138" si="1067">S138/S157</f>
        <v>5.4451757109151872E-2</v>
      </c>
      <c r="CB138" s="128">
        <f t="shared" ref="CB138" si="1068">T138/T157</f>
        <v>5.6785917092561047E-2</v>
      </c>
      <c r="CC138" s="129">
        <f t="shared" ref="CC138" si="1069">U138/U157</f>
        <v>9.0796019900497515E-2</v>
      </c>
      <c r="CD138" s="130">
        <f t="shared" ref="CD138" si="1070">V138/V157</f>
        <v>4.018612521150592E-2</v>
      </c>
      <c r="CE138" s="131">
        <f t="shared" ref="CE138" si="1071">W138/W157</f>
        <v>7.3033352319473457E-2</v>
      </c>
      <c r="CF138" s="128">
        <f t="shared" ref="CF138" si="1072">X138/X157</f>
        <v>5.4551653596999657E-2</v>
      </c>
      <c r="CG138" s="129">
        <f t="shared" ref="CG138" si="1073">Y138/Y157</f>
        <v>9.7807757166947729E-2</v>
      </c>
      <c r="CH138" s="130">
        <f t="shared" ref="CH138" si="1074">Z138/Z157</f>
        <v>5.7813777216318647E-2</v>
      </c>
      <c r="CI138" s="128">
        <f t="shared" ref="CI138" si="1075">AA138/AA157</f>
        <v>5.4327311943920195E-2</v>
      </c>
      <c r="CJ138" s="134">
        <f t="shared" ref="CJ138" si="1076">AB138/AB157</f>
        <v>5.8838665408697144E-2</v>
      </c>
      <c r="CK138" s="135">
        <f t="shared" ref="CK138" si="1077">AC138/AC157</f>
        <v>5.8558854606397336E-2</v>
      </c>
    </row>
    <row r="139" spans="1:89" ht="14.25" thickTop="1" thickBot="1" x14ac:dyDescent="0.25">
      <c r="A139" s="145" t="s">
        <v>22</v>
      </c>
      <c r="B139" s="195">
        <v>1226</v>
      </c>
      <c r="C139" s="196">
        <v>1055</v>
      </c>
      <c r="D139" s="197">
        <v>445</v>
      </c>
      <c r="E139" s="198">
        <v>350</v>
      </c>
      <c r="F139" s="195">
        <v>1331</v>
      </c>
      <c r="G139" s="199">
        <v>606</v>
      </c>
      <c r="H139" s="197">
        <v>1722</v>
      </c>
      <c r="I139" s="198">
        <v>1614</v>
      </c>
      <c r="J139" s="195">
        <v>121</v>
      </c>
      <c r="K139" s="199">
        <v>404</v>
      </c>
      <c r="L139" s="197">
        <v>390</v>
      </c>
      <c r="M139" s="195">
        <v>1106</v>
      </c>
      <c r="N139" s="200">
        <v>1371</v>
      </c>
      <c r="O139" s="201">
        <v>1922</v>
      </c>
      <c r="P139" s="195">
        <v>765</v>
      </c>
      <c r="Q139" s="199">
        <v>530</v>
      </c>
      <c r="R139" s="197">
        <v>1258</v>
      </c>
      <c r="S139" s="198">
        <v>862</v>
      </c>
      <c r="T139" s="195">
        <v>160</v>
      </c>
      <c r="U139" s="199">
        <v>216</v>
      </c>
      <c r="V139" s="197">
        <v>492</v>
      </c>
      <c r="W139" s="198">
        <v>1181</v>
      </c>
      <c r="X139" s="195">
        <v>599</v>
      </c>
      <c r="Y139" s="199">
        <v>317</v>
      </c>
      <c r="Z139" s="197">
        <v>1467</v>
      </c>
      <c r="AA139" s="195">
        <v>1356</v>
      </c>
      <c r="AB139" s="169">
        <f t="shared" si="940"/>
        <v>11347</v>
      </c>
      <c r="AC139" s="172">
        <f t="shared" si="941"/>
        <v>11519</v>
      </c>
      <c r="AE139" s="295" t="s">
        <v>0</v>
      </c>
      <c r="AF139" s="297" t="s">
        <v>1</v>
      </c>
      <c r="AG139" s="298"/>
      <c r="AH139" s="297" t="s">
        <v>2</v>
      </c>
      <c r="AI139" s="298"/>
      <c r="AJ139" s="297" t="s">
        <v>3</v>
      </c>
      <c r="AK139" s="298"/>
      <c r="AL139" s="297" t="s">
        <v>4</v>
      </c>
      <c r="AM139" s="298"/>
      <c r="AN139" s="297" t="s">
        <v>5</v>
      </c>
      <c r="AO139" s="298"/>
      <c r="AP139" s="297" t="s">
        <v>6</v>
      </c>
      <c r="AQ139" s="298"/>
      <c r="AR139" s="297" t="s">
        <v>7</v>
      </c>
      <c r="AS139" s="298"/>
      <c r="AT139" s="297" t="s">
        <v>8</v>
      </c>
      <c r="AU139" s="298"/>
      <c r="AV139" s="297" t="s">
        <v>9</v>
      </c>
      <c r="AW139" s="298"/>
      <c r="AX139" s="297" t="s">
        <v>10</v>
      </c>
      <c r="AY139" s="298"/>
      <c r="AZ139" s="297" t="s">
        <v>11</v>
      </c>
      <c r="BA139" s="298"/>
      <c r="BB139" s="297" t="s">
        <v>12</v>
      </c>
      <c r="BC139" s="298"/>
      <c r="BD139" s="300" t="s">
        <v>40</v>
      </c>
      <c r="BE139" s="301"/>
      <c r="BF139" s="302" t="s">
        <v>41</v>
      </c>
      <c r="BG139" s="303"/>
      <c r="BI139" s="145" t="s">
        <v>22</v>
      </c>
      <c r="BJ139" s="128">
        <f>B139/B157</f>
        <v>7.126249709369914E-2</v>
      </c>
      <c r="BK139" s="129">
        <f t="shared" ref="BK139" si="1078">C139/C157</f>
        <v>5.3258619819274065E-2</v>
      </c>
      <c r="BL139" s="130">
        <f t="shared" ref="BL139" si="1079">D139/D157</f>
        <v>6.3644164759725397E-2</v>
      </c>
      <c r="BM139" s="131">
        <f t="shared" ref="BM139" si="1080">E139/E157</f>
        <v>4.7483380816714153E-2</v>
      </c>
      <c r="BN139" s="128">
        <f t="shared" ref="BN139" si="1081">F139/F157</f>
        <v>7.5011271415689806E-2</v>
      </c>
      <c r="BO139" s="129">
        <f t="shared" ref="BO139" si="1082">G139/G157</f>
        <v>2.8332320351582591E-2</v>
      </c>
      <c r="BP139" s="130">
        <f t="shared" ref="BP139" si="1083">H139/H157</f>
        <v>6.6790784268094025E-2</v>
      </c>
      <c r="BQ139" s="131">
        <f t="shared" ref="BQ139" si="1084">I139/I157</f>
        <v>5.3551876306446797E-2</v>
      </c>
      <c r="BR139" s="128">
        <f t="shared" ref="BR139" si="1085">J139/J157</f>
        <v>3.3443891652846877E-2</v>
      </c>
      <c r="BS139" s="129">
        <f t="shared" ref="BS139" si="1086">K139/K157</f>
        <v>0.13015463917525774</v>
      </c>
      <c r="BT139" s="130">
        <f t="shared" ref="BT139" si="1087">L139/L157</f>
        <v>3.2586898395721924E-2</v>
      </c>
      <c r="BU139" s="128">
        <f t="shared" ref="BU139" si="1088">M139/M157</f>
        <v>9.8917806994007693E-2</v>
      </c>
      <c r="BV139" s="132">
        <f t="shared" ref="BV139" si="1089">N139/N157</f>
        <v>5.1126193317422436E-2</v>
      </c>
      <c r="BW139" s="133">
        <f t="shared" ref="BW139" si="1090">O139/O157</f>
        <v>7.9920163000540556E-2</v>
      </c>
      <c r="BX139" s="128">
        <f t="shared" ref="BX139" si="1091">P139/P157</f>
        <v>5.7653176576983947E-2</v>
      </c>
      <c r="BY139" s="129">
        <f t="shared" ref="BY139" si="1092">Q139/Q157</f>
        <v>4.9872965088924436E-2</v>
      </c>
      <c r="BZ139" s="130">
        <f t="shared" ref="BZ139" si="1093">R139/R157</f>
        <v>6.8154729656517504E-2</v>
      </c>
      <c r="CA139" s="131">
        <f t="shared" ref="CA139" si="1094">S139/S157</f>
        <v>5.352042716999876E-2</v>
      </c>
      <c r="CB139" s="128">
        <f t="shared" ref="CB139" si="1095">T139/T157</f>
        <v>4.5428733674048836E-2</v>
      </c>
      <c r="CC139" s="129">
        <f t="shared" ref="CC139" si="1096">U139/U157</f>
        <v>6.7164179104477612E-2</v>
      </c>
      <c r="CD139" s="130">
        <f t="shared" ref="CD139" si="1097">V139/V157</f>
        <v>3.4686971235194583E-2</v>
      </c>
      <c r="CE139" s="131">
        <f t="shared" ref="CE139" si="1098">W139/W157</f>
        <v>7.4742104930067721E-2</v>
      </c>
      <c r="CF139" s="128">
        <f t="shared" ref="CF139" si="1099">X139/X157</f>
        <v>5.1056938288441871E-2</v>
      </c>
      <c r="CG139" s="129">
        <f t="shared" ref="CG139" si="1100">Y139/Y157</f>
        <v>5.9396664792954842E-2</v>
      </c>
      <c r="CH139" s="130">
        <f t="shared" ref="CH139" si="1101">Z139/Z157</f>
        <v>5.4506948056773426E-2</v>
      </c>
      <c r="CI139" s="128">
        <f t="shared" ref="CI139" si="1102">AA139/AA157</f>
        <v>4.5699649501213267E-2</v>
      </c>
      <c r="CJ139" s="134">
        <f t="shared" ref="CJ139" si="1103">AB139/AB157</f>
        <v>5.7249385730791157E-2</v>
      </c>
      <c r="CK139" s="135">
        <f t="shared" ref="CK139" si="1104">AC139/AC157</f>
        <v>5.8235297091521275E-2</v>
      </c>
    </row>
    <row r="140" spans="1:89" ht="15" thickTop="1" thickBot="1" x14ac:dyDescent="0.3">
      <c r="A140" s="136" t="s">
        <v>23</v>
      </c>
      <c r="B140" s="188">
        <v>977</v>
      </c>
      <c r="C140" s="189">
        <v>1085</v>
      </c>
      <c r="D140" s="190">
        <v>362</v>
      </c>
      <c r="E140" s="191">
        <v>358</v>
      </c>
      <c r="F140" s="188">
        <v>1186</v>
      </c>
      <c r="G140" s="192">
        <v>612</v>
      </c>
      <c r="H140" s="190">
        <v>1534</v>
      </c>
      <c r="I140" s="191">
        <v>1332</v>
      </c>
      <c r="J140" s="188">
        <v>149</v>
      </c>
      <c r="K140" s="192">
        <v>285</v>
      </c>
      <c r="L140" s="190">
        <v>334</v>
      </c>
      <c r="M140" s="188">
        <v>910</v>
      </c>
      <c r="N140" s="193">
        <v>1193</v>
      </c>
      <c r="O140" s="194">
        <v>1380</v>
      </c>
      <c r="P140" s="188">
        <v>619</v>
      </c>
      <c r="Q140" s="192">
        <v>421</v>
      </c>
      <c r="R140" s="190">
        <v>1068</v>
      </c>
      <c r="S140" s="191">
        <v>682</v>
      </c>
      <c r="T140" s="188">
        <v>112</v>
      </c>
      <c r="U140" s="192">
        <v>215</v>
      </c>
      <c r="V140" s="190">
        <v>441</v>
      </c>
      <c r="W140" s="191">
        <v>1100</v>
      </c>
      <c r="X140" s="188">
        <v>610</v>
      </c>
      <c r="Y140" s="192">
        <v>272</v>
      </c>
      <c r="Z140" s="190">
        <v>1422</v>
      </c>
      <c r="AA140" s="188">
        <v>1512</v>
      </c>
      <c r="AB140" s="169">
        <f t="shared" si="940"/>
        <v>10007</v>
      </c>
      <c r="AC140" s="172">
        <f t="shared" si="941"/>
        <v>10164</v>
      </c>
      <c r="AE140" s="296"/>
      <c r="AF140" s="115" t="s">
        <v>14</v>
      </c>
      <c r="AG140" s="116" t="s">
        <v>15</v>
      </c>
      <c r="AH140" s="117" t="s">
        <v>14</v>
      </c>
      <c r="AI140" s="118" t="s">
        <v>15</v>
      </c>
      <c r="AJ140" s="115" t="s">
        <v>14</v>
      </c>
      <c r="AK140" s="116" t="s">
        <v>15</v>
      </c>
      <c r="AL140" s="117" t="s">
        <v>14</v>
      </c>
      <c r="AM140" s="118" t="s">
        <v>15</v>
      </c>
      <c r="AN140" s="115" t="s">
        <v>14</v>
      </c>
      <c r="AO140" s="116" t="s">
        <v>15</v>
      </c>
      <c r="AP140" s="117" t="s">
        <v>14</v>
      </c>
      <c r="AQ140" s="115" t="s">
        <v>15</v>
      </c>
      <c r="AR140" s="119" t="s">
        <v>14</v>
      </c>
      <c r="AS140" s="120" t="s">
        <v>15</v>
      </c>
      <c r="AT140" s="115" t="s">
        <v>14</v>
      </c>
      <c r="AU140" s="116" t="s">
        <v>15</v>
      </c>
      <c r="AV140" s="117" t="s">
        <v>14</v>
      </c>
      <c r="AW140" s="118" t="s">
        <v>15</v>
      </c>
      <c r="AX140" s="115" t="s">
        <v>14</v>
      </c>
      <c r="AY140" s="116" t="s">
        <v>15</v>
      </c>
      <c r="AZ140" s="117" t="s">
        <v>14</v>
      </c>
      <c r="BA140" s="118" t="s">
        <v>15</v>
      </c>
      <c r="BB140" s="115" t="s">
        <v>14</v>
      </c>
      <c r="BC140" s="116" t="s">
        <v>15</v>
      </c>
      <c r="BD140" s="28" t="s">
        <v>14</v>
      </c>
      <c r="BE140" s="121" t="s">
        <v>15</v>
      </c>
      <c r="BF140" s="175" t="s">
        <v>14</v>
      </c>
      <c r="BG140" s="176" t="s">
        <v>15</v>
      </c>
      <c r="BI140" s="136" t="s">
        <v>23</v>
      </c>
      <c r="BJ140" s="128">
        <f>B140/B157</f>
        <v>5.6789118809579167E-2</v>
      </c>
      <c r="BK140" s="129">
        <f t="shared" ref="BK140" si="1105">C140/C157</f>
        <v>5.4773082942097026E-2</v>
      </c>
      <c r="BL140" s="130">
        <f t="shared" ref="BL140" si="1106">D140/D157</f>
        <v>5.1773455377574371E-2</v>
      </c>
      <c r="BM140" s="131">
        <f t="shared" ref="BM140" si="1107">E140/E157</f>
        <v>4.85687152353819E-2</v>
      </c>
      <c r="BN140" s="128">
        <f t="shared" ref="BN140" si="1108">F140/F157</f>
        <v>6.6839495040577096E-2</v>
      </c>
      <c r="BO140" s="129">
        <f t="shared" ref="BO140" si="1109">G140/G157</f>
        <v>2.8612838374865585E-2</v>
      </c>
      <c r="BP140" s="130">
        <f t="shared" ref="BP140" si="1110">H140/H157</f>
        <v>5.9498875184237063E-2</v>
      </c>
      <c r="BQ140" s="131">
        <f t="shared" ref="BQ140" si="1111">I140/I157</f>
        <v>4.4195228773350144E-2</v>
      </c>
      <c r="BR140" s="128">
        <f t="shared" ref="BR140" si="1112">J140/J157</f>
        <v>4.1182974018794914E-2</v>
      </c>
      <c r="BS140" s="129">
        <f t="shared" ref="BS140" si="1113">K140/K157</f>
        <v>9.1817010309278357E-2</v>
      </c>
      <c r="BT140" s="130">
        <f t="shared" ref="BT140" si="1114">L140/L157</f>
        <v>2.7907754010695188E-2</v>
      </c>
      <c r="BU140" s="128">
        <f t="shared" ref="BU140" si="1115">M140/M157</f>
        <v>8.1388069045702532E-2</v>
      </c>
      <c r="BV140" s="132">
        <f t="shared" ref="BV140" si="1116">N140/N157</f>
        <v>4.4488365155131264E-2</v>
      </c>
      <c r="BW140" s="133">
        <f t="shared" ref="BW140" si="1117">O140/O157</f>
        <v>5.7382843361470329E-2</v>
      </c>
      <c r="BX140" s="128">
        <f t="shared" ref="BX140" si="1118">P140/P157</f>
        <v>4.665008666817394E-2</v>
      </c>
      <c r="BY140" s="129">
        <f t="shared" ref="BY140" si="1119">Q140/Q157</f>
        <v>3.9616072268749414E-2</v>
      </c>
      <c r="BZ140" s="130">
        <f t="shared" ref="BZ140" si="1120">R140/R157</f>
        <v>5.7861090042258097E-2</v>
      </c>
      <c r="CA140" s="131">
        <f t="shared" ref="CA140" si="1121">S140/S157</f>
        <v>4.2344467900161428E-2</v>
      </c>
      <c r="CB140" s="128">
        <f t="shared" ref="CB140" si="1122">T140/T157</f>
        <v>3.1800113571834182E-2</v>
      </c>
      <c r="CC140" s="129">
        <f t="shared" ref="CC140" si="1123">U140/U157</f>
        <v>6.6853233830845765E-2</v>
      </c>
      <c r="CD140" s="130">
        <f t="shared" ref="CD140" si="1124">V140/V157</f>
        <v>3.1091370558375634E-2</v>
      </c>
      <c r="CE140" s="131">
        <f t="shared" ref="CE140" si="1125">W140/W157</f>
        <v>6.9615847098284916E-2</v>
      </c>
      <c r="CF140" s="128">
        <f t="shared" ref="CF140" si="1126">X140/X157</f>
        <v>5.1994544834640298E-2</v>
      </c>
      <c r="CG140" s="129">
        <f t="shared" ref="CG140" si="1127">Y140/Y157</f>
        <v>5.0964961588907627E-2</v>
      </c>
      <c r="CH140" s="130">
        <f t="shared" ref="CH140" si="1128">Z140/Z157</f>
        <v>5.2834955785093257E-2</v>
      </c>
      <c r="CI140" s="128">
        <f t="shared" ref="CI140" si="1129">AA140/AA157</f>
        <v>5.09571313022378E-2</v>
      </c>
      <c r="CJ140" s="134">
        <f t="shared" ref="CJ140" si="1130">AB140/AB157</f>
        <v>5.0488640434302207E-2</v>
      </c>
      <c r="CK140" s="135">
        <f t="shared" ref="CK140" si="1131">AC140/AC157</f>
        <v>5.1384977831254647E-2</v>
      </c>
    </row>
    <row r="141" spans="1:89" ht="13.5" thickTop="1" x14ac:dyDescent="0.2">
      <c r="A141" s="145" t="s">
        <v>24</v>
      </c>
      <c r="B141" s="202">
        <v>1001</v>
      </c>
      <c r="C141" s="196">
        <v>1105</v>
      </c>
      <c r="D141" s="197">
        <v>393</v>
      </c>
      <c r="E141" s="198">
        <v>317</v>
      </c>
      <c r="F141" s="195">
        <v>1017</v>
      </c>
      <c r="G141" s="199">
        <v>629</v>
      </c>
      <c r="H141" s="197">
        <v>1482</v>
      </c>
      <c r="I141" s="198">
        <v>1264</v>
      </c>
      <c r="J141" s="195">
        <v>147</v>
      </c>
      <c r="K141" s="199">
        <v>118</v>
      </c>
      <c r="L141" s="197">
        <v>413</v>
      </c>
      <c r="M141" s="195">
        <v>898</v>
      </c>
      <c r="N141" s="200">
        <v>1195</v>
      </c>
      <c r="O141" s="203">
        <v>1407</v>
      </c>
      <c r="P141" s="195">
        <v>681</v>
      </c>
      <c r="Q141" s="199">
        <v>421</v>
      </c>
      <c r="R141" s="197">
        <v>1041</v>
      </c>
      <c r="S141" s="198">
        <v>704</v>
      </c>
      <c r="T141" s="195">
        <v>158</v>
      </c>
      <c r="U141" s="199">
        <v>146</v>
      </c>
      <c r="V141" s="197">
        <v>454</v>
      </c>
      <c r="W141" s="204">
        <v>1093</v>
      </c>
      <c r="X141" s="195">
        <v>594</v>
      </c>
      <c r="Y141" s="199">
        <v>218</v>
      </c>
      <c r="Z141" s="197">
        <v>1496</v>
      </c>
      <c r="AA141" s="195">
        <v>1629</v>
      </c>
      <c r="AB141" s="169">
        <f t="shared" si="940"/>
        <v>10072</v>
      </c>
      <c r="AC141" s="172">
        <f t="shared" si="941"/>
        <v>9949</v>
      </c>
      <c r="AE141" s="270" t="str">
        <f>$AE$17</f>
        <v>17:00 - 17:59</v>
      </c>
      <c r="AF141" s="125">
        <f t="shared" ref="AF141:AU142" si="1132">SUMIF($A$9:$A$32,$AE141,B$133:B$156)</f>
        <v>1302</v>
      </c>
      <c r="AG141" s="185">
        <f t="shared" si="1132"/>
        <v>1858</v>
      </c>
      <c r="AH141" s="126">
        <f t="shared" si="1132"/>
        <v>541</v>
      </c>
      <c r="AI141" s="179">
        <f t="shared" si="1132"/>
        <v>641</v>
      </c>
      <c r="AJ141" s="125">
        <f t="shared" si="1132"/>
        <v>969</v>
      </c>
      <c r="AK141" s="127">
        <f t="shared" si="1132"/>
        <v>2468</v>
      </c>
      <c r="AL141" s="126">
        <f t="shared" si="1132"/>
        <v>1890</v>
      </c>
      <c r="AM141" s="179">
        <f t="shared" si="1132"/>
        <v>2761</v>
      </c>
      <c r="AN141" s="125">
        <f t="shared" si="1132"/>
        <v>519</v>
      </c>
      <c r="AO141" s="127">
        <f t="shared" si="1132"/>
        <v>121</v>
      </c>
      <c r="AP141" s="126">
        <f t="shared" si="1132"/>
        <v>1331</v>
      </c>
      <c r="AQ141" s="125">
        <f t="shared" si="1132"/>
        <v>480</v>
      </c>
      <c r="AR141" s="178">
        <f t="shared" si="1132"/>
        <v>2389</v>
      </c>
      <c r="AS141" s="180">
        <f t="shared" si="1132"/>
        <v>1643</v>
      </c>
      <c r="AT141" s="125">
        <f t="shared" si="1132"/>
        <v>1335</v>
      </c>
      <c r="AU141" s="127">
        <f t="shared" si="1132"/>
        <v>770</v>
      </c>
      <c r="AV141" s="126">
        <f t="shared" ref="AP141:BE142" si="1133">SUMIF($A$9:$A$32,$AE141,R$133:R$156)</f>
        <v>1511</v>
      </c>
      <c r="AW141" s="179">
        <f t="shared" si="1133"/>
        <v>1415</v>
      </c>
      <c r="AX141" s="125">
        <f t="shared" si="1133"/>
        <v>497</v>
      </c>
      <c r="AY141" s="127">
        <f t="shared" si="1133"/>
        <v>156</v>
      </c>
      <c r="AZ141" s="126">
        <f t="shared" si="1133"/>
        <v>1365</v>
      </c>
      <c r="BA141" s="179">
        <f t="shared" si="1133"/>
        <v>1069</v>
      </c>
      <c r="BB141" s="125">
        <f t="shared" si="1133"/>
        <v>1365</v>
      </c>
      <c r="BC141" s="127">
        <f t="shared" si="1133"/>
        <v>310</v>
      </c>
      <c r="BD141" s="183">
        <f t="shared" si="1133"/>
        <v>2068</v>
      </c>
      <c r="BE141" s="184">
        <f t="shared" si="1133"/>
        <v>3068</v>
      </c>
      <c r="BF141" s="169">
        <f>AF141+AH141+AJ141+AL141+AN141+AP141+AR141+AT141+AV141+AX141+AZ141+BB141+BD141</f>
        <v>17082</v>
      </c>
      <c r="BG141" s="170">
        <f>AG141+AI141+AK141+AM141+AO141+AQ141+AS141+AU141+AW141+AY141+BA141+BC141+BE141</f>
        <v>16760</v>
      </c>
      <c r="BI141" s="145" t="s">
        <v>24</v>
      </c>
      <c r="BJ141" s="128">
        <f>B141/B157</f>
        <v>5.8184143222506396E-2</v>
      </c>
      <c r="BK141" s="129">
        <f t="shared" ref="BK141" si="1134">C141/C157</f>
        <v>5.5782725023978998E-2</v>
      </c>
      <c r="BL141" s="130">
        <f t="shared" ref="BL141" si="1135">D141/D157</f>
        <v>5.6207093821510297E-2</v>
      </c>
      <c r="BM141" s="131">
        <f t="shared" ref="BM141" si="1136">E141/E157</f>
        <v>4.3006376339709676E-2</v>
      </c>
      <c r="BN141" s="128">
        <f t="shared" ref="BN141" si="1137">F141/F157</f>
        <v>5.7315148782687106E-2</v>
      </c>
      <c r="BO141" s="129">
        <f t="shared" ref="BO141" si="1138">G141/G157</f>
        <v>2.9407639440834073E-2</v>
      </c>
      <c r="BP141" s="130">
        <f t="shared" ref="BP141" si="1139">H141/H157</f>
        <v>5.7481964161042585E-2</v>
      </c>
      <c r="BQ141" s="131">
        <f t="shared" ref="BQ141" si="1140">I141/I157</f>
        <v>4.1939015893028966E-2</v>
      </c>
      <c r="BR141" s="128">
        <f t="shared" ref="BR141" si="1141">J141/J157</f>
        <v>4.06301824212272E-2</v>
      </c>
      <c r="BS141" s="129">
        <f t="shared" ref="BS141" si="1142">K141/K157</f>
        <v>3.801546391752577E-2</v>
      </c>
      <c r="BT141" s="130">
        <f t="shared" ref="BT141" si="1143">L141/L157</f>
        <v>3.4508689839572192E-2</v>
      </c>
      <c r="BU141" s="128">
        <f t="shared" ref="BU141" si="1144">M141/M157</f>
        <v>8.0314819783561392E-2</v>
      </c>
      <c r="BV141" s="132">
        <f t="shared" ref="BV141" si="1145">N141/N157</f>
        <v>4.456294749403341E-2</v>
      </c>
      <c r="BW141" s="133">
        <f t="shared" ref="BW141" si="1146">O141/O157</f>
        <v>5.8505551166368665E-2</v>
      </c>
      <c r="BX141" s="128">
        <f t="shared" ref="BX141" si="1147">P141/P157</f>
        <v>5.1322631697942572E-2</v>
      </c>
      <c r="BY141" s="129">
        <f t="shared" ref="BY141" si="1148">Q141/Q157</f>
        <v>3.9616072268749414E-2</v>
      </c>
      <c r="BZ141" s="130">
        <f t="shared" ref="BZ141" si="1149">R141/R157</f>
        <v>5.639830967602124E-2</v>
      </c>
      <c r="CA141" s="131">
        <f t="shared" ref="CA141" si="1150">S141/S157</f>
        <v>4.3710418477585992E-2</v>
      </c>
      <c r="CB141" s="128">
        <f t="shared" ref="CB141" si="1151">T141/T157</f>
        <v>4.4860874503123226E-2</v>
      </c>
      <c r="CC141" s="129">
        <f t="shared" ref="CC141" si="1152">U141/U157</f>
        <v>4.5398009950248758E-2</v>
      </c>
      <c r="CD141" s="130">
        <f t="shared" ref="CD141" si="1153">V141/V157</f>
        <v>3.2007896221094193E-2</v>
      </c>
      <c r="CE141" s="131">
        <f t="shared" ref="CE141" si="1154">W141/W157</f>
        <v>6.9172837162204917E-2</v>
      </c>
      <c r="CF141" s="128">
        <f t="shared" ref="CF141" si="1155">X141/X157</f>
        <v>5.0630753494715311E-2</v>
      </c>
      <c r="CG141" s="129">
        <f t="shared" ref="CG141" si="1156">Y141/Y157</f>
        <v>4.0846917744050963E-2</v>
      </c>
      <c r="CH141" s="130">
        <f t="shared" ref="CH141" si="1157">Z141/Z157</f>
        <v>5.5584454187411758E-2</v>
      </c>
      <c r="CI141" s="128">
        <f t="shared" ref="CI141" si="1158">AA141/AA157</f>
        <v>5.49002426530062E-2</v>
      </c>
      <c r="CJ141" s="134">
        <f t="shared" ref="CJ141" si="1159">AB141/AB157</f>
        <v>5.0816587034505027E-2</v>
      </c>
      <c r="CK141" s="135">
        <f t="shared" ref="CK141" si="1160">AC141/AC157</f>
        <v>5.0298026804717871E-2</v>
      </c>
    </row>
    <row r="142" spans="1:89" x14ac:dyDescent="0.2">
      <c r="A142" s="136" t="s">
        <v>25</v>
      </c>
      <c r="B142" s="205">
        <v>962</v>
      </c>
      <c r="C142" s="189">
        <v>1239</v>
      </c>
      <c r="D142" s="190">
        <v>396</v>
      </c>
      <c r="E142" s="191">
        <v>353</v>
      </c>
      <c r="F142" s="188">
        <v>1002</v>
      </c>
      <c r="G142" s="192">
        <v>708</v>
      </c>
      <c r="H142" s="190">
        <v>1611</v>
      </c>
      <c r="I142" s="191">
        <v>1603</v>
      </c>
      <c r="J142" s="188">
        <v>169</v>
      </c>
      <c r="K142" s="189">
        <v>151</v>
      </c>
      <c r="L142" s="190">
        <v>483</v>
      </c>
      <c r="M142" s="188">
        <v>908</v>
      </c>
      <c r="N142" s="193">
        <v>1264</v>
      </c>
      <c r="O142" s="206">
        <v>1384</v>
      </c>
      <c r="P142" s="188">
        <v>696</v>
      </c>
      <c r="Q142" s="189">
        <v>455</v>
      </c>
      <c r="R142" s="190">
        <v>1053</v>
      </c>
      <c r="S142" s="191">
        <v>716</v>
      </c>
      <c r="T142" s="197">
        <v>157</v>
      </c>
      <c r="U142" s="188">
        <v>119</v>
      </c>
      <c r="V142" s="190">
        <v>595</v>
      </c>
      <c r="W142" s="207">
        <v>1020</v>
      </c>
      <c r="X142" s="188">
        <v>645</v>
      </c>
      <c r="Y142" s="192">
        <v>221</v>
      </c>
      <c r="Z142" s="190">
        <v>1576</v>
      </c>
      <c r="AA142" s="188">
        <v>1803</v>
      </c>
      <c r="AB142" s="169">
        <f t="shared" si="940"/>
        <v>10609</v>
      </c>
      <c r="AC142" s="172">
        <f t="shared" si="941"/>
        <v>10680</v>
      </c>
      <c r="AE142" s="272" t="str">
        <f>$AE$18</f>
        <v>18:00 - 18:59</v>
      </c>
      <c r="AF142" s="125">
        <f t="shared" si="1132"/>
        <v>1197</v>
      </c>
      <c r="AG142" s="189">
        <f t="shared" si="1132"/>
        <v>1998</v>
      </c>
      <c r="AH142" s="190">
        <f t="shared" si="1132"/>
        <v>426</v>
      </c>
      <c r="AI142" s="191">
        <f t="shared" si="1132"/>
        <v>690</v>
      </c>
      <c r="AJ142" s="273">
        <f t="shared" si="1132"/>
        <v>850</v>
      </c>
      <c r="AK142" s="192">
        <f t="shared" si="1132"/>
        <v>2739</v>
      </c>
      <c r="AL142" s="190">
        <f t="shared" si="1132"/>
        <v>1786</v>
      </c>
      <c r="AM142" s="191">
        <f t="shared" si="1132"/>
        <v>2908</v>
      </c>
      <c r="AN142" s="273">
        <f t="shared" si="1132"/>
        <v>420</v>
      </c>
      <c r="AO142" s="192">
        <f t="shared" si="1132"/>
        <v>138</v>
      </c>
      <c r="AP142" s="190">
        <f t="shared" si="1133"/>
        <v>1166</v>
      </c>
      <c r="AQ142" s="273">
        <f t="shared" si="1133"/>
        <v>402</v>
      </c>
      <c r="AR142" s="193">
        <f t="shared" si="1133"/>
        <v>2482</v>
      </c>
      <c r="AS142" s="194">
        <f t="shared" si="1133"/>
        <v>1525</v>
      </c>
      <c r="AT142" s="273">
        <f t="shared" si="1133"/>
        <v>958</v>
      </c>
      <c r="AU142" s="192">
        <f t="shared" si="1133"/>
        <v>823</v>
      </c>
      <c r="AV142" s="190">
        <f t="shared" si="1133"/>
        <v>1406</v>
      </c>
      <c r="AW142" s="191">
        <f t="shared" si="1133"/>
        <v>1356</v>
      </c>
      <c r="AX142" s="273">
        <f t="shared" si="1133"/>
        <v>320</v>
      </c>
      <c r="AY142" s="192">
        <f t="shared" si="1133"/>
        <v>119</v>
      </c>
      <c r="AZ142" s="190">
        <f t="shared" si="1133"/>
        <v>1461</v>
      </c>
      <c r="BA142" s="191">
        <f t="shared" si="1133"/>
        <v>1005</v>
      </c>
      <c r="BB142" s="273">
        <f t="shared" si="1133"/>
        <v>1121</v>
      </c>
      <c r="BC142" s="192">
        <f t="shared" si="1133"/>
        <v>295</v>
      </c>
      <c r="BD142" s="190">
        <f t="shared" si="1133"/>
        <v>2137</v>
      </c>
      <c r="BE142" s="273">
        <f t="shared" si="1133"/>
        <v>2409</v>
      </c>
      <c r="BF142" s="171">
        <f>SUM(AF142,AH142,AJ142,AL142,AN142,AP142,AR142,AT142,AV142,AX142,AZ142,BB142,BD142)</f>
        <v>15730</v>
      </c>
      <c r="BG142" s="172">
        <f>SUM(AG142,AI142,AK142,AM142,AO142,AQ142,AS142,AU142,AW142,AY142,BA142,BC142,BE142)</f>
        <v>16407</v>
      </c>
      <c r="BI142" s="136" t="s">
        <v>25</v>
      </c>
      <c r="BJ142" s="128">
        <f>B142/B157</f>
        <v>5.5917228551499651E-2</v>
      </c>
      <c r="BK142" s="129">
        <f t="shared" ref="BK142" si="1161">C142/C157</f>
        <v>6.2547326972588219E-2</v>
      </c>
      <c r="BL142" s="130">
        <f t="shared" ref="BL142" si="1162">D142/D157</f>
        <v>5.6636155606407321E-2</v>
      </c>
      <c r="BM142" s="131">
        <f t="shared" ref="BM142" si="1163">E142/E157</f>
        <v>4.7890381223714557E-2</v>
      </c>
      <c r="BN142" s="128">
        <f t="shared" ref="BN142" si="1164">F142/F157</f>
        <v>5.6469792605951308E-2</v>
      </c>
      <c r="BO142" s="129">
        <f t="shared" ref="BO142" si="1165">G142/G157</f>
        <v>3.3101126747393517E-2</v>
      </c>
      <c r="BP142" s="130">
        <f t="shared" ref="BP142" si="1166">H142/H157</f>
        <v>6.2485454968582731E-2</v>
      </c>
      <c r="BQ142" s="131">
        <f t="shared" ref="BQ142" si="1167">I142/I157</f>
        <v>5.3186900693453665E-2</v>
      </c>
      <c r="BR142" s="128">
        <f t="shared" ref="BR142" si="1168">J142/J157</f>
        <v>4.6710889994472087E-2</v>
      </c>
      <c r="BS142" s="129">
        <f t="shared" ref="BS142" si="1169">K142/K157</f>
        <v>4.8646907216494846E-2</v>
      </c>
      <c r="BT142" s="130">
        <f t="shared" ref="BT142" si="1170">L142/L157</f>
        <v>4.0357620320855617E-2</v>
      </c>
      <c r="BU142" s="128">
        <f t="shared" ref="BU142" si="1171">M142/M157</f>
        <v>8.1209194168679014E-2</v>
      </c>
      <c r="BV142" s="132">
        <f t="shared" ref="BV142" si="1172">N142/N157</f>
        <v>4.7136038186157518E-2</v>
      </c>
      <c r="BW142" s="133">
        <f t="shared" ref="BW142" si="1173">O142/O157</f>
        <v>5.7549170443677494E-2</v>
      </c>
      <c r="BX142" s="128">
        <f t="shared" ref="BX142" si="1174">P142/P157</f>
        <v>5.2453086140628533E-2</v>
      </c>
      <c r="BY142" s="129">
        <f t="shared" ref="BY142" si="1175">Q142/Q157</f>
        <v>4.2815470029170979E-2</v>
      </c>
      <c r="BZ142" s="130">
        <f t="shared" ref="BZ142" si="1176">R142/R157</f>
        <v>5.7048434283237623E-2</v>
      </c>
      <c r="CA142" s="131">
        <f t="shared" ref="CA142" si="1177">S142/S157</f>
        <v>4.4455482428908483E-2</v>
      </c>
      <c r="CB142" s="128">
        <f t="shared" ref="CB142" si="1178">T142/T157</f>
        <v>4.457694491766042E-2</v>
      </c>
      <c r="CC142" s="129">
        <f t="shared" ref="CC142" si="1179">U142/U157</f>
        <v>3.7002487562189053E-2</v>
      </c>
      <c r="CD142" s="130">
        <f t="shared" ref="CD142" si="1180">V142/V157</f>
        <v>4.1948674562887762E-2</v>
      </c>
      <c r="CE142" s="131">
        <f t="shared" ref="CE142" si="1181">W142/W157</f>
        <v>6.4552876400227832E-2</v>
      </c>
      <c r="CF142" s="128">
        <f t="shared" ref="CF142" si="1182">X142/X157</f>
        <v>5.4977838390726216E-2</v>
      </c>
      <c r="CG142" s="129">
        <f t="shared" ref="CG142" si="1183">Y142/Y157</f>
        <v>4.1409031290987448E-2</v>
      </c>
      <c r="CH142" s="130">
        <f t="shared" ref="CH142" si="1184">Z142/Z157</f>
        <v>5.8556884892620939E-2</v>
      </c>
      <c r="CI142" s="128">
        <f t="shared" ref="CI142" si="1185">AA142/AA157</f>
        <v>6.076435696953357E-2</v>
      </c>
      <c r="CJ142" s="134">
        <f t="shared" ref="CJ142" si="1186">AB142/AB157</f>
        <v>5.3525930485411419E-2</v>
      </c>
      <c r="CK142" s="135">
        <f t="shared" ref="CK142" si="1187">AC142/AC157</f>
        <v>5.3993660294942895E-2</v>
      </c>
    </row>
    <row r="143" spans="1:89" ht="13.5" thickBot="1" x14ac:dyDescent="0.25">
      <c r="A143" s="145" t="s">
        <v>26</v>
      </c>
      <c r="B143" s="202">
        <v>936</v>
      </c>
      <c r="C143" s="196">
        <v>1013</v>
      </c>
      <c r="D143" s="197">
        <v>342</v>
      </c>
      <c r="E143" s="198">
        <v>315</v>
      </c>
      <c r="F143" s="195">
        <v>787</v>
      </c>
      <c r="G143" s="199">
        <v>733</v>
      </c>
      <c r="H143" s="197">
        <v>1467</v>
      </c>
      <c r="I143" s="198">
        <v>1279</v>
      </c>
      <c r="J143" s="195">
        <v>201</v>
      </c>
      <c r="K143" s="196">
        <v>129</v>
      </c>
      <c r="L143" s="197">
        <v>426</v>
      </c>
      <c r="M143" s="195">
        <v>649</v>
      </c>
      <c r="N143" s="200">
        <v>1235</v>
      </c>
      <c r="O143" s="203">
        <v>1101</v>
      </c>
      <c r="P143" s="195">
        <v>630</v>
      </c>
      <c r="Q143" s="196">
        <v>443</v>
      </c>
      <c r="R143" s="197">
        <v>936</v>
      </c>
      <c r="S143" s="198">
        <v>814</v>
      </c>
      <c r="T143" s="195">
        <v>130</v>
      </c>
      <c r="U143" s="199">
        <v>138</v>
      </c>
      <c r="V143" s="197">
        <v>672</v>
      </c>
      <c r="W143" s="204">
        <v>817</v>
      </c>
      <c r="X143" s="195">
        <v>551</v>
      </c>
      <c r="Y143" s="199">
        <v>273</v>
      </c>
      <c r="Z143" s="197">
        <v>1576</v>
      </c>
      <c r="AA143" s="195">
        <v>1821</v>
      </c>
      <c r="AB143" s="169">
        <f t="shared" si="940"/>
        <v>9889</v>
      </c>
      <c r="AC143" s="172">
        <f t="shared" si="941"/>
        <v>9525</v>
      </c>
      <c r="AE143" s="270"/>
      <c r="AF143" s="125"/>
      <c r="AG143" s="196"/>
      <c r="AH143" s="197"/>
      <c r="AI143" s="198"/>
      <c r="AJ143" s="195"/>
      <c r="AK143" s="199"/>
      <c r="AL143" s="197"/>
      <c r="AM143" s="198"/>
      <c r="AN143" s="195"/>
      <c r="AO143" s="199"/>
      <c r="AP143" s="197"/>
      <c r="AQ143" s="195"/>
      <c r="AR143" s="200"/>
      <c r="AS143" s="201"/>
      <c r="AT143" s="195"/>
      <c r="AU143" s="199"/>
      <c r="AV143" s="197"/>
      <c r="AW143" s="198"/>
      <c r="AX143" s="195"/>
      <c r="AY143" s="199"/>
      <c r="AZ143" s="197"/>
      <c r="BA143" s="198"/>
      <c r="BB143" s="195"/>
      <c r="BC143" s="199"/>
      <c r="BD143" s="197"/>
      <c r="BE143" s="195"/>
      <c r="BF143" s="171"/>
      <c r="BG143" s="172"/>
      <c r="BI143" s="145" t="s">
        <v>26</v>
      </c>
      <c r="BJ143" s="128">
        <f>B143/B157</f>
        <v>5.4405952104161825E-2</v>
      </c>
      <c r="BK143" s="129">
        <f t="shared" ref="BK143" si="1188">C143/C157</f>
        <v>5.1138371447321924E-2</v>
      </c>
      <c r="BL143" s="130">
        <f t="shared" ref="BL143" si="1189">D143/D157</f>
        <v>4.8913043478260872E-2</v>
      </c>
      <c r="BM143" s="131">
        <f t="shared" ref="BM143" si="1190">E143/E157</f>
        <v>4.2735042735042736E-2</v>
      </c>
      <c r="BN143" s="128">
        <f t="shared" ref="BN143" si="1191">F143/F157</f>
        <v>4.4353020739404871E-2</v>
      </c>
      <c r="BO143" s="129">
        <f t="shared" ref="BO143" si="1192">G143/G157</f>
        <v>3.4269951844406003E-2</v>
      </c>
      <c r="BP143" s="130">
        <f t="shared" ref="BP143" si="1193">H143/H157</f>
        <v>5.6900162904351875E-2</v>
      </c>
      <c r="BQ143" s="131">
        <f t="shared" ref="BQ143" si="1194">I143/I157</f>
        <v>4.243670991074687E-2</v>
      </c>
      <c r="BR143" s="128">
        <f t="shared" ref="BR143" si="1195">J143/J157</f>
        <v>5.5555555555555552E-2</v>
      </c>
      <c r="BS143" s="129">
        <f t="shared" ref="BS143" si="1196">K143/K157</f>
        <v>4.1559278350515462E-2</v>
      </c>
      <c r="BT143" s="130">
        <f t="shared" ref="BT143" si="1197">L143/L157</f>
        <v>3.5594919786096253E-2</v>
      </c>
      <c r="BU143" s="128">
        <f t="shared" ref="BU143" si="1198">M143/M157</f>
        <v>5.8044897594132901E-2</v>
      </c>
      <c r="BV143" s="132">
        <f t="shared" ref="BV143" si="1199">N143/N157</f>
        <v>4.6054594272076373E-2</v>
      </c>
      <c r="BW143" s="133">
        <f t="shared" ref="BW143" si="1200">O143/O157</f>
        <v>4.5781529377520898E-2</v>
      </c>
      <c r="BX143" s="128">
        <f t="shared" ref="BX143" si="1201">P143/P157</f>
        <v>4.7479086592810311E-2</v>
      </c>
      <c r="BY143" s="129">
        <f t="shared" ref="BY143" si="1202">Q143/Q157</f>
        <v>4.1686270819610426E-2</v>
      </c>
      <c r="BZ143" s="130">
        <f t="shared" ref="BZ143" si="1203">R143/R157</f>
        <v>5.0709719362877888E-2</v>
      </c>
      <c r="CA143" s="131">
        <f t="shared" ref="CA143" si="1204">S143/S157</f>
        <v>5.0540171364708807E-2</v>
      </c>
      <c r="CB143" s="128">
        <f t="shared" ref="CB143" si="1205">T143/T157</f>
        <v>3.691084611016468E-2</v>
      </c>
      <c r="CC143" s="129">
        <f t="shared" ref="CC143" si="1206">U143/U157</f>
        <v>4.2910447761194029E-2</v>
      </c>
      <c r="CD143" s="130">
        <f t="shared" ref="CD143" si="1207">V143/V157</f>
        <v>4.7377326565143825E-2</v>
      </c>
      <c r="CE143" s="131">
        <f t="shared" ref="CE143" si="1208">W143/W157</f>
        <v>5.1705588253907982E-2</v>
      </c>
      <c r="CF143" s="128">
        <f t="shared" ref="CF143" si="1209">X143/X157</f>
        <v>4.6965564268666896E-2</v>
      </c>
      <c r="CG143" s="129">
        <f t="shared" ref="CG143" si="1210">Y143/Y157</f>
        <v>5.1152332771219784E-2</v>
      </c>
      <c r="CH143" s="130">
        <f t="shared" ref="CH143" si="1211">Z143/Z157</f>
        <v>5.8556884892620939E-2</v>
      </c>
      <c r="CI143" s="128">
        <f t="shared" ref="CI143" si="1212">AA143/AA157</f>
        <v>6.1370989485036401E-2</v>
      </c>
      <c r="CJ143" s="134">
        <f t="shared" ref="CJ143" si="1213">AB143/AB157</f>
        <v>4.9893291221626314E-2</v>
      </c>
      <c r="CK143" s="135">
        <f t="shared" ref="CK143" si="1214">AC143/AC157</f>
        <v>4.8154458268663963E-2</v>
      </c>
    </row>
    <row r="144" spans="1:89" ht="14.25" thickTop="1" thickBot="1" x14ac:dyDescent="0.25">
      <c r="A144" s="136" t="s">
        <v>27</v>
      </c>
      <c r="B144" s="205">
        <v>862</v>
      </c>
      <c r="C144" s="189">
        <v>1255</v>
      </c>
      <c r="D144" s="190">
        <v>360</v>
      </c>
      <c r="E144" s="191">
        <v>389</v>
      </c>
      <c r="F144" s="188">
        <v>696</v>
      </c>
      <c r="G144" s="192">
        <v>1049</v>
      </c>
      <c r="H144" s="190">
        <v>1469</v>
      </c>
      <c r="I144" s="191">
        <v>1772</v>
      </c>
      <c r="J144" s="188">
        <v>159</v>
      </c>
      <c r="K144" s="189">
        <v>133</v>
      </c>
      <c r="L144" s="190">
        <v>571</v>
      </c>
      <c r="M144" s="188">
        <v>522</v>
      </c>
      <c r="N144" s="193">
        <v>1306</v>
      </c>
      <c r="O144" s="206">
        <v>1104</v>
      </c>
      <c r="P144" s="188">
        <v>768</v>
      </c>
      <c r="Q144" s="189">
        <v>402</v>
      </c>
      <c r="R144" s="190">
        <v>930</v>
      </c>
      <c r="S144" s="191">
        <v>755</v>
      </c>
      <c r="T144" s="188">
        <v>165</v>
      </c>
      <c r="U144" s="192">
        <v>84</v>
      </c>
      <c r="V144" s="190">
        <v>748</v>
      </c>
      <c r="W144" s="207">
        <v>781</v>
      </c>
      <c r="X144" s="188">
        <v>570</v>
      </c>
      <c r="Y144" s="192">
        <v>182</v>
      </c>
      <c r="Z144" s="190">
        <v>1611</v>
      </c>
      <c r="AA144" s="188">
        <v>1806</v>
      </c>
      <c r="AB144" s="169">
        <f t="shared" si="940"/>
        <v>10215</v>
      </c>
      <c r="AC144" s="172">
        <f t="shared" si="941"/>
        <v>10234</v>
      </c>
      <c r="AE144" s="264" t="s">
        <v>13</v>
      </c>
      <c r="AF144" s="20">
        <f t="shared" ref="AF144:BG144" si="1215">SUM(AF141:AF143)</f>
        <v>2499</v>
      </c>
      <c r="AG144" s="21">
        <f t="shared" si="1215"/>
        <v>3856</v>
      </c>
      <c r="AH144" s="20">
        <f t="shared" si="1215"/>
        <v>967</v>
      </c>
      <c r="AI144" s="21">
        <f t="shared" si="1215"/>
        <v>1331</v>
      </c>
      <c r="AJ144" s="20">
        <f t="shared" si="1215"/>
        <v>1819</v>
      </c>
      <c r="AK144" s="21">
        <f t="shared" si="1215"/>
        <v>5207</v>
      </c>
      <c r="AL144" s="20">
        <f t="shared" si="1215"/>
        <v>3676</v>
      </c>
      <c r="AM144" s="21">
        <f t="shared" si="1215"/>
        <v>5669</v>
      </c>
      <c r="AN144" s="20">
        <f t="shared" si="1215"/>
        <v>939</v>
      </c>
      <c r="AO144" s="21">
        <f t="shared" si="1215"/>
        <v>259</v>
      </c>
      <c r="AP144" s="20">
        <f t="shared" si="1215"/>
        <v>2497</v>
      </c>
      <c r="AQ144" s="21">
        <f t="shared" si="1215"/>
        <v>882</v>
      </c>
      <c r="AR144" s="20">
        <f t="shared" si="1215"/>
        <v>4871</v>
      </c>
      <c r="AS144" s="21">
        <f t="shared" si="1215"/>
        <v>3168</v>
      </c>
      <c r="AT144" s="20">
        <f t="shared" si="1215"/>
        <v>2293</v>
      </c>
      <c r="AU144" s="21">
        <f t="shared" si="1215"/>
        <v>1593</v>
      </c>
      <c r="AV144" s="20">
        <f t="shared" si="1215"/>
        <v>2917</v>
      </c>
      <c r="AW144" s="21">
        <f t="shared" si="1215"/>
        <v>2771</v>
      </c>
      <c r="AX144" s="20">
        <f t="shared" si="1215"/>
        <v>817</v>
      </c>
      <c r="AY144" s="21">
        <f t="shared" si="1215"/>
        <v>275</v>
      </c>
      <c r="AZ144" s="20">
        <f t="shared" si="1215"/>
        <v>2826</v>
      </c>
      <c r="BA144" s="21">
        <f t="shared" si="1215"/>
        <v>2074</v>
      </c>
      <c r="BB144" s="20">
        <f t="shared" si="1215"/>
        <v>2486</v>
      </c>
      <c r="BC144" s="21">
        <f t="shared" si="1215"/>
        <v>605</v>
      </c>
      <c r="BD144" s="20">
        <f t="shared" si="1215"/>
        <v>4205</v>
      </c>
      <c r="BE144" s="21">
        <f t="shared" si="1215"/>
        <v>5477</v>
      </c>
      <c r="BF144" s="173">
        <f t="shared" si="1215"/>
        <v>32812</v>
      </c>
      <c r="BG144" s="174">
        <f t="shared" si="1215"/>
        <v>33167</v>
      </c>
      <c r="BI144" s="136" t="s">
        <v>27</v>
      </c>
      <c r="BJ144" s="128">
        <f>B144/B157</f>
        <v>5.0104626830969543E-2</v>
      </c>
      <c r="BK144" s="129">
        <f t="shared" ref="BK144" si="1216">C144/C157</f>
        <v>6.3355040638093801E-2</v>
      </c>
      <c r="BL144" s="130">
        <f t="shared" ref="BL144" si="1217">D144/D157</f>
        <v>5.1487414187643021E-2</v>
      </c>
      <c r="BM144" s="131">
        <f t="shared" ref="BM144" si="1218">E144/E157</f>
        <v>5.2774386107719444E-2</v>
      </c>
      <c r="BN144" s="128">
        <f t="shared" ref="BN144" si="1219">F144/F157</f>
        <v>3.9224526600541029E-2</v>
      </c>
      <c r="BO144" s="129">
        <f t="shared" ref="BO144" si="1220">G144/G157</f>
        <v>4.904390107064379E-2</v>
      </c>
      <c r="BP144" s="130">
        <f t="shared" ref="BP144" si="1221">H144/H157</f>
        <v>5.6977736405243971E-2</v>
      </c>
      <c r="BQ144" s="131">
        <f t="shared" ref="BQ144" si="1222">I144/I157</f>
        <v>5.8794253293075416E-2</v>
      </c>
      <c r="BR144" s="128">
        <f t="shared" ref="BR144" si="1223">J144/J157</f>
        <v>4.39469320066335E-2</v>
      </c>
      <c r="BS144" s="129">
        <f t="shared" ref="BS144" si="1224">K144/K157</f>
        <v>4.2847938144329897E-2</v>
      </c>
      <c r="BT144" s="130">
        <f t="shared" ref="BT144" si="1225">L144/L157</f>
        <v>4.7710561497326207E-2</v>
      </c>
      <c r="BU144" s="128">
        <f t="shared" ref="BU144" si="1226">M144/M157</f>
        <v>4.6686342903139257E-2</v>
      </c>
      <c r="BV144" s="132">
        <f t="shared" ref="BV144" si="1227">N144/N157</f>
        <v>4.8702267303102627E-2</v>
      </c>
      <c r="BW144" s="133">
        <f t="shared" ref="BW144" si="1228">O144/O157</f>
        <v>4.5906274689176269E-2</v>
      </c>
      <c r="BX144" s="128">
        <f t="shared" ref="BX144" si="1229">P144/P157</f>
        <v>5.7879267465521141E-2</v>
      </c>
      <c r="BY144" s="129">
        <f t="shared" ref="BY144" si="1230">Q144/Q157</f>
        <v>3.7828173520278535E-2</v>
      </c>
      <c r="BZ144" s="130">
        <f t="shared" ref="BZ144" si="1231">R144/R157</f>
        <v>5.0384657059269693E-2</v>
      </c>
      <c r="CA144" s="131">
        <f t="shared" ref="CA144" si="1232">S144/S157</f>
        <v>4.6876940270706567E-2</v>
      </c>
      <c r="CB144" s="128">
        <f t="shared" ref="CB144" si="1233">T144/T157</f>
        <v>4.6848381601362864E-2</v>
      </c>
      <c r="CC144" s="129">
        <f t="shared" ref="CC144" si="1234">U144/U157</f>
        <v>2.6119402985074626E-2</v>
      </c>
      <c r="CD144" s="130">
        <f t="shared" ref="CD144" si="1235">V144/V157</f>
        <v>5.2735476593344613E-2</v>
      </c>
      <c r="CE144" s="131">
        <f t="shared" ref="CE144" si="1236">W144/W157</f>
        <v>4.9427251439782292E-2</v>
      </c>
      <c r="CF144" s="128">
        <f t="shared" ref="CF144" si="1237">X144/X157</f>
        <v>4.858506648482782E-2</v>
      </c>
      <c r="CG144" s="129">
        <f t="shared" ref="CG144" si="1238">Y144/Y157</f>
        <v>3.4101555180813189E-2</v>
      </c>
      <c r="CH144" s="130">
        <f t="shared" ref="CH144" si="1239">Z144/Z157</f>
        <v>5.9857323326149958E-2</v>
      </c>
      <c r="CI144" s="128">
        <f t="shared" ref="CI144" si="1240">AA144/AA157</f>
        <v>6.0865462388784042E-2</v>
      </c>
      <c r="CJ144" s="134">
        <f t="shared" ref="CJ144" si="1241">AB144/AB157</f>
        <v>5.1538069554951237E-2</v>
      </c>
      <c r="CK144" s="135">
        <f t="shared" ref="CK144" si="1242">AC144/AC157</f>
        <v>5.1738868863150336E-2</v>
      </c>
    </row>
    <row r="145" spans="1:89" ht="13.5" thickTop="1" x14ac:dyDescent="0.2">
      <c r="A145" s="145" t="s">
        <v>28</v>
      </c>
      <c r="B145" s="202">
        <v>911</v>
      </c>
      <c r="C145" s="196">
        <v>1282</v>
      </c>
      <c r="D145" s="197">
        <v>424</v>
      </c>
      <c r="E145" s="198">
        <v>390</v>
      </c>
      <c r="F145" s="195">
        <v>752</v>
      </c>
      <c r="G145" s="199">
        <v>1267</v>
      </c>
      <c r="H145" s="197">
        <v>1472</v>
      </c>
      <c r="I145" s="198">
        <v>2107</v>
      </c>
      <c r="J145" s="195">
        <v>204</v>
      </c>
      <c r="K145" s="196">
        <v>125</v>
      </c>
      <c r="L145" s="197">
        <v>858</v>
      </c>
      <c r="M145" s="195">
        <v>555</v>
      </c>
      <c r="N145" s="200">
        <v>1814</v>
      </c>
      <c r="O145" s="203">
        <v>1199</v>
      </c>
      <c r="P145" s="195">
        <v>866</v>
      </c>
      <c r="Q145" s="196">
        <v>531</v>
      </c>
      <c r="R145" s="197">
        <v>1131</v>
      </c>
      <c r="S145" s="198">
        <v>886</v>
      </c>
      <c r="T145" s="195">
        <v>234</v>
      </c>
      <c r="U145" s="199">
        <v>97</v>
      </c>
      <c r="V145" s="197">
        <v>954</v>
      </c>
      <c r="W145" s="204">
        <v>909</v>
      </c>
      <c r="X145" s="195">
        <v>762</v>
      </c>
      <c r="Y145" s="199">
        <v>233</v>
      </c>
      <c r="Z145" s="197">
        <v>1713</v>
      </c>
      <c r="AA145" s="195">
        <v>1826</v>
      </c>
      <c r="AB145" s="169">
        <f t="shared" si="940"/>
        <v>12095</v>
      </c>
      <c r="AC145" s="172">
        <f t="shared" si="941"/>
        <v>11407</v>
      </c>
      <c r="BI145" s="145" t="s">
        <v>28</v>
      </c>
      <c r="BJ145" s="128">
        <f>B145/B157</f>
        <v>5.2952801674029298E-2</v>
      </c>
      <c r="BK145" s="129">
        <f t="shared" ref="BK145" si="1243">C145/C157</f>
        <v>6.4718057448634458E-2</v>
      </c>
      <c r="BL145" s="130">
        <f t="shared" ref="BL145" si="1244">D145/D157</f>
        <v>6.0640732265446223E-2</v>
      </c>
      <c r="BM145" s="131">
        <f t="shared" ref="BM145" si="1245">E145/E157</f>
        <v>5.2910052910052907E-2</v>
      </c>
      <c r="BN145" s="128">
        <f t="shared" ref="BN145" si="1246">F145/F157</f>
        <v>4.2380522993688011E-2</v>
      </c>
      <c r="BO145" s="129">
        <f t="shared" ref="BO145" si="1247">G145/G157</f>
        <v>5.9236055916592638E-2</v>
      </c>
      <c r="BP145" s="130">
        <f t="shared" ref="BP145" si="1248">H145/H157</f>
        <v>5.7094096656582112E-2</v>
      </c>
      <c r="BQ145" s="131">
        <f t="shared" ref="BQ145" si="1249">I145/I157</f>
        <v>6.9909419688775343E-2</v>
      </c>
      <c r="BR145" s="128">
        <f t="shared" ref="BR145" si="1250">J145/J157</f>
        <v>5.6384742951907131E-2</v>
      </c>
      <c r="BS145" s="129">
        <f t="shared" ref="BS145" si="1251">K145/K157</f>
        <v>4.0270618556701034E-2</v>
      </c>
      <c r="BT145" s="130">
        <f t="shared" ref="BT145" si="1252">L145/L157</f>
        <v>7.169117647058823E-2</v>
      </c>
      <c r="BU145" s="128">
        <f t="shared" ref="BU145" si="1253">M145/M157</f>
        <v>4.9637778374027365E-2</v>
      </c>
      <c r="BV145" s="132">
        <f t="shared" ref="BV145" si="1254">N145/N157</f>
        <v>6.7646181384248216E-2</v>
      </c>
      <c r="BW145" s="133">
        <f t="shared" ref="BW145" si="1255">O145/O157</f>
        <v>4.9856542891596321E-2</v>
      </c>
      <c r="BX145" s="128">
        <f t="shared" ref="BX145" si="1256">P145/P157</f>
        <v>6.5264903157736073E-2</v>
      </c>
      <c r="BY145" s="129">
        <f t="shared" ref="BY145" si="1257">Q145/Q157</f>
        <v>4.9967065023054487E-2</v>
      </c>
      <c r="BZ145" s="130">
        <f t="shared" ref="BZ145" si="1258">R145/R157</f>
        <v>6.1274244230144111E-2</v>
      </c>
      <c r="CA145" s="131">
        <f t="shared" ref="CA145" si="1259">S145/S157</f>
        <v>5.5010555072643734E-2</v>
      </c>
      <c r="CB145" s="128">
        <f t="shared" ref="CB145" si="1260">T145/T157</f>
        <v>6.6439522998296419E-2</v>
      </c>
      <c r="CC145" s="129">
        <f t="shared" ref="CC145" si="1261">U145/U157</f>
        <v>3.0161691542288559E-2</v>
      </c>
      <c r="CD145" s="130">
        <f t="shared" ref="CD145" si="1262">V145/V157</f>
        <v>6.7258883248730958E-2</v>
      </c>
      <c r="CE145" s="131">
        <f t="shared" ref="CE145" si="1263">W145/W157</f>
        <v>5.7528004556673631E-2</v>
      </c>
      <c r="CF145" s="128">
        <f t="shared" ref="CF145" si="1264">X145/X157</f>
        <v>6.4950562563927713E-2</v>
      </c>
      <c r="CG145" s="129">
        <f t="shared" ref="CG145" si="1265">Y145/Y157</f>
        <v>4.3657485478733368E-2</v>
      </c>
      <c r="CH145" s="130">
        <f t="shared" ref="CH145" si="1266">Z145/Z157</f>
        <v>6.3647172475291669E-2</v>
      </c>
      <c r="CI145" s="128">
        <f t="shared" ref="CI145" si="1267">AA145/AA157</f>
        <v>6.1539498517120518E-2</v>
      </c>
      <c r="CJ145" s="134">
        <f t="shared" ref="CJ145" si="1268">AB145/AB157</f>
        <v>6.1023294299279024E-2</v>
      </c>
      <c r="CK145" s="135">
        <f t="shared" ref="CK145" si="1269">AC145/AC157</f>
        <v>5.7669071440488169E-2</v>
      </c>
    </row>
    <row r="146" spans="1:89" x14ac:dyDescent="0.2">
      <c r="A146" s="136" t="s">
        <v>29</v>
      </c>
      <c r="B146" s="205">
        <v>1093</v>
      </c>
      <c r="C146" s="189">
        <v>1649</v>
      </c>
      <c r="D146" s="190">
        <v>643</v>
      </c>
      <c r="E146" s="191">
        <v>517</v>
      </c>
      <c r="F146" s="188">
        <v>956</v>
      </c>
      <c r="G146" s="192">
        <v>2382</v>
      </c>
      <c r="H146" s="190">
        <v>1661</v>
      </c>
      <c r="I146" s="191">
        <v>2626</v>
      </c>
      <c r="J146" s="188">
        <v>370</v>
      </c>
      <c r="K146" s="189">
        <v>127</v>
      </c>
      <c r="L146" s="190">
        <v>1212</v>
      </c>
      <c r="M146" s="188">
        <v>566</v>
      </c>
      <c r="N146" s="193">
        <v>2260</v>
      </c>
      <c r="O146" s="206">
        <v>1413</v>
      </c>
      <c r="P146" s="188">
        <v>1346</v>
      </c>
      <c r="Q146" s="189">
        <v>615</v>
      </c>
      <c r="R146" s="190">
        <v>1511</v>
      </c>
      <c r="S146" s="191">
        <v>1207</v>
      </c>
      <c r="T146" s="188">
        <v>541</v>
      </c>
      <c r="U146" s="192">
        <v>95</v>
      </c>
      <c r="V146" s="190">
        <v>1669</v>
      </c>
      <c r="W146" s="207">
        <v>865</v>
      </c>
      <c r="X146" s="188">
        <v>1055</v>
      </c>
      <c r="Y146" s="192">
        <v>232</v>
      </c>
      <c r="Z146" s="190">
        <v>2023</v>
      </c>
      <c r="AA146" s="188">
        <v>2044</v>
      </c>
      <c r="AB146" s="169">
        <f t="shared" si="940"/>
        <v>16340</v>
      </c>
      <c r="AC146" s="172">
        <f t="shared" si="941"/>
        <v>14338</v>
      </c>
      <c r="BI146" s="136" t="s">
        <v>29</v>
      </c>
      <c r="BJ146" s="128">
        <f>B146/B157</f>
        <v>6.353173680539409E-2</v>
      </c>
      <c r="BK146" s="129">
        <f t="shared" ref="BK146" si="1270">C146/C157</f>
        <v>8.3244989651168666E-2</v>
      </c>
      <c r="BL146" s="130">
        <f t="shared" ref="BL146" si="1271">D146/D157</f>
        <v>9.1962242562929064E-2</v>
      </c>
      <c r="BM146" s="131">
        <f t="shared" ref="BM146" si="1272">E146/E157</f>
        <v>7.013973680640348E-2</v>
      </c>
      <c r="BN146" s="128">
        <f t="shared" ref="BN146" si="1273">F146/F157</f>
        <v>5.3877366997294861E-2</v>
      </c>
      <c r="BO146" s="129">
        <f t="shared" ref="BO146" si="1274">G146/G157</f>
        <v>0.11136565524334939</v>
      </c>
      <c r="BP146" s="130">
        <f t="shared" ref="BP146" si="1275">H146/H157</f>
        <v>6.4424792490885119E-2</v>
      </c>
      <c r="BQ146" s="131">
        <f t="shared" ref="BQ146" si="1276">I146/I157</f>
        <v>8.7129632701814924E-2</v>
      </c>
      <c r="BR146" s="128">
        <f t="shared" ref="BR146" si="1277">J146/J157</f>
        <v>0.10226644555002765</v>
      </c>
      <c r="BS146" s="129">
        <f t="shared" ref="BS146" si="1278">K146/K157</f>
        <v>4.0914948453608248E-2</v>
      </c>
      <c r="BT146" s="130">
        <f t="shared" ref="BT146" si="1279">L146/L157</f>
        <v>0.10127005347593583</v>
      </c>
      <c r="BU146" s="128">
        <f t="shared" ref="BU146" si="1280">M146/M157</f>
        <v>5.0621590197656739E-2</v>
      </c>
      <c r="BV146" s="132">
        <f t="shared" ref="BV146" si="1281">N146/N157</f>
        <v>8.4278042959427202E-2</v>
      </c>
      <c r="BW146" s="133">
        <f t="shared" ref="BW146" si="1282">O146/O157</f>
        <v>5.8755041789679406E-2</v>
      </c>
      <c r="BX146" s="128">
        <f t="shared" ref="BX146" si="1283">P146/P157</f>
        <v>0.10143944532368679</v>
      </c>
      <c r="BY146" s="129">
        <f t="shared" ref="BY146" si="1284">Q146/Q157</f>
        <v>5.7871459489978357E-2</v>
      </c>
      <c r="BZ146" s="130">
        <f t="shared" ref="BZ146" si="1285">R146/R157</f>
        <v>8.1861523458662905E-2</v>
      </c>
      <c r="CA146" s="131">
        <f t="shared" ref="CA146" si="1286">S146/S157</f>
        <v>7.49410157705203E-2</v>
      </c>
      <c r="CB146" s="128">
        <f t="shared" ref="CB146" si="1287">T146/T157</f>
        <v>0.15360590573537763</v>
      </c>
      <c r="CC146" s="129">
        <f t="shared" ref="CC146" si="1288">U146/U157</f>
        <v>2.9539800995024876E-2</v>
      </c>
      <c r="CD146" s="130">
        <f t="shared" ref="CD146" si="1289">V146/V157</f>
        <v>0.11766779469825155</v>
      </c>
      <c r="CE146" s="131">
        <f t="shared" ref="CE146" si="1290">W146/W157</f>
        <v>5.474337067274223E-2</v>
      </c>
      <c r="CF146" s="128">
        <f t="shared" ref="CF146" si="1291">X146/X157</f>
        <v>8.9924991476304131E-2</v>
      </c>
      <c r="CG146" s="129">
        <f t="shared" ref="CG146" si="1292">Y146/Y157</f>
        <v>4.3470114296421211E-2</v>
      </c>
      <c r="CH146" s="130">
        <f t="shared" ref="CH146" si="1293">Z146/Z157</f>
        <v>7.5165341457977264E-2</v>
      </c>
      <c r="CI146" s="128">
        <f t="shared" ref="CI146" si="1294">AA146/AA157</f>
        <v>6.8886492315988132E-2</v>
      </c>
      <c r="CJ146" s="134">
        <f t="shared" ref="CJ146" si="1295">AB146/AB157</f>
        <v>8.2440729958678724E-2</v>
      </c>
      <c r="CK146" s="135">
        <f t="shared" ref="CK146" si="1296">AC146/AC157</f>
        <v>7.2486994504577837E-2</v>
      </c>
    </row>
    <row r="147" spans="1:89" x14ac:dyDescent="0.2">
      <c r="A147" s="145" t="s">
        <v>30</v>
      </c>
      <c r="B147" s="202">
        <v>1302</v>
      </c>
      <c r="C147" s="196">
        <v>1858</v>
      </c>
      <c r="D147" s="197">
        <v>541</v>
      </c>
      <c r="E147" s="198">
        <v>641</v>
      </c>
      <c r="F147" s="195">
        <v>969</v>
      </c>
      <c r="G147" s="199">
        <v>2468</v>
      </c>
      <c r="H147" s="197">
        <v>1890</v>
      </c>
      <c r="I147" s="198">
        <v>2761</v>
      </c>
      <c r="J147" s="195">
        <v>519</v>
      </c>
      <c r="K147" s="196">
        <v>121</v>
      </c>
      <c r="L147" s="197">
        <v>1331</v>
      </c>
      <c r="M147" s="195">
        <v>480</v>
      </c>
      <c r="N147" s="200">
        <v>2389</v>
      </c>
      <c r="O147" s="203">
        <v>1643</v>
      </c>
      <c r="P147" s="195">
        <v>1335</v>
      </c>
      <c r="Q147" s="196">
        <v>770</v>
      </c>
      <c r="R147" s="197">
        <v>1511</v>
      </c>
      <c r="S147" s="198">
        <v>1415</v>
      </c>
      <c r="T147" s="195">
        <v>497</v>
      </c>
      <c r="U147" s="199">
        <v>156</v>
      </c>
      <c r="V147" s="197">
        <v>1365</v>
      </c>
      <c r="W147" s="204">
        <v>1069</v>
      </c>
      <c r="X147" s="195">
        <v>1365</v>
      </c>
      <c r="Y147" s="199">
        <v>310</v>
      </c>
      <c r="Z147" s="197">
        <v>2068</v>
      </c>
      <c r="AA147" s="195">
        <v>3068</v>
      </c>
      <c r="AB147" s="169">
        <f t="shared" si="940"/>
        <v>17082</v>
      </c>
      <c r="AC147" s="172">
        <f t="shared" si="941"/>
        <v>16760</v>
      </c>
      <c r="BI147" s="145" t="s">
        <v>30</v>
      </c>
      <c r="BJ147" s="128">
        <f>B147/B157</f>
        <v>7.5680074401302019E-2</v>
      </c>
      <c r="BK147" s="129">
        <f t="shared" ref="BK147" si="1297">C147/C157</f>
        <v>9.3795749406835272E-2</v>
      </c>
      <c r="BL147" s="130">
        <f t="shared" ref="BL147" si="1298">D147/D157</f>
        <v>7.73741418764302E-2</v>
      </c>
      <c r="BM147" s="131">
        <f t="shared" ref="BM147" si="1299">E147/E157</f>
        <v>8.6962420295753629E-2</v>
      </c>
      <c r="BN147" s="128">
        <f t="shared" ref="BN147" si="1300">F147/F157</f>
        <v>5.4610009017132553E-2</v>
      </c>
      <c r="BO147" s="129">
        <f t="shared" ref="BO147" si="1301">G147/G157</f>
        <v>0.11538641357707233</v>
      </c>
      <c r="BP147" s="130">
        <f t="shared" ref="BP147" si="1302">H147/H157</f>
        <v>7.3306958343030026E-2</v>
      </c>
      <c r="BQ147" s="131">
        <f t="shared" ref="BQ147" si="1303">I147/I157</f>
        <v>9.1608878861276083E-2</v>
      </c>
      <c r="BR147" s="128">
        <f t="shared" ref="BR147" si="1304">J147/J157</f>
        <v>0.14344941956882257</v>
      </c>
      <c r="BS147" s="129">
        <f t="shared" ref="BS147" si="1305">K147/K157</f>
        <v>3.8981958762886598E-2</v>
      </c>
      <c r="BT147" s="130">
        <f t="shared" ref="BT147" si="1306">L147/L157</f>
        <v>0.11121323529411764</v>
      </c>
      <c r="BU147" s="128">
        <f t="shared" ref="BU147" si="1307">M147/M157</f>
        <v>4.2929970485645293E-2</v>
      </c>
      <c r="BV147" s="132">
        <f t="shared" ref="BV147" si="1308">N147/N157</f>
        <v>8.9088603818615747E-2</v>
      </c>
      <c r="BW147" s="133">
        <f t="shared" ref="BW147" si="1309">O147/O157</f>
        <v>6.8318849016591132E-2</v>
      </c>
      <c r="BX147" s="128">
        <f t="shared" ref="BX147" si="1310">P147/P157</f>
        <v>0.10061044539905042</v>
      </c>
      <c r="BY147" s="129">
        <f t="shared" ref="BY147" si="1311">Q147/Q157</f>
        <v>7.2456949280135505E-2</v>
      </c>
      <c r="BZ147" s="130">
        <f t="shared" ref="BZ147" si="1312">R147/R157</f>
        <v>8.1861523458662905E-2</v>
      </c>
      <c r="CA147" s="131">
        <f t="shared" ref="CA147" si="1313">S147/S157</f>
        <v>8.7855457593443431E-2</v>
      </c>
      <c r="CB147" s="128">
        <f t="shared" ref="CB147" si="1314">T147/T157</f>
        <v>0.1411130039750142</v>
      </c>
      <c r="CC147" s="129">
        <f t="shared" ref="CC147" si="1315">U147/U157</f>
        <v>4.8507462686567165E-2</v>
      </c>
      <c r="CD147" s="130">
        <f t="shared" ref="CD147" si="1316">V147/V157</f>
        <v>9.6235194585448394E-2</v>
      </c>
      <c r="CE147" s="131">
        <f t="shared" ref="CE147" si="1317">W147/W157</f>
        <v>6.76539459527878E-2</v>
      </c>
      <c r="CF147" s="128">
        <f t="shared" ref="CF147" si="1318">X147/X157</f>
        <v>0.11634844868735084</v>
      </c>
      <c r="CG147" s="129">
        <f t="shared" ref="CG147" si="1319">Y147/Y157</f>
        <v>5.8085066516769722E-2</v>
      </c>
      <c r="CH147" s="130">
        <f t="shared" ref="CH147" si="1320">Z147/Z157</f>
        <v>7.6837333729657425E-2</v>
      </c>
      <c r="CI147" s="128">
        <f t="shared" ref="CI147" si="1321">AA147/AA157</f>
        <v>0.10339714208681586</v>
      </c>
      <c r="CJ147" s="134">
        <f t="shared" ref="CJ147" si="1322">AB147/AB157</f>
        <v>8.6184366533301721E-2</v>
      </c>
      <c r="CK147" s="135">
        <f t="shared" ref="CK147" si="1323">AC147/AC157</f>
        <v>8.4731624208168821E-2</v>
      </c>
    </row>
    <row r="148" spans="1:89" x14ac:dyDescent="0.2">
      <c r="A148" s="136" t="s">
        <v>31</v>
      </c>
      <c r="B148" s="205">
        <v>1197</v>
      </c>
      <c r="C148" s="189">
        <v>1998</v>
      </c>
      <c r="D148" s="190">
        <v>426</v>
      </c>
      <c r="E148" s="191">
        <v>690</v>
      </c>
      <c r="F148" s="188">
        <v>850</v>
      </c>
      <c r="G148" s="192">
        <v>2739</v>
      </c>
      <c r="H148" s="190">
        <v>1786</v>
      </c>
      <c r="I148" s="191">
        <v>2908</v>
      </c>
      <c r="J148" s="188">
        <v>420</v>
      </c>
      <c r="K148" s="189">
        <v>138</v>
      </c>
      <c r="L148" s="190">
        <v>1166</v>
      </c>
      <c r="M148" s="188">
        <v>402</v>
      </c>
      <c r="N148" s="193">
        <v>2482</v>
      </c>
      <c r="O148" s="206">
        <v>1525</v>
      </c>
      <c r="P148" s="188">
        <v>958</v>
      </c>
      <c r="Q148" s="189">
        <v>823</v>
      </c>
      <c r="R148" s="190">
        <v>1406</v>
      </c>
      <c r="S148" s="191">
        <v>1356</v>
      </c>
      <c r="T148" s="188">
        <v>320</v>
      </c>
      <c r="U148" s="192">
        <v>119</v>
      </c>
      <c r="V148" s="190">
        <v>1461</v>
      </c>
      <c r="W148" s="207">
        <v>1005</v>
      </c>
      <c r="X148" s="188">
        <v>1121</v>
      </c>
      <c r="Y148" s="192">
        <v>295</v>
      </c>
      <c r="Z148" s="190">
        <v>2137</v>
      </c>
      <c r="AA148" s="188">
        <v>2409</v>
      </c>
      <c r="AB148" s="169">
        <f t="shared" si="940"/>
        <v>15730</v>
      </c>
      <c r="AC148" s="172">
        <f t="shared" si="941"/>
        <v>16407</v>
      </c>
      <c r="BI148" s="136" t="s">
        <v>31</v>
      </c>
      <c r="BJ148" s="128">
        <f>B148/B157</f>
        <v>6.9576842594745406E-2</v>
      </c>
      <c r="BK148" s="129">
        <f t="shared" ref="BK148" si="1324">C148/C157</f>
        <v>0.10086324398000909</v>
      </c>
      <c r="BL148" s="130">
        <f t="shared" ref="BL148" si="1325">D148/D157</f>
        <v>6.0926773455377572E-2</v>
      </c>
      <c r="BM148" s="131">
        <f t="shared" ref="BM148" si="1326">E148/E157</f>
        <v>9.3610093610093606E-2</v>
      </c>
      <c r="BN148" s="128">
        <f t="shared" ref="BN148" si="1327">F148/F157</f>
        <v>4.7903516681695221E-2</v>
      </c>
      <c r="BO148" s="129">
        <f t="shared" ref="BO148" si="1328">G148/G157</f>
        <v>0.12805647762868763</v>
      </c>
      <c r="BP148" s="130">
        <f t="shared" ref="BP148" si="1329">H148/H157</f>
        <v>6.9273136296641072E-2</v>
      </c>
      <c r="BQ148" s="131">
        <f t="shared" ref="BQ148" si="1330">I148/I157</f>
        <v>9.648628023491157E-2</v>
      </c>
      <c r="BR148" s="128">
        <f t="shared" ref="BR148" si="1331">J148/J157</f>
        <v>0.11608623548922056</v>
      </c>
      <c r="BS148" s="129">
        <f t="shared" ref="BS148" si="1332">K148/K157</f>
        <v>4.445876288659794E-2</v>
      </c>
      <c r="BT148" s="130">
        <f t="shared" ref="BT148" si="1333">L148/L157</f>
        <v>9.7426470588235295E-2</v>
      </c>
      <c r="BU148" s="128">
        <f t="shared" ref="BU148" si="1334">M148/M157</f>
        <v>3.5953850281727928E-2</v>
      </c>
      <c r="BV148" s="132">
        <f t="shared" ref="BV148" si="1335">N148/N157</f>
        <v>9.2556682577565635E-2</v>
      </c>
      <c r="BW148" s="133">
        <f t="shared" ref="BW148" si="1336">O148/O157</f>
        <v>6.3412200091479895E-2</v>
      </c>
      <c r="BX148" s="128">
        <f t="shared" ref="BX148" si="1337">P148/P157</f>
        <v>7.2198357072876626E-2</v>
      </c>
      <c r="BY148" s="129">
        <f t="shared" ref="BY148" si="1338">Q148/Q157</f>
        <v>7.7444245789027949E-2</v>
      </c>
      <c r="BZ148" s="130">
        <f t="shared" ref="BZ148" si="1339">R148/R157</f>
        <v>7.6172933145519553E-2</v>
      </c>
      <c r="CA148" s="131">
        <f t="shared" ref="CA148" si="1340">S148/S157</f>
        <v>8.4192226499441206E-2</v>
      </c>
      <c r="CB148" s="128">
        <f t="shared" ref="CB148" si="1341">T148/T157</f>
        <v>9.0857467348097673E-2</v>
      </c>
      <c r="CC148" s="129">
        <f t="shared" ref="CC148" si="1342">U148/U157</f>
        <v>3.7002487562189053E-2</v>
      </c>
      <c r="CD148" s="130">
        <f t="shared" ref="CD148" si="1343">V148/V157</f>
        <v>0.10300338409475465</v>
      </c>
      <c r="CE148" s="131">
        <f t="shared" ref="CE148" si="1344">W148/W157</f>
        <v>6.3603569394342127E-2</v>
      </c>
      <c r="CF148" s="128">
        <f t="shared" ref="CF148" si="1345">X148/X157</f>
        <v>9.5550630753494709E-2</v>
      </c>
      <c r="CG148" s="129">
        <f t="shared" ref="CG148" si="1346">Y148/Y157</f>
        <v>5.5274498782087317E-2</v>
      </c>
      <c r="CH148" s="130">
        <f t="shared" ref="CH148" si="1347">Z148/Z157</f>
        <v>7.9401055212900348E-2</v>
      </c>
      <c r="CI148" s="128">
        <f t="shared" ref="CI148" si="1348">AA148/AA157</f>
        <v>8.118765165812887E-2</v>
      </c>
      <c r="CJ148" s="134">
        <f t="shared" ref="CJ148" si="1349">AB148/AB157</f>
        <v>7.9363077249083008E-2</v>
      </c>
      <c r="CK148" s="135">
        <f t="shared" ref="CK148" si="1350">AC148/AC157</f>
        <v>8.2947002290180538E-2</v>
      </c>
    </row>
    <row r="149" spans="1:89" x14ac:dyDescent="0.2">
      <c r="A149" s="145" t="s">
        <v>32</v>
      </c>
      <c r="B149" s="202">
        <v>1146</v>
      </c>
      <c r="C149" s="196">
        <v>1487</v>
      </c>
      <c r="D149" s="197">
        <v>389</v>
      </c>
      <c r="E149" s="198">
        <v>530</v>
      </c>
      <c r="F149" s="195">
        <v>675</v>
      </c>
      <c r="G149" s="199">
        <v>2102</v>
      </c>
      <c r="H149" s="197">
        <v>1521</v>
      </c>
      <c r="I149" s="198">
        <v>2419</v>
      </c>
      <c r="J149" s="195">
        <v>332</v>
      </c>
      <c r="K149" s="196">
        <v>98</v>
      </c>
      <c r="L149" s="197">
        <v>1123</v>
      </c>
      <c r="M149" s="195">
        <v>396</v>
      </c>
      <c r="N149" s="200">
        <v>1965</v>
      </c>
      <c r="O149" s="203">
        <v>1392</v>
      </c>
      <c r="P149" s="195">
        <v>670</v>
      </c>
      <c r="Q149" s="196">
        <v>808</v>
      </c>
      <c r="R149" s="197">
        <v>1111</v>
      </c>
      <c r="S149" s="198">
        <v>1341</v>
      </c>
      <c r="T149" s="195">
        <v>195</v>
      </c>
      <c r="U149" s="199">
        <v>126</v>
      </c>
      <c r="V149" s="197">
        <v>1247</v>
      </c>
      <c r="W149" s="204">
        <v>841</v>
      </c>
      <c r="X149" s="195">
        <v>652</v>
      </c>
      <c r="Y149" s="199">
        <v>332</v>
      </c>
      <c r="Z149" s="197">
        <v>1743</v>
      </c>
      <c r="AA149" s="195">
        <v>2389</v>
      </c>
      <c r="AB149" s="169">
        <f t="shared" si="940"/>
        <v>12769</v>
      </c>
      <c r="AC149" s="172">
        <f t="shared" si="941"/>
        <v>14261</v>
      </c>
      <c r="BI149" s="145" t="s">
        <v>32</v>
      </c>
      <c r="BJ149" s="128">
        <f>B149/B157</f>
        <v>6.6612415717275053E-2</v>
      </c>
      <c r="BK149" s="129">
        <f t="shared" ref="BK149" si="1351">C149/C157</f>
        <v>7.5066888787924682E-2</v>
      </c>
      <c r="BL149" s="130">
        <f t="shared" ref="BL149" si="1352">D149/D157</f>
        <v>5.5635011441647599E-2</v>
      </c>
      <c r="BM149" s="131">
        <f t="shared" ref="BM149" si="1353">E149/E157</f>
        <v>7.1903405236738577E-2</v>
      </c>
      <c r="BN149" s="128">
        <f t="shared" ref="BN149" si="1354">F149/F157</f>
        <v>3.8041027953110908E-2</v>
      </c>
      <c r="BO149" s="129">
        <f t="shared" ref="BO149" si="1355">G149/G157</f>
        <v>9.8274814156809581E-2</v>
      </c>
      <c r="BP149" s="130">
        <f t="shared" ref="BP149" si="1356">H149/H157</f>
        <v>5.8994647428438449E-2</v>
      </c>
      <c r="BQ149" s="131">
        <f t="shared" ref="BQ149" si="1357">I149/I157</f>
        <v>8.0261455257307809E-2</v>
      </c>
      <c r="BR149" s="128">
        <f t="shared" ref="BR149" si="1358">J149/J157</f>
        <v>9.1763405196241016E-2</v>
      </c>
      <c r="BS149" s="129">
        <f t="shared" ref="BS149" si="1359">K149/K157</f>
        <v>3.1572164948453607E-2</v>
      </c>
      <c r="BT149" s="130">
        <f t="shared" ref="BT149" si="1360">L149/L157</f>
        <v>9.3833556149732614E-2</v>
      </c>
      <c r="BU149" s="128">
        <f t="shared" ref="BU149" si="1361">M149/M157</f>
        <v>3.5417225650657365E-2</v>
      </c>
      <c r="BV149" s="132">
        <f t="shared" ref="BV149" si="1362">N149/N157</f>
        <v>7.3277147971360382E-2</v>
      </c>
      <c r="BW149" s="133">
        <f t="shared" ref="BW149" si="1363">O149/O157</f>
        <v>5.7881824608091811E-2</v>
      </c>
      <c r="BX149" s="128">
        <f t="shared" ref="BX149" si="1364">P149/P157</f>
        <v>5.0493631773306201E-2</v>
      </c>
      <c r="BY149" s="129">
        <f t="shared" ref="BY149" si="1365">Q149/Q157</f>
        <v>7.6032746777077262E-2</v>
      </c>
      <c r="BZ149" s="130">
        <f t="shared" ref="BZ149" si="1366">R149/R157</f>
        <v>6.0190703218116808E-2</v>
      </c>
      <c r="CA149" s="131">
        <f t="shared" ref="CA149" si="1367">S149/S157</f>
        <v>8.3260896560288095E-2</v>
      </c>
      <c r="CB149" s="128">
        <f t="shared" ref="CB149" si="1368">T149/T157</f>
        <v>5.536626916524702E-2</v>
      </c>
      <c r="CC149" s="129">
        <f t="shared" ref="CC149" si="1369">U149/U157</f>
        <v>3.9179104477611942E-2</v>
      </c>
      <c r="CD149" s="130">
        <f t="shared" ref="CD149" si="1370">V149/V157</f>
        <v>8.7915961646926111E-2</v>
      </c>
      <c r="CE149" s="131">
        <f t="shared" ref="CE149" si="1371">W149/W157</f>
        <v>5.3224479463325106E-2</v>
      </c>
      <c r="CF149" s="128">
        <f t="shared" ref="CF149" si="1372">X149/X157</f>
        <v>5.5574497101943406E-2</v>
      </c>
      <c r="CG149" s="129">
        <f t="shared" ref="CG149" si="1373">Y149/Y157</f>
        <v>6.2207232527637248E-2</v>
      </c>
      <c r="CH149" s="130">
        <f t="shared" ref="CH149" si="1374">Z149/Z157</f>
        <v>6.476183398974511E-2</v>
      </c>
      <c r="CI149" s="128">
        <f t="shared" ref="CI149" si="1375">AA149/AA157</f>
        <v>8.0513615529792401E-2</v>
      </c>
      <c r="CJ149" s="134">
        <f t="shared" ref="CJ149" si="1376">AB149/AB157</f>
        <v>6.4423848276766754E-2</v>
      </c>
      <c r="CK149" s="135">
        <f t="shared" ref="CK149" si="1377">AC149/AC157</f>
        <v>7.2097714369492569E-2</v>
      </c>
    </row>
    <row r="150" spans="1:89" x14ac:dyDescent="0.2">
      <c r="A150" s="136" t="s">
        <v>33</v>
      </c>
      <c r="B150" s="205">
        <v>918</v>
      </c>
      <c r="C150" s="189">
        <v>1179</v>
      </c>
      <c r="D150" s="190">
        <v>245</v>
      </c>
      <c r="E150" s="191">
        <v>501</v>
      </c>
      <c r="F150" s="188">
        <v>601</v>
      </c>
      <c r="G150" s="192">
        <v>1534</v>
      </c>
      <c r="H150" s="190">
        <v>1254</v>
      </c>
      <c r="I150" s="191">
        <v>1914</v>
      </c>
      <c r="J150" s="188">
        <v>319</v>
      </c>
      <c r="K150" s="189">
        <v>74</v>
      </c>
      <c r="L150" s="190">
        <v>750</v>
      </c>
      <c r="M150" s="188">
        <v>313</v>
      </c>
      <c r="N150" s="193">
        <v>1395</v>
      </c>
      <c r="O150" s="206">
        <v>1210</v>
      </c>
      <c r="P150" s="188">
        <v>440</v>
      </c>
      <c r="Q150" s="189">
        <v>726</v>
      </c>
      <c r="R150" s="190">
        <v>748</v>
      </c>
      <c r="S150" s="191">
        <v>1023</v>
      </c>
      <c r="T150" s="188">
        <v>155</v>
      </c>
      <c r="U150" s="192">
        <v>139</v>
      </c>
      <c r="V150" s="190">
        <v>1000</v>
      </c>
      <c r="W150" s="207">
        <v>675</v>
      </c>
      <c r="X150" s="188">
        <v>432</v>
      </c>
      <c r="Y150" s="192">
        <v>261</v>
      </c>
      <c r="Z150" s="190">
        <v>1525</v>
      </c>
      <c r="AA150" s="188">
        <v>1638</v>
      </c>
      <c r="AB150" s="169">
        <f t="shared" si="940"/>
        <v>9782</v>
      </c>
      <c r="AC150" s="172">
        <f t="shared" si="941"/>
        <v>11187</v>
      </c>
      <c r="BI150" s="136" t="s">
        <v>33</v>
      </c>
      <c r="BJ150" s="128">
        <f>B150/B157</f>
        <v>5.33596837944664E-2</v>
      </c>
      <c r="BK150" s="129">
        <f t="shared" ref="BK150" si="1378">C150/C157</f>
        <v>5.9518400726942297E-2</v>
      </c>
      <c r="BL150" s="130">
        <f t="shared" ref="BL150" si="1379">D150/D157</f>
        <v>3.5040045766590387E-2</v>
      </c>
      <c r="BM150" s="131">
        <f t="shared" ref="BM150" si="1380">E150/E157</f>
        <v>6.7969067969067973E-2</v>
      </c>
      <c r="BN150" s="128">
        <f t="shared" ref="BN150" si="1381">F150/F157</f>
        <v>3.3870604147880977E-2</v>
      </c>
      <c r="BO150" s="129">
        <f t="shared" ref="BO150" si="1382">G150/G157</f>
        <v>7.1719107952685962E-2</v>
      </c>
      <c r="BP150" s="130">
        <f t="shared" ref="BP150" si="1383">H150/H157</f>
        <v>4.8638585059343729E-2</v>
      </c>
      <c r="BQ150" s="131">
        <f t="shared" ref="BQ150" si="1384">I150/I157</f>
        <v>6.3505756660804935E-2</v>
      </c>
      <c r="BR150" s="128">
        <f t="shared" ref="BR150" si="1385">J150/J157</f>
        <v>8.8170259812050858E-2</v>
      </c>
      <c r="BS150" s="129">
        <f t="shared" ref="BS150" si="1386">K150/K157</f>
        <v>2.3840206185567009E-2</v>
      </c>
      <c r="BT150" s="130">
        <f t="shared" ref="BT150" si="1387">L150/L157</f>
        <v>6.2667112299465241E-2</v>
      </c>
      <c r="BU150" s="128">
        <f t="shared" ref="BU150" si="1388">M150/M157</f>
        <v>2.79939182541812E-2</v>
      </c>
      <c r="BV150" s="132">
        <f t="shared" ref="BV150" si="1389">N150/N157</f>
        <v>5.2021181384248209E-2</v>
      </c>
      <c r="BW150" s="133">
        <f t="shared" ref="BW150" si="1390">O150/O157</f>
        <v>5.0313942367666016E-2</v>
      </c>
      <c r="BX150" s="128">
        <f t="shared" ref="BX150" si="1391">P150/P157</f>
        <v>3.3159996985454819E-2</v>
      </c>
      <c r="BY150" s="129">
        <f t="shared" ref="BY150" si="1392">Q150/Q157</f>
        <v>6.8316552178413481E-2</v>
      </c>
      <c r="BZ150" s="130">
        <f t="shared" ref="BZ150" si="1393">R150/R157</f>
        <v>4.0524433849821219E-2</v>
      </c>
      <c r="CA150" s="131">
        <f t="shared" ref="CA150" si="1394">S150/S157</f>
        <v>6.3516701850242149E-2</v>
      </c>
      <c r="CB150" s="128">
        <f t="shared" ref="CB150" si="1395">T150/T157</f>
        <v>4.4009085746734809E-2</v>
      </c>
      <c r="CC150" s="129">
        <f t="shared" ref="CC150" si="1396">U150/U157</f>
        <v>4.3221393034825868E-2</v>
      </c>
      <c r="CD150" s="130">
        <f t="shared" ref="CD150" si="1397">V150/V157</f>
        <v>7.0501974055273545E-2</v>
      </c>
      <c r="CE150" s="131">
        <f t="shared" ref="CE150" si="1398">W150/W157</f>
        <v>4.2718815264856658E-2</v>
      </c>
      <c r="CF150" s="128">
        <f t="shared" ref="CF150" si="1399">X150/X157</f>
        <v>3.6822366177974769E-2</v>
      </c>
      <c r="CG150" s="129">
        <f t="shared" ref="CG150" si="1400">Y150/Y157</f>
        <v>4.8903878583473864E-2</v>
      </c>
      <c r="CH150" s="130">
        <f t="shared" ref="CH150" si="1401">Z150/Z157</f>
        <v>5.6661960318050084E-2</v>
      </c>
      <c r="CI150" s="128">
        <f t="shared" ref="CI150" si="1402">AA150/AA157</f>
        <v>5.5203558910757615E-2</v>
      </c>
      <c r="CJ150" s="134">
        <f t="shared" ref="CJ150" si="1403">AB150/AB157</f>
        <v>4.9353440664369357E-2</v>
      </c>
      <c r="CK150" s="135">
        <f t="shared" ref="CK150" si="1404">AC150/AC157</f>
        <v>5.6556842483101701E-2</v>
      </c>
    </row>
    <row r="151" spans="1:89" x14ac:dyDescent="0.2">
      <c r="A151" s="145" t="s">
        <v>34</v>
      </c>
      <c r="B151" s="202">
        <v>400</v>
      </c>
      <c r="C151" s="196">
        <v>735</v>
      </c>
      <c r="D151" s="197">
        <v>128</v>
      </c>
      <c r="E151" s="198">
        <v>398</v>
      </c>
      <c r="F151" s="195">
        <v>284</v>
      </c>
      <c r="G151" s="199">
        <v>1032</v>
      </c>
      <c r="H151" s="197">
        <v>580</v>
      </c>
      <c r="I151" s="198">
        <v>1443</v>
      </c>
      <c r="J151" s="195">
        <v>98</v>
      </c>
      <c r="K151" s="196">
        <v>80</v>
      </c>
      <c r="L151" s="197">
        <v>683</v>
      </c>
      <c r="M151" s="195">
        <v>209</v>
      </c>
      <c r="N151" s="200">
        <v>1343</v>
      </c>
      <c r="O151" s="203">
        <v>972</v>
      </c>
      <c r="P151" s="195">
        <v>374</v>
      </c>
      <c r="Q151" s="196">
        <v>632</v>
      </c>
      <c r="R151" s="197">
        <v>530</v>
      </c>
      <c r="S151" s="198">
        <v>798</v>
      </c>
      <c r="T151" s="195">
        <v>66</v>
      </c>
      <c r="U151" s="199">
        <v>97</v>
      </c>
      <c r="V151" s="197">
        <v>946</v>
      </c>
      <c r="W151" s="204">
        <v>469</v>
      </c>
      <c r="X151" s="195">
        <v>238</v>
      </c>
      <c r="Y151" s="199">
        <v>226</v>
      </c>
      <c r="Z151" s="197">
        <v>988</v>
      </c>
      <c r="AA151" s="195">
        <v>1176</v>
      </c>
      <c r="AB151" s="169">
        <f t="shared" si="940"/>
        <v>6658</v>
      </c>
      <c r="AC151" s="172">
        <f t="shared" si="941"/>
        <v>8267</v>
      </c>
      <c r="BI151" s="145" t="s">
        <v>34</v>
      </c>
      <c r="BJ151" s="128">
        <f>B151/B157</f>
        <v>2.3250406882120437E-2</v>
      </c>
      <c r="BK151" s="129">
        <f t="shared" ref="BK151" si="1405">C151/C157</f>
        <v>3.71043465091625E-2</v>
      </c>
      <c r="BL151" s="130">
        <f t="shared" ref="BL151" si="1406">D151/D157</f>
        <v>1.8306636155606407E-2</v>
      </c>
      <c r="BM151" s="131">
        <f t="shared" ref="BM151" si="1407">E151/E157</f>
        <v>5.3995387328720661E-2</v>
      </c>
      <c r="BN151" s="128">
        <f t="shared" ref="BN151" si="1408">F151/F157</f>
        <v>1.6005410279531108E-2</v>
      </c>
      <c r="BO151" s="129">
        <f t="shared" ref="BO151" si="1409">G151/G157</f>
        <v>4.8249100004675298E-2</v>
      </c>
      <c r="BP151" s="130">
        <f t="shared" ref="BP151" si="1410">H151/H157</f>
        <v>2.2496315258707624E-2</v>
      </c>
      <c r="BQ151" s="131">
        <f t="shared" ref="BQ151" si="1411">I151/I157</f>
        <v>4.7878164504462653E-2</v>
      </c>
      <c r="BR151" s="128">
        <f t="shared" ref="BR151" si="1412">J151/J157</f>
        <v>2.7086788280818133E-2</v>
      </c>
      <c r="BS151" s="129">
        <f t="shared" ref="BS151" si="1413">K151/K157</f>
        <v>2.5773195876288658E-2</v>
      </c>
      <c r="BT151" s="130">
        <f t="shared" ref="BT151" si="1414">L151/L157</f>
        <v>5.7068850267379678E-2</v>
      </c>
      <c r="BU151" s="128">
        <f t="shared" ref="BU151" si="1415">M151/M157</f>
        <v>1.8692424648958053E-2</v>
      </c>
      <c r="BV151" s="132">
        <f t="shared" ref="BV151" si="1416">N151/N157</f>
        <v>5.0082040572792363E-2</v>
      </c>
      <c r="BW151" s="133">
        <f t="shared" ref="BW151" si="1417">O151/O157</f>
        <v>4.0417480976339973E-2</v>
      </c>
      <c r="BX151" s="128">
        <f t="shared" ref="BX151" si="1418">P151/P157</f>
        <v>2.8185997437636598E-2</v>
      </c>
      <c r="BY151" s="129">
        <f t="shared" ref="BY151" si="1419">Q151/Q157</f>
        <v>5.9471158370189139E-2</v>
      </c>
      <c r="BZ151" s="130">
        <f t="shared" ref="BZ151" si="1420">R151/R157</f>
        <v>2.8713836818723588E-2</v>
      </c>
      <c r="CA151" s="131">
        <f t="shared" ref="CA151" si="1421">S151/S157</f>
        <v>4.9546752762945484E-2</v>
      </c>
      <c r="CB151" s="128">
        <f t="shared" ref="CB151" si="1422">T151/T157</f>
        <v>1.8739352640545145E-2</v>
      </c>
      <c r="CC151" s="129">
        <f t="shared" ref="CC151" si="1423">U151/U157</f>
        <v>3.0161691542288559E-2</v>
      </c>
      <c r="CD151" s="130">
        <f t="shared" ref="CD151" si="1424">V151/V157</f>
        <v>6.6694867456288776E-2</v>
      </c>
      <c r="CE151" s="131">
        <f t="shared" ref="CE151" si="1425">W151/W157</f>
        <v>2.9681665717359661E-2</v>
      </c>
      <c r="CF151" s="128">
        <f t="shared" ref="CF151" si="1426">X151/X157</f>
        <v>2.028639618138425E-2</v>
      </c>
      <c r="CG151" s="129">
        <f t="shared" ref="CG151" si="1427">Y151/Y157</f>
        <v>4.2345887202548248E-2</v>
      </c>
      <c r="CH151" s="130">
        <f t="shared" ref="CH151" si="1428">Z151/Z157</f>
        <v>3.6709519209333435E-2</v>
      </c>
      <c r="CI151" s="128">
        <f t="shared" ref="CI151" si="1429">AA151/AA157</f>
        <v>3.9633324346184953E-2</v>
      </c>
      <c r="CJ151" s="134">
        <f t="shared" ref="CJ151" si="1430">AB151/AB157</f>
        <v>3.3591822525390634E-2</v>
      </c>
      <c r="CK151" s="135">
        <f t="shared" ref="CK151" si="1431">AC151/AC157</f>
        <v>4.1794530866881362E-2</v>
      </c>
    </row>
    <row r="152" spans="1:89" x14ac:dyDescent="0.2">
      <c r="A152" s="136" t="s">
        <v>35</v>
      </c>
      <c r="B152" s="205">
        <v>0</v>
      </c>
      <c r="C152" s="189">
        <v>420</v>
      </c>
      <c r="D152" s="190">
        <v>4</v>
      </c>
      <c r="E152" s="191">
        <v>240</v>
      </c>
      <c r="F152" s="188">
        <v>8</v>
      </c>
      <c r="G152" s="192">
        <v>772</v>
      </c>
      <c r="H152" s="190">
        <v>87</v>
      </c>
      <c r="I152" s="191">
        <v>640</v>
      </c>
      <c r="J152" s="188">
        <v>27</v>
      </c>
      <c r="K152" s="189">
        <v>21</v>
      </c>
      <c r="L152" s="190">
        <v>479</v>
      </c>
      <c r="M152" s="188">
        <v>49</v>
      </c>
      <c r="N152" s="193">
        <v>334</v>
      </c>
      <c r="O152" s="206">
        <v>213</v>
      </c>
      <c r="P152" s="188">
        <v>62</v>
      </c>
      <c r="Q152" s="189">
        <v>152</v>
      </c>
      <c r="R152" s="190">
        <v>152</v>
      </c>
      <c r="S152" s="191">
        <v>96</v>
      </c>
      <c r="T152" s="188">
        <v>18</v>
      </c>
      <c r="U152" s="192">
        <v>8</v>
      </c>
      <c r="V152" s="190">
        <v>271</v>
      </c>
      <c r="W152" s="207">
        <v>8</v>
      </c>
      <c r="X152" s="188">
        <v>36</v>
      </c>
      <c r="Y152" s="192">
        <v>20</v>
      </c>
      <c r="Z152" s="190">
        <v>91</v>
      </c>
      <c r="AA152" s="188">
        <v>167</v>
      </c>
      <c r="AB152" s="169">
        <f t="shared" si="940"/>
        <v>1569</v>
      </c>
      <c r="AC152" s="172">
        <f t="shared" si="941"/>
        <v>2806</v>
      </c>
      <c r="BI152" s="136" t="s">
        <v>35</v>
      </c>
      <c r="BJ152" s="128">
        <f>B152/B157</f>
        <v>0</v>
      </c>
      <c r="BK152" s="129">
        <f t="shared" ref="BK152" si="1432">C152/C157</f>
        <v>2.120248371952143E-2</v>
      </c>
      <c r="BL152" s="130">
        <f t="shared" ref="BL152" si="1433">D152/D157</f>
        <v>5.7208237986270023E-4</v>
      </c>
      <c r="BM152" s="131">
        <f t="shared" ref="BM152" si="1434">E152/E157</f>
        <v>3.2560032560032558E-2</v>
      </c>
      <c r="BN152" s="128">
        <f t="shared" ref="BN152" si="1435">F152/F157</f>
        <v>4.5085662759242559E-4</v>
      </c>
      <c r="BO152" s="129">
        <f t="shared" ref="BO152" si="1436">G152/G157</f>
        <v>3.6093318995745478E-2</v>
      </c>
      <c r="BP152" s="130">
        <f t="shared" ref="BP152" si="1437">H152/H157</f>
        <v>3.374447288806144E-3</v>
      </c>
      <c r="BQ152" s="131">
        <f t="shared" ref="BQ152" si="1438">I152/I157</f>
        <v>2.1234944755964033E-2</v>
      </c>
      <c r="BR152" s="128">
        <f t="shared" ref="BR152" si="1439">J152/J157</f>
        <v>7.462686567164179E-3</v>
      </c>
      <c r="BS152" s="129">
        <f t="shared" ref="BS152" si="1440">K152/K157</f>
        <v>6.7654639175257734E-3</v>
      </c>
      <c r="BT152" s="130">
        <f t="shared" ref="BT152" si="1441">L152/L157</f>
        <v>4.0023395721925134E-2</v>
      </c>
      <c r="BU152" s="128">
        <f t="shared" ref="BU152" si="1442">M152/M157</f>
        <v>4.38243448707629E-3</v>
      </c>
      <c r="BV152" s="132">
        <f t="shared" ref="BV152" si="1443">N152/N157</f>
        <v>1.2455250596658711E-2</v>
      </c>
      <c r="BW152" s="133">
        <f t="shared" ref="BW152" si="1444">O152/O157</f>
        <v>8.85691712753129E-3</v>
      </c>
      <c r="BX152" s="128">
        <f t="shared" ref="BX152" si="1445">P152/P157</f>
        <v>4.6725450297686339E-3</v>
      </c>
      <c r="BY152" s="129">
        <f t="shared" ref="BY152" si="1446">Q152/Q157</f>
        <v>1.4303189987767008E-2</v>
      </c>
      <c r="BZ152" s="130">
        <f t="shared" ref="BZ152" si="1447">R152/R157</f>
        <v>8.2349116914075191E-3</v>
      </c>
      <c r="CA152" s="131">
        <f t="shared" ref="CA152" si="1448">S152/S157</f>
        <v>5.9605116105799077E-3</v>
      </c>
      <c r="CB152" s="128">
        <f t="shared" ref="CB152" si="1449">T152/T157</f>
        <v>5.1107325383304937E-3</v>
      </c>
      <c r="CC152" s="129">
        <f t="shared" ref="CC152" si="1450">U152/U157</f>
        <v>2.4875621890547263E-3</v>
      </c>
      <c r="CD152" s="130">
        <f t="shared" ref="CD152" si="1451">V152/V157</f>
        <v>1.910603496897913E-2</v>
      </c>
      <c r="CE152" s="131">
        <f t="shared" ref="CE152" si="1452">W152/W157</f>
        <v>5.0629706980570848E-4</v>
      </c>
      <c r="CF152" s="128">
        <f t="shared" ref="CF152" si="1453">X152/X157</f>
        <v>3.0685305148312309E-3</v>
      </c>
      <c r="CG152" s="129">
        <f t="shared" ref="CG152" si="1454">Y152/Y157</f>
        <v>3.747423646243208E-3</v>
      </c>
      <c r="CH152" s="130">
        <f t="shared" ref="CH152" si="1455">Z152/Z157</f>
        <v>3.3811399271754475E-3</v>
      </c>
      <c r="CI152" s="128">
        <f t="shared" ref="CI152" si="1456">AA152/AA157</f>
        <v>5.628201671609598E-3</v>
      </c>
      <c r="CJ152" s="134">
        <f t="shared" ref="CJ152" si="1457">AB152/AB157</f>
        <v>7.9161263956650501E-3</v>
      </c>
      <c r="CK152" s="135">
        <f t="shared" ref="CK152" si="1458">AC152/AC157</f>
        <v>1.4185974792847356E-2</v>
      </c>
    </row>
    <row r="153" spans="1:89" x14ac:dyDescent="0.2">
      <c r="A153" s="145" t="s">
        <v>36</v>
      </c>
      <c r="B153" s="202"/>
      <c r="C153" s="196"/>
      <c r="D153" s="197"/>
      <c r="E153" s="198"/>
      <c r="F153" s="195"/>
      <c r="G153" s="199"/>
      <c r="H153" s="197"/>
      <c r="I153" s="198"/>
      <c r="J153" s="195"/>
      <c r="K153" s="199"/>
      <c r="L153" s="197"/>
      <c r="M153" s="195"/>
      <c r="N153" s="200"/>
      <c r="O153" s="203"/>
      <c r="P153" s="195"/>
      <c r="Q153" s="199"/>
      <c r="R153" s="197"/>
      <c r="S153" s="198"/>
      <c r="T153" s="195"/>
      <c r="U153" s="199"/>
      <c r="V153" s="197"/>
      <c r="W153" s="198"/>
      <c r="X153" s="195"/>
      <c r="Y153" s="199"/>
      <c r="Z153" s="197"/>
      <c r="AA153" s="195"/>
      <c r="AB153" s="169">
        <f t="shared" si="940"/>
        <v>0</v>
      </c>
      <c r="AC153" s="172">
        <f t="shared" si="941"/>
        <v>0</v>
      </c>
      <c r="BI153" s="145" t="s">
        <v>36</v>
      </c>
      <c r="BJ153" s="128">
        <f>B153/B157</f>
        <v>0</v>
      </c>
      <c r="BK153" s="129">
        <f t="shared" ref="BK153" si="1459">C153/C157</f>
        <v>0</v>
      </c>
      <c r="BL153" s="130">
        <f t="shared" ref="BL153" si="1460">D153/D157</f>
        <v>0</v>
      </c>
      <c r="BM153" s="131">
        <f t="shared" ref="BM153" si="1461">E153/E157</f>
        <v>0</v>
      </c>
      <c r="BN153" s="128">
        <f t="shared" ref="BN153" si="1462">F153/F157</f>
        <v>0</v>
      </c>
      <c r="BO153" s="129">
        <f t="shared" ref="BO153" si="1463">G153/G157</f>
        <v>0</v>
      </c>
      <c r="BP153" s="130">
        <f t="shared" ref="BP153" si="1464">H153/H157</f>
        <v>0</v>
      </c>
      <c r="BQ153" s="131">
        <f t="shared" ref="BQ153" si="1465">I153/I157</f>
        <v>0</v>
      </c>
      <c r="BR153" s="128">
        <f t="shared" ref="BR153" si="1466">J153/J157</f>
        <v>0</v>
      </c>
      <c r="BS153" s="129">
        <f t="shared" ref="BS153" si="1467">K153/K157</f>
        <v>0</v>
      </c>
      <c r="BT153" s="130">
        <f t="shared" ref="BT153" si="1468">L153/L157</f>
        <v>0</v>
      </c>
      <c r="BU153" s="128">
        <f t="shared" ref="BU153" si="1469">M153/M157</f>
        <v>0</v>
      </c>
      <c r="BV153" s="132">
        <f t="shared" ref="BV153" si="1470">N153/N157</f>
        <v>0</v>
      </c>
      <c r="BW153" s="133">
        <f t="shared" ref="BW153" si="1471">O153/O157</f>
        <v>0</v>
      </c>
      <c r="BX153" s="128">
        <f t="shared" ref="BX153" si="1472">P153/P157</f>
        <v>0</v>
      </c>
      <c r="BY153" s="129">
        <f t="shared" ref="BY153" si="1473">Q153/Q157</f>
        <v>0</v>
      </c>
      <c r="BZ153" s="130">
        <f t="shared" ref="BZ153" si="1474">R153/R157</f>
        <v>0</v>
      </c>
      <c r="CA153" s="131">
        <f t="shared" ref="CA153" si="1475">S153/S157</f>
        <v>0</v>
      </c>
      <c r="CB153" s="128">
        <f t="shared" ref="CB153" si="1476">T153/T157</f>
        <v>0</v>
      </c>
      <c r="CC153" s="129">
        <f t="shared" ref="CC153" si="1477">U153/U157</f>
        <v>0</v>
      </c>
      <c r="CD153" s="130">
        <f t="shared" ref="CD153" si="1478">V153/V157</f>
        <v>0</v>
      </c>
      <c r="CE153" s="131">
        <f t="shared" ref="CE153" si="1479">W153/W157</f>
        <v>0</v>
      </c>
      <c r="CF153" s="128">
        <f t="shared" ref="CF153" si="1480">X153/X157</f>
        <v>0</v>
      </c>
      <c r="CG153" s="129">
        <f t="shared" ref="CG153" si="1481">Y153/Y157</f>
        <v>0</v>
      </c>
      <c r="CH153" s="130">
        <f t="shared" ref="CH153" si="1482">Z153/Z157</f>
        <v>0</v>
      </c>
      <c r="CI153" s="128">
        <f t="shared" ref="CI153" si="1483">AA153/AA157</f>
        <v>0</v>
      </c>
      <c r="CJ153" s="134">
        <f t="shared" ref="CJ153" si="1484">AB153/AB157</f>
        <v>0</v>
      </c>
      <c r="CK153" s="135">
        <f t="shared" ref="CK153" si="1485">AC153/AC157</f>
        <v>0</v>
      </c>
    </row>
    <row r="154" spans="1:89" x14ac:dyDescent="0.2">
      <c r="A154" s="136" t="s">
        <v>37</v>
      </c>
      <c r="B154" s="58"/>
      <c r="C154" s="59"/>
      <c r="D154" s="138"/>
      <c r="E154" s="139"/>
      <c r="F154" s="137"/>
      <c r="G154" s="140"/>
      <c r="H154" s="138"/>
      <c r="I154" s="139"/>
      <c r="J154" s="137"/>
      <c r="K154" s="140"/>
      <c r="L154" s="138"/>
      <c r="M154" s="137"/>
      <c r="N154" s="141"/>
      <c r="O154" s="142"/>
      <c r="P154" s="137"/>
      <c r="Q154" s="140"/>
      <c r="R154" s="138"/>
      <c r="S154" s="139"/>
      <c r="T154" s="137"/>
      <c r="U154" s="140"/>
      <c r="V154" s="138"/>
      <c r="W154" s="139"/>
      <c r="X154" s="137"/>
      <c r="Y154" s="140"/>
      <c r="Z154" s="143"/>
      <c r="AA154" s="144"/>
      <c r="AB154" s="171">
        <f t="shared" ref="AB154:AB156" si="1486">SUM(B154,D154,F154,H154,J154,L154,N154,P154,R154,T154,V154,X154,Z154)</f>
        <v>0</v>
      </c>
      <c r="AC154" s="172">
        <f t="shared" si="941"/>
        <v>0</v>
      </c>
      <c r="BI154" s="136" t="s">
        <v>37</v>
      </c>
      <c r="BJ154" s="128">
        <f>B154/B157</f>
        <v>0</v>
      </c>
      <c r="BK154" s="129">
        <f t="shared" ref="BK154" si="1487">C154/C157</f>
        <v>0</v>
      </c>
      <c r="BL154" s="130">
        <f t="shared" ref="BL154" si="1488">D154/D157</f>
        <v>0</v>
      </c>
      <c r="BM154" s="131">
        <f t="shared" ref="BM154" si="1489">E154/E157</f>
        <v>0</v>
      </c>
      <c r="BN154" s="128">
        <f t="shared" ref="BN154" si="1490">F154/F157</f>
        <v>0</v>
      </c>
      <c r="BO154" s="129">
        <f t="shared" ref="BO154" si="1491">G154/G157</f>
        <v>0</v>
      </c>
      <c r="BP154" s="130">
        <f t="shared" ref="BP154" si="1492">H154/H157</f>
        <v>0</v>
      </c>
      <c r="BQ154" s="131">
        <f t="shared" ref="BQ154" si="1493">I154/I157</f>
        <v>0</v>
      </c>
      <c r="BR154" s="128">
        <f t="shared" ref="BR154" si="1494">J154/J157</f>
        <v>0</v>
      </c>
      <c r="BS154" s="129">
        <f t="shared" ref="BS154" si="1495">K154/K157</f>
        <v>0</v>
      </c>
      <c r="BT154" s="130">
        <f t="shared" ref="BT154" si="1496">L154/L157</f>
        <v>0</v>
      </c>
      <c r="BU154" s="128">
        <f t="shared" ref="BU154" si="1497">M154/M157</f>
        <v>0</v>
      </c>
      <c r="BV154" s="132">
        <f t="shared" ref="BV154" si="1498">N154/N157</f>
        <v>0</v>
      </c>
      <c r="BW154" s="133">
        <f t="shared" ref="BW154" si="1499">O154/O157</f>
        <v>0</v>
      </c>
      <c r="BX154" s="128">
        <f t="shared" ref="BX154" si="1500">P154/P157</f>
        <v>0</v>
      </c>
      <c r="BY154" s="129">
        <f t="shared" ref="BY154" si="1501">Q154/Q157</f>
        <v>0</v>
      </c>
      <c r="BZ154" s="130">
        <f t="shared" ref="BZ154" si="1502">R154/R157</f>
        <v>0</v>
      </c>
      <c r="CA154" s="131">
        <f t="shared" ref="CA154" si="1503">S154/S157</f>
        <v>0</v>
      </c>
      <c r="CB154" s="128">
        <f t="shared" ref="CB154" si="1504">T154/T157</f>
        <v>0</v>
      </c>
      <c r="CC154" s="129">
        <f t="shared" ref="CC154" si="1505">U154/U157</f>
        <v>0</v>
      </c>
      <c r="CD154" s="130">
        <f t="shared" ref="CD154" si="1506">V154/V157</f>
        <v>0</v>
      </c>
      <c r="CE154" s="131">
        <f t="shared" ref="CE154" si="1507">W154/W157</f>
        <v>0</v>
      </c>
      <c r="CF154" s="128">
        <f t="shared" ref="CF154" si="1508">X154/X157</f>
        <v>0</v>
      </c>
      <c r="CG154" s="129">
        <f t="shared" ref="CG154" si="1509">Y154/Y157</f>
        <v>0</v>
      </c>
      <c r="CH154" s="130">
        <f t="shared" ref="CH154" si="1510">Z154/Z157</f>
        <v>0</v>
      </c>
      <c r="CI154" s="128">
        <f t="shared" ref="CI154" si="1511">AA154/AA157</f>
        <v>0</v>
      </c>
      <c r="CJ154" s="134">
        <f t="shared" ref="CJ154" si="1512">AB154/AB157</f>
        <v>0</v>
      </c>
      <c r="CK154" s="135">
        <f t="shared" ref="CK154" si="1513">AC154/AC157</f>
        <v>0</v>
      </c>
    </row>
    <row r="155" spans="1:89" x14ac:dyDescent="0.2">
      <c r="A155" s="145" t="s">
        <v>38</v>
      </c>
      <c r="B155" s="56"/>
      <c r="C155" s="57"/>
      <c r="D155" s="151"/>
      <c r="E155" s="148"/>
      <c r="F155" s="149"/>
      <c r="G155" s="150"/>
      <c r="H155" s="151"/>
      <c r="I155" s="148"/>
      <c r="J155" s="149"/>
      <c r="K155" s="150"/>
      <c r="L155" s="151"/>
      <c r="M155" s="149"/>
      <c r="N155" s="153"/>
      <c r="O155" s="152"/>
      <c r="P155" s="149"/>
      <c r="Q155" s="150"/>
      <c r="R155" s="151"/>
      <c r="S155" s="148"/>
      <c r="T155" s="149"/>
      <c r="U155" s="150"/>
      <c r="V155" s="151"/>
      <c r="W155" s="148"/>
      <c r="X155" s="149"/>
      <c r="Y155" s="150"/>
      <c r="Z155" s="147"/>
      <c r="AA155" s="146"/>
      <c r="AB155" s="171">
        <f t="shared" si="1486"/>
        <v>0</v>
      </c>
      <c r="AC155" s="172">
        <f t="shared" si="941"/>
        <v>0</v>
      </c>
      <c r="BI155" s="145" t="s">
        <v>38</v>
      </c>
      <c r="BJ155" s="128">
        <f>B155/B157</f>
        <v>0</v>
      </c>
      <c r="BK155" s="129">
        <f t="shared" ref="BK155" si="1514">C155/C157</f>
        <v>0</v>
      </c>
      <c r="BL155" s="130">
        <f t="shared" ref="BL155" si="1515">D155/D157</f>
        <v>0</v>
      </c>
      <c r="BM155" s="131">
        <f t="shared" ref="BM155" si="1516">E155/E157</f>
        <v>0</v>
      </c>
      <c r="BN155" s="128">
        <f t="shared" ref="BN155" si="1517">F155/F157</f>
        <v>0</v>
      </c>
      <c r="BO155" s="129">
        <f t="shared" ref="BO155" si="1518">G155/G157</f>
        <v>0</v>
      </c>
      <c r="BP155" s="130">
        <f t="shared" ref="BP155" si="1519">H155/H157</f>
        <v>0</v>
      </c>
      <c r="BQ155" s="131">
        <f t="shared" ref="BQ155" si="1520">I155/I157</f>
        <v>0</v>
      </c>
      <c r="BR155" s="128">
        <f t="shared" ref="BR155" si="1521">J155/J157</f>
        <v>0</v>
      </c>
      <c r="BS155" s="129">
        <f t="shared" ref="BS155" si="1522">K155/K157</f>
        <v>0</v>
      </c>
      <c r="BT155" s="130">
        <f t="shared" ref="BT155" si="1523">L155/L157</f>
        <v>0</v>
      </c>
      <c r="BU155" s="128">
        <f t="shared" ref="BU155" si="1524">M155/M157</f>
        <v>0</v>
      </c>
      <c r="BV155" s="132">
        <f t="shared" ref="BV155" si="1525">N155/N157</f>
        <v>0</v>
      </c>
      <c r="BW155" s="133">
        <f t="shared" ref="BW155" si="1526">O155/O157</f>
        <v>0</v>
      </c>
      <c r="BX155" s="128">
        <f t="shared" ref="BX155" si="1527">P155/P157</f>
        <v>0</v>
      </c>
      <c r="BY155" s="129">
        <f t="shared" ref="BY155" si="1528">Q155/Q157</f>
        <v>0</v>
      </c>
      <c r="BZ155" s="130">
        <f t="shared" ref="BZ155" si="1529">R155/R157</f>
        <v>0</v>
      </c>
      <c r="CA155" s="131">
        <f t="shared" ref="CA155" si="1530">S155/S157</f>
        <v>0</v>
      </c>
      <c r="CB155" s="128">
        <f t="shared" ref="CB155" si="1531">T155/T157</f>
        <v>0</v>
      </c>
      <c r="CC155" s="129">
        <f t="shared" ref="CC155" si="1532">U155/U157</f>
        <v>0</v>
      </c>
      <c r="CD155" s="130">
        <f t="shared" ref="CD155" si="1533">V155/V157</f>
        <v>0</v>
      </c>
      <c r="CE155" s="131">
        <f t="shared" ref="CE155" si="1534">W155/W157</f>
        <v>0</v>
      </c>
      <c r="CF155" s="128">
        <f t="shared" ref="CF155" si="1535">X155/X157</f>
        <v>0</v>
      </c>
      <c r="CG155" s="129">
        <f t="shared" ref="CG155" si="1536">Y155/Y157</f>
        <v>0</v>
      </c>
      <c r="CH155" s="130">
        <f t="shared" ref="CH155" si="1537">Z155/Z157</f>
        <v>0</v>
      </c>
      <c r="CI155" s="128">
        <f t="shared" ref="CI155" si="1538">AA155/AA157</f>
        <v>0</v>
      </c>
      <c r="CJ155" s="134">
        <f t="shared" ref="CJ155" si="1539">AB155/AB157</f>
        <v>0</v>
      </c>
      <c r="CK155" s="135">
        <f t="shared" ref="CK155" si="1540">AC155/AC157</f>
        <v>0</v>
      </c>
    </row>
    <row r="156" spans="1:89" ht="13.5" thickBot="1" x14ac:dyDescent="0.25">
      <c r="A156" s="136" t="s">
        <v>16</v>
      </c>
      <c r="B156" s="58"/>
      <c r="C156" s="59"/>
      <c r="D156" s="138"/>
      <c r="E156" s="139"/>
      <c r="F156" s="137"/>
      <c r="G156" s="140"/>
      <c r="H156" s="138"/>
      <c r="I156" s="139"/>
      <c r="J156" s="137"/>
      <c r="K156" s="140"/>
      <c r="L156" s="138"/>
      <c r="M156" s="137"/>
      <c r="N156" s="141"/>
      <c r="O156" s="142"/>
      <c r="P156" s="137"/>
      <c r="Q156" s="140"/>
      <c r="R156" s="138"/>
      <c r="S156" s="139"/>
      <c r="T156" s="137"/>
      <c r="U156" s="140"/>
      <c r="V156" s="138"/>
      <c r="W156" s="139"/>
      <c r="X156" s="137"/>
      <c r="Y156" s="140"/>
      <c r="Z156" s="143"/>
      <c r="AA156" s="144"/>
      <c r="AB156" s="171">
        <f t="shared" si="1486"/>
        <v>0</v>
      </c>
      <c r="AC156" s="172">
        <f t="shared" si="941"/>
        <v>0</v>
      </c>
      <c r="BI156" s="136" t="s">
        <v>39</v>
      </c>
      <c r="BJ156" s="128">
        <f>B156/B157</f>
        <v>0</v>
      </c>
      <c r="BK156" s="129">
        <f t="shared" ref="BK156" si="1541">C156/C157</f>
        <v>0</v>
      </c>
      <c r="BL156" s="130">
        <f t="shared" ref="BL156" si="1542">D156/D157</f>
        <v>0</v>
      </c>
      <c r="BM156" s="131">
        <f t="shared" ref="BM156" si="1543">E156/E157</f>
        <v>0</v>
      </c>
      <c r="BN156" s="128">
        <f t="shared" ref="BN156" si="1544">F156/F157</f>
        <v>0</v>
      </c>
      <c r="BO156" s="129">
        <f t="shared" ref="BO156" si="1545">G156/G157</f>
        <v>0</v>
      </c>
      <c r="BP156" s="130">
        <f t="shared" ref="BP156" si="1546">H156/H157</f>
        <v>0</v>
      </c>
      <c r="BQ156" s="131">
        <f t="shared" ref="BQ156" si="1547">I156/I157</f>
        <v>0</v>
      </c>
      <c r="BR156" s="128">
        <f t="shared" ref="BR156" si="1548">J156/J157</f>
        <v>0</v>
      </c>
      <c r="BS156" s="129">
        <f t="shared" ref="BS156" si="1549">K156/K157</f>
        <v>0</v>
      </c>
      <c r="BT156" s="130">
        <f t="shared" ref="BT156" si="1550">L156/L157</f>
        <v>0</v>
      </c>
      <c r="BU156" s="128">
        <f t="shared" ref="BU156" si="1551">M156/M157</f>
        <v>0</v>
      </c>
      <c r="BV156" s="132">
        <f t="shared" ref="BV156" si="1552">N156/N157</f>
        <v>0</v>
      </c>
      <c r="BW156" s="133">
        <f t="shared" ref="BW156" si="1553">O156/O157</f>
        <v>0</v>
      </c>
      <c r="BX156" s="128">
        <f t="shared" ref="BX156" si="1554">P156/P157</f>
        <v>0</v>
      </c>
      <c r="BY156" s="129">
        <f t="shared" ref="BY156" si="1555">Q156/Q157</f>
        <v>0</v>
      </c>
      <c r="BZ156" s="130">
        <f t="shared" ref="BZ156" si="1556">R156/R157</f>
        <v>0</v>
      </c>
      <c r="CA156" s="131">
        <f t="shared" ref="CA156" si="1557">S156/S157</f>
        <v>0</v>
      </c>
      <c r="CB156" s="128">
        <f t="shared" ref="CB156" si="1558">T156/T157</f>
        <v>0</v>
      </c>
      <c r="CC156" s="129">
        <f t="shared" ref="CC156" si="1559">U156/U157</f>
        <v>0</v>
      </c>
      <c r="CD156" s="130">
        <f t="shared" ref="CD156" si="1560">V156/V157</f>
        <v>0</v>
      </c>
      <c r="CE156" s="131">
        <f t="shared" ref="CE156" si="1561">W156/W157</f>
        <v>0</v>
      </c>
      <c r="CF156" s="128">
        <f t="shared" ref="CF156" si="1562">X156/X157</f>
        <v>0</v>
      </c>
      <c r="CG156" s="129">
        <f t="shared" ref="CG156" si="1563">Y156/Y157</f>
        <v>0</v>
      </c>
      <c r="CH156" s="130">
        <f t="shared" ref="CH156" si="1564">Z156/Z157</f>
        <v>0</v>
      </c>
      <c r="CI156" s="128">
        <f t="shared" ref="CI156" si="1565">AA156/AA157</f>
        <v>0</v>
      </c>
      <c r="CJ156" s="134">
        <f t="shared" ref="CJ156" si="1566">AB156/AB157</f>
        <v>0</v>
      </c>
      <c r="CK156" s="135">
        <f t="shared" ref="CK156" si="1567">AC156/AC157</f>
        <v>0</v>
      </c>
    </row>
    <row r="157" spans="1:89" ht="14.25" thickTop="1" thickBot="1" x14ac:dyDescent="0.25">
      <c r="A157" s="264" t="s">
        <v>13</v>
      </c>
      <c r="B157" s="20">
        <f t="shared" ref="B157" si="1568">SUM(B134:B156)</f>
        <v>17204</v>
      </c>
      <c r="C157" s="21">
        <f t="shared" ref="C157" si="1569">SUM(C134:C156)</f>
        <v>19809</v>
      </c>
      <c r="D157" s="20">
        <f t="shared" ref="D157" si="1570">SUM(D134:D156)</f>
        <v>6992</v>
      </c>
      <c r="E157" s="21">
        <f t="shared" ref="E157" si="1571">SUM(E134:E156)</f>
        <v>7371</v>
      </c>
      <c r="F157" s="20">
        <f t="shared" ref="F157" si="1572">SUM(F134:F156)</f>
        <v>17744</v>
      </c>
      <c r="G157" s="21">
        <f t="shared" ref="G157" si="1573">SUM(G134:G156)</f>
        <v>21389</v>
      </c>
      <c r="H157" s="20">
        <f t="shared" ref="H157" si="1574">SUM(H134:H156)</f>
        <v>25782</v>
      </c>
      <c r="I157" s="21">
        <f t="shared" ref="I157" si="1575">SUM(I134:I156)</f>
        <v>30139</v>
      </c>
      <c r="J157" s="20">
        <f t="shared" ref="J157" si="1576">SUM(J134:J156)</f>
        <v>3618</v>
      </c>
      <c r="K157" s="21">
        <f t="shared" ref="K157" si="1577">SUM(K134:K156)</f>
        <v>3104</v>
      </c>
      <c r="L157" s="20">
        <f t="shared" ref="L157" si="1578">SUM(L134:L156)</f>
        <v>11968</v>
      </c>
      <c r="M157" s="21">
        <f t="shared" ref="M157" si="1579">SUM(M134:M156)</f>
        <v>11181</v>
      </c>
      <c r="N157" s="20">
        <f t="shared" ref="N157" si="1580">SUM(N134:N156)</f>
        <v>26816</v>
      </c>
      <c r="O157" s="21">
        <f t="shared" ref="O157" si="1581">SUM(O134:O156)</f>
        <v>24049</v>
      </c>
      <c r="P157" s="20">
        <f t="shared" ref="P157" si="1582">SUM(P134:P156)</f>
        <v>13269</v>
      </c>
      <c r="Q157" s="21">
        <f t="shared" ref="Q157" si="1583">SUM(Q134:Q156)</f>
        <v>10627</v>
      </c>
      <c r="R157" s="20">
        <f t="shared" ref="R157" si="1584">SUM(R134:R156)</f>
        <v>18458</v>
      </c>
      <c r="S157" s="21">
        <f t="shared" ref="S157" si="1585">SUM(S134:S156)</f>
        <v>16106</v>
      </c>
      <c r="T157" s="20">
        <f t="shared" ref="T157" si="1586">SUM(T134:T156)</f>
        <v>3522</v>
      </c>
      <c r="U157" s="21">
        <f t="shared" ref="U157" si="1587">SUM(U134:U156)</f>
        <v>3216</v>
      </c>
      <c r="V157" s="20">
        <f t="shared" ref="V157" si="1588">SUM(V134:V156)</f>
        <v>14184</v>
      </c>
      <c r="W157" s="21">
        <f t="shared" ref="W157" si="1589">SUM(W134:W156)</f>
        <v>15801</v>
      </c>
      <c r="X157" s="20">
        <f t="shared" ref="X157" si="1590">SUM(X134:X156)</f>
        <v>11732</v>
      </c>
      <c r="Y157" s="21">
        <f t="shared" ref="Y157" si="1591">SUM(Y134:Y156)</f>
        <v>5337</v>
      </c>
      <c r="Z157" s="20">
        <f t="shared" ref="Z157" si="1592">SUM(Z134:Z156)</f>
        <v>26914</v>
      </c>
      <c r="AA157" s="21">
        <f t="shared" ref="AA157" si="1593">SUM(AA134:AA156)</f>
        <v>29672</v>
      </c>
      <c r="AB157" s="173">
        <f t="shared" ref="AB157:AC157" si="1594">SUM(AB133:AB156)</f>
        <v>198203</v>
      </c>
      <c r="AC157" s="174">
        <f t="shared" si="1594"/>
        <v>197801</v>
      </c>
      <c r="BI157" s="264" t="s">
        <v>13</v>
      </c>
      <c r="BJ157" s="154">
        <f>SUM(BJ133:BJ156)</f>
        <v>1</v>
      </c>
      <c r="BK157" s="155">
        <f t="shared" ref="BK157:CK157" si="1595">SUM(BK133:BK156)</f>
        <v>1</v>
      </c>
      <c r="BL157" s="154">
        <f t="shared" si="1595"/>
        <v>1</v>
      </c>
      <c r="BM157" s="155">
        <f t="shared" si="1595"/>
        <v>1.0000000000000002</v>
      </c>
      <c r="BN157" s="154">
        <f t="shared" si="1595"/>
        <v>0.99999999999999989</v>
      </c>
      <c r="BO157" s="155">
        <f t="shared" si="1595"/>
        <v>1</v>
      </c>
      <c r="BP157" s="154">
        <f t="shared" si="1595"/>
        <v>1</v>
      </c>
      <c r="BQ157" s="155">
        <f t="shared" si="1595"/>
        <v>1</v>
      </c>
      <c r="BR157" s="154">
        <f t="shared" si="1595"/>
        <v>1</v>
      </c>
      <c r="BS157" s="155">
        <f t="shared" si="1595"/>
        <v>0.99999999999999989</v>
      </c>
      <c r="BT157" s="154">
        <f t="shared" si="1595"/>
        <v>1</v>
      </c>
      <c r="BU157" s="155">
        <f t="shared" si="1595"/>
        <v>1</v>
      </c>
      <c r="BV157" s="154">
        <f t="shared" si="1595"/>
        <v>1</v>
      </c>
      <c r="BW157" s="155">
        <f t="shared" si="1595"/>
        <v>1</v>
      </c>
      <c r="BX157" s="154">
        <f t="shared" si="1595"/>
        <v>0.99999999999999989</v>
      </c>
      <c r="BY157" s="155">
        <f t="shared" si="1595"/>
        <v>1</v>
      </c>
      <c r="BZ157" s="154">
        <f t="shared" si="1595"/>
        <v>1</v>
      </c>
      <c r="CA157" s="155">
        <f t="shared" si="1595"/>
        <v>1</v>
      </c>
      <c r="CB157" s="154">
        <f t="shared" si="1595"/>
        <v>0.99999999999999989</v>
      </c>
      <c r="CC157" s="155">
        <f t="shared" si="1595"/>
        <v>1</v>
      </c>
      <c r="CD157" s="154">
        <f t="shared" si="1595"/>
        <v>0.99999999999999978</v>
      </c>
      <c r="CE157" s="155">
        <f t="shared" si="1595"/>
        <v>1</v>
      </c>
      <c r="CF157" s="154">
        <f t="shared" si="1595"/>
        <v>1</v>
      </c>
      <c r="CG157" s="155">
        <f t="shared" si="1595"/>
        <v>1</v>
      </c>
      <c r="CH157" s="154">
        <f t="shared" si="1595"/>
        <v>0.99999999999999978</v>
      </c>
      <c r="CI157" s="155">
        <f t="shared" si="1595"/>
        <v>0.99999999999999989</v>
      </c>
      <c r="CJ157" s="154">
        <f t="shared" si="1595"/>
        <v>0.99999999999999989</v>
      </c>
      <c r="CK157" s="155">
        <f t="shared" si="1595"/>
        <v>0.99999999999999989</v>
      </c>
    </row>
    <row r="158" spans="1:89" ht="13.5" thickTop="1" x14ac:dyDescent="0.2">
      <c r="A158" s="186"/>
    </row>
    <row r="160" spans="1:89" x14ac:dyDescent="0.2">
      <c r="A160" s="299">
        <f>+A129+1</f>
        <v>44626</v>
      </c>
      <c r="B160" s="299"/>
      <c r="C160" s="299"/>
      <c r="D160" s="299"/>
      <c r="BI160" s="304">
        <f>+BI129+1</f>
        <v>44626</v>
      </c>
      <c r="BJ160" s="304"/>
      <c r="BK160" s="304"/>
      <c r="BL160" s="304"/>
    </row>
    <row r="161" spans="1:89" ht="13.5" thickBot="1" x14ac:dyDescent="0.25">
      <c r="AE161" s="267" t="s">
        <v>84</v>
      </c>
    </row>
    <row r="162" spans="1:89" ht="14.25" thickTop="1" thickBot="1" x14ac:dyDescent="0.25">
      <c r="A162" s="295" t="s">
        <v>0</v>
      </c>
      <c r="B162" s="297" t="s">
        <v>1</v>
      </c>
      <c r="C162" s="298"/>
      <c r="D162" s="297" t="s">
        <v>2</v>
      </c>
      <c r="E162" s="298"/>
      <c r="F162" s="297" t="s">
        <v>3</v>
      </c>
      <c r="G162" s="298"/>
      <c r="H162" s="297" t="s">
        <v>4</v>
      </c>
      <c r="I162" s="298"/>
      <c r="J162" s="297" t="s">
        <v>5</v>
      </c>
      <c r="K162" s="298"/>
      <c r="L162" s="297" t="s">
        <v>6</v>
      </c>
      <c r="M162" s="298"/>
      <c r="N162" s="297" t="s">
        <v>7</v>
      </c>
      <c r="O162" s="298"/>
      <c r="P162" s="297" t="s">
        <v>8</v>
      </c>
      <c r="Q162" s="298"/>
      <c r="R162" s="297" t="s">
        <v>9</v>
      </c>
      <c r="S162" s="298"/>
      <c r="T162" s="297" t="s">
        <v>10</v>
      </c>
      <c r="U162" s="298"/>
      <c r="V162" s="297" t="s">
        <v>11</v>
      </c>
      <c r="W162" s="298"/>
      <c r="X162" s="297" t="s">
        <v>12</v>
      </c>
      <c r="Y162" s="298"/>
      <c r="Z162" s="300" t="s">
        <v>40</v>
      </c>
      <c r="AA162" s="301"/>
      <c r="AB162" s="302" t="s">
        <v>41</v>
      </c>
      <c r="AC162" s="303"/>
      <c r="AE162" s="295" t="s">
        <v>0</v>
      </c>
      <c r="AF162" s="297" t="s">
        <v>1</v>
      </c>
      <c r="AG162" s="298"/>
      <c r="AH162" s="297" t="s">
        <v>2</v>
      </c>
      <c r="AI162" s="298"/>
      <c r="AJ162" s="297" t="s">
        <v>3</v>
      </c>
      <c r="AK162" s="298"/>
      <c r="AL162" s="297" t="s">
        <v>4</v>
      </c>
      <c r="AM162" s="298"/>
      <c r="AN162" s="297" t="s">
        <v>5</v>
      </c>
      <c r="AO162" s="298"/>
      <c r="AP162" s="297" t="s">
        <v>6</v>
      </c>
      <c r="AQ162" s="298"/>
      <c r="AR162" s="297" t="s">
        <v>7</v>
      </c>
      <c r="AS162" s="298"/>
      <c r="AT162" s="297" t="s">
        <v>8</v>
      </c>
      <c r="AU162" s="298"/>
      <c r="AV162" s="297" t="s">
        <v>9</v>
      </c>
      <c r="AW162" s="298"/>
      <c r="AX162" s="297" t="s">
        <v>10</v>
      </c>
      <c r="AY162" s="298"/>
      <c r="AZ162" s="297" t="s">
        <v>11</v>
      </c>
      <c r="BA162" s="298"/>
      <c r="BB162" s="297" t="s">
        <v>12</v>
      </c>
      <c r="BC162" s="298"/>
      <c r="BD162" s="300" t="s">
        <v>40</v>
      </c>
      <c r="BE162" s="301"/>
      <c r="BF162" s="302" t="s">
        <v>41</v>
      </c>
      <c r="BG162" s="303"/>
      <c r="BI162" s="295" t="s">
        <v>0</v>
      </c>
      <c r="BJ162" s="297" t="s">
        <v>1</v>
      </c>
      <c r="BK162" s="298"/>
      <c r="BL162" s="297" t="s">
        <v>2</v>
      </c>
      <c r="BM162" s="298"/>
      <c r="BN162" s="297" t="s">
        <v>3</v>
      </c>
      <c r="BO162" s="298"/>
      <c r="BP162" s="297" t="s">
        <v>4</v>
      </c>
      <c r="BQ162" s="298"/>
      <c r="BR162" s="297" t="s">
        <v>5</v>
      </c>
      <c r="BS162" s="298"/>
      <c r="BT162" s="297" t="s">
        <v>6</v>
      </c>
      <c r="BU162" s="298"/>
      <c r="BV162" s="297" t="s">
        <v>7</v>
      </c>
      <c r="BW162" s="298"/>
      <c r="BX162" s="297" t="s">
        <v>8</v>
      </c>
      <c r="BY162" s="298"/>
      <c r="BZ162" s="297" t="s">
        <v>9</v>
      </c>
      <c r="CA162" s="298"/>
      <c r="CB162" s="297" t="s">
        <v>10</v>
      </c>
      <c r="CC162" s="298"/>
      <c r="CD162" s="297" t="s">
        <v>11</v>
      </c>
      <c r="CE162" s="298"/>
      <c r="CF162" s="297" t="s">
        <v>12</v>
      </c>
      <c r="CG162" s="298"/>
      <c r="CH162" s="300" t="s">
        <v>40</v>
      </c>
      <c r="CI162" s="301"/>
      <c r="CJ162" s="297" t="s">
        <v>41</v>
      </c>
      <c r="CK162" s="298"/>
    </row>
    <row r="163" spans="1:89" ht="15" thickTop="1" thickBot="1" x14ac:dyDescent="0.3">
      <c r="A163" s="296"/>
      <c r="B163" s="115" t="s">
        <v>14</v>
      </c>
      <c r="C163" s="116" t="s">
        <v>15</v>
      </c>
      <c r="D163" s="117" t="s">
        <v>14</v>
      </c>
      <c r="E163" s="118" t="s">
        <v>15</v>
      </c>
      <c r="F163" s="115" t="s">
        <v>14</v>
      </c>
      <c r="G163" s="116" t="s">
        <v>15</v>
      </c>
      <c r="H163" s="117" t="s">
        <v>14</v>
      </c>
      <c r="I163" s="118" t="s">
        <v>15</v>
      </c>
      <c r="J163" s="115" t="s">
        <v>14</v>
      </c>
      <c r="K163" s="116" t="s">
        <v>15</v>
      </c>
      <c r="L163" s="117" t="s">
        <v>14</v>
      </c>
      <c r="M163" s="115" t="s">
        <v>15</v>
      </c>
      <c r="N163" s="119" t="s">
        <v>14</v>
      </c>
      <c r="O163" s="120" t="s">
        <v>15</v>
      </c>
      <c r="P163" s="115" t="s">
        <v>14</v>
      </c>
      <c r="Q163" s="116" t="s">
        <v>15</v>
      </c>
      <c r="R163" s="117" t="s">
        <v>14</v>
      </c>
      <c r="S163" s="118" t="s">
        <v>15</v>
      </c>
      <c r="T163" s="115" t="s">
        <v>14</v>
      </c>
      <c r="U163" s="116" t="s">
        <v>15</v>
      </c>
      <c r="V163" s="117" t="s">
        <v>14</v>
      </c>
      <c r="W163" s="118" t="s">
        <v>15</v>
      </c>
      <c r="X163" s="115" t="s">
        <v>14</v>
      </c>
      <c r="Y163" s="116" t="s">
        <v>15</v>
      </c>
      <c r="Z163" s="28" t="s">
        <v>14</v>
      </c>
      <c r="AA163" s="121" t="s">
        <v>15</v>
      </c>
      <c r="AB163" s="175" t="s">
        <v>14</v>
      </c>
      <c r="AC163" s="176" t="s">
        <v>15</v>
      </c>
      <c r="AE163" s="296"/>
      <c r="AF163" s="115" t="s">
        <v>14</v>
      </c>
      <c r="AG163" s="116" t="s">
        <v>15</v>
      </c>
      <c r="AH163" s="117" t="s">
        <v>14</v>
      </c>
      <c r="AI163" s="118" t="s">
        <v>15</v>
      </c>
      <c r="AJ163" s="115" t="s">
        <v>14</v>
      </c>
      <c r="AK163" s="116" t="s">
        <v>15</v>
      </c>
      <c r="AL163" s="117" t="s">
        <v>14</v>
      </c>
      <c r="AM163" s="118" t="s">
        <v>15</v>
      </c>
      <c r="AN163" s="115" t="s">
        <v>14</v>
      </c>
      <c r="AO163" s="116" t="s">
        <v>15</v>
      </c>
      <c r="AP163" s="117" t="s">
        <v>14</v>
      </c>
      <c r="AQ163" s="115" t="s">
        <v>15</v>
      </c>
      <c r="AR163" s="119" t="s">
        <v>14</v>
      </c>
      <c r="AS163" s="120" t="s">
        <v>15</v>
      </c>
      <c r="AT163" s="115" t="s">
        <v>14</v>
      </c>
      <c r="AU163" s="116" t="s">
        <v>15</v>
      </c>
      <c r="AV163" s="117" t="s">
        <v>14</v>
      </c>
      <c r="AW163" s="118" t="s">
        <v>15</v>
      </c>
      <c r="AX163" s="115" t="s">
        <v>14</v>
      </c>
      <c r="AY163" s="116" t="s">
        <v>15</v>
      </c>
      <c r="AZ163" s="117" t="s">
        <v>14</v>
      </c>
      <c r="BA163" s="118" t="s">
        <v>15</v>
      </c>
      <c r="BB163" s="115" t="s">
        <v>14</v>
      </c>
      <c r="BC163" s="116" t="s">
        <v>15</v>
      </c>
      <c r="BD163" s="28" t="s">
        <v>14</v>
      </c>
      <c r="BE163" s="121" t="s">
        <v>15</v>
      </c>
      <c r="BF163" s="175" t="s">
        <v>14</v>
      </c>
      <c r="BG163" s="176" t="s">
        <v>15</v>
      </c>
      <c r="BI163" s="296"/>
      <c r="BJ163" s="115" t="s">
        <v>14</v>
      </c>
      <c r="BK163" s="116" t="s">
        <v>15</v>
      </c>
      <c r="BL163" s="117" t="s">
        <v>14</v>
      </c>
      <c r="BM163" s="118" t="s">
        <v>15</v>
      </c>
      <c r="BN163" s="115" t="s">
        <v>14</v>
      </c>
      <c r="BO163" s="116" t="s">
        <v>15</v>
      </c>
      <c r="BP163" s="117" t="s">
        <v>14</v>
      </c>
      <c r="BQ163" s="118" t="s">
        <v>15</v>
      </c>
      <c r="BR163" s="115" t="s">
        <v>14</v>
      </c>
      <c r="BS163" s="116" t="s">
        <v>15</v>
      </c>
      <c r="BT163" s="117" t="s">
        <v>14</v>
      </c>
      <c r="BU163" s="115" t="s">
        <v>15</v>
      </c>
      <c r="BV163" s="119" t="s">
        <v>14</v>
      </c>
      <c r="BW163" s="120" t="s">
        <v>15</v>
      </c>
      <c r="BX163" s="115" t="s">
        <v>14</v>
      </c>
      <c r="BY163" s="116" t="s">
        <v>15</v>
      </c>
      <c r="BZ163" s="117" t="s">
        <v>14</v>
      </c>
      <c r="CA163" s="118" t="s">
        <v>15</v>
      </c>
      <c r="CB163" s="115" t="s">
        <v>14</v>
      </c>
      <c r="CC163" s="116" t="s">
        <v>15</v>
      </c>
      <c r="CD163" s="117" t="s">
        <v>14</v>
      </c>
      <c r="CE163" s="118" t="s">
        <v>15</v>
      </c>
      <c r="CF163" s="115" t="s">
        <v>14</v>
      </c>
      <c r="CG163" s="116" t="s">
        <v>15</v>
      </c>
      <c r="CH163" s="28" t="s">
        <v>14</v>
      </c>
      <c r="CI163" s="121" t="s">
        <v>15</v>
      </c>
      <c r="CJ163" s="119" t="s">
        <v>14</v>
      </c>
      <c r="CK163" s="120" t="s">
        <v>15</v>
      </c>
    </row>
    <row r="164" spans="1:89" ht="13.5" thickTop="1" x14ac:dyDescent="0.2">
      <c r="A164" s="124" t="s">
        <v>16</v>
      </c>
      <c r="B164" s="125"/>
      <c r="C164" s="185"/>
      <c r="D164" s="126"/>
      <c r="E164" s="179"/>
      <c r="F164" s="125"/>
      <c r="G164" s="127"/>
      <c r="H164" s="126"/>
      <c r="I164" s="179"/>
      <c r="J164" s="125"/>
      <c r="K164" s="127"/>
      <c r="L164" s="126"/>
      <c r="M164" s="125"/>
      <c r="N164" s="178"/>
      <c r="O164" s="180"/>
      <c r="P164" s="125"/>
      <c r="Q164" s="127"/>
      <c r="R164" s="126"/>
      <c r="S164" s="179"/>
      <c r="T164" s="125"/>
      <c r="U164" s="127"/>
      <c r="V164" s="126"/>
      <c r="W164" s="179"/>
      <c r="X164" s="125"/>
      <c r="Y164" s="127"/>
      <c r="Z164" s="183"/>
      <c r="AA164" s="184"/>
      <c r="AB164" s="169">
        <f>B164+D164+F164+H164+J164+L164+N164+P164+R164+T164+V164+X164+Z164</f>
        <v>0</v>
      </c>
      <c r="AC164" s="170">
        <f>C164+E164+G164+I164+K164+M164+O164+Q164+S164+U164+W164+Y164+AA164</f>
        <v>0</v>
      </c>
      <c r="AE164" s="270" t="str">
        <f>$AE$9</f>
        <v>07:00 - 07:59</v>
      </c>
      <c r="AF164" s="125">
        <f>SUMIF($A$9:$A$32,$AE164,B$164:B$187)</f>
        <v>513</v>
      </c>
      <c r="AG164" s="185">
        <f t="shared" ref="AG164:AV165" si="1596">SUMIF($A$9:$A$32,$AE164,C$164:C$187)</f>
        <v>641</v>
      </c>
      <c r="AH164" s="126">
        <f t="shared" si="1596"/>
        <v>227</v>
      </c>
      <c r="AI164" s="179">
        <f t="shared" si="1596"/>
        <v>241</v>
      </c>
      <c r="AJ164" s="125">
        <f t="shared" si="1596"/>
        <v>912</v>
      </c>
      <c r="AK164" s="127">
        <f t="shared" si="1596"/>
        <v>708</v>
      </c>
      <c r="AL164" s="126">
        <f t="shared" si="1596"/>
        <v>1021</v>
      </c>
      <c r="AM164" s="179">
        <f t="shared" si="1596"/>
        <v>961</v>
      </c>
      <c r="AN164" s="125">
        <f t="shared" si="1596"/>
        <v>69</v>
      </c>
      <c r="AO164" s="127">
        <f t="shared" si="1596"/>
        <v>129</v>
      </c>
      <c r="AP164" s="126">
        <f t="shared" si="1596"/>
        <v>244</v>
      </c>
      <c r="AQ164" s="125">
        <f t="shared" si="1596"/>
        <v>464</v>
      </c>
      <c r="AR164" s="178">
        <f t="shared" si="1596"/>
        <v>899</v>
      </c>
      <c r="AS164" s="180">
        <f t="shared" si="1596"/>
        <v>946</v>
      </c>
      <c r="AT164" s="125">
        <f t="shared" si="1596"/>
        <v>522</v>
      </c>
      <c r="AU164" s="127">
        <f t="shared" si="1596"/>
        <v>350</v>
      </c>
      <c r="AV164" s="126">
        <f t="shared" si="1596"/>
        <v>757</v>
      </c>
      <c r="AW164" s="179">
        <f t="shared" ref="AW164:BE165" si="1597">SUMIF($A$9:$A$32,$AE164,S$164:S$187)</f>
        <v>600</v>
      </c>
      <c r="AX164" s="125">
        <f t="shared" si="1597"/>
        <v>140</v>
      </c>
      <c r="AY164" s="127">
        <f t="shared" si="1597"/>
        <v>148</v>
      </c>
      <c r="AZ164" s="126">
        <f t="shared" si="1597"/>
        <v>348</v>
      </c>
      <c r="BA164" s="179">
        <f t="shared" si="1597"/>
        <v>545</v>
      </c>
      <c r="BB164" s="125">
        <f t="shared" si="1597"/>
        <v>463</v>
      </c>
      <c r="BC164" s="127">
        <f t="shared" si="1597"/>
        <v>209</v>
      </c>
      <c r="BD164" s="183">
        <f t="shared" si="1597"/>
        <v>1051</v>
      </c>
      <c r="BE164" s="184">
        <f t="shared" si="1597"/>
        <v>1159</v>
      </c>
      <c r="BF164" s="169">
        <f>AF164+AH164+AJ164+AL164+AN164+AP164+AR164+AT164+AV164+AX164+AZ164+BB164+BD164</f>
        <v>7166</v>
      </c>
      <c r="BG164" s="170">
        <f>AG164+AI164+AK164+AM164+AO164+AQ164+AS164+AU164+AW164+AY164+BA164+BC164+BE164</f>
        <v>7101</v>
      </c>
      <c r="BI164" s="124" t="s">
        <v>16</v>
      </c>
      <c r="BJ164" s="128">
        <f>B164/B188</f>
        <v>0</v>
      </c>
      <c r="BK164" s="129">
        <f t="shared" ref="BK164" si="1598">C164/C188</f>
        <v>0</v>
      </c>
      <c r="BL164" s="130">
        <f t="shared" ref="BL164" si="1599">D164/D188</f>
        <v>0</v>
      </c>
      <c r="BM164" s="131">
        <f t="shared" ref="BM164" si="1600">E164/E188</f>
        <v>0</v>
      </c>
      <c r="BN164" s="128">
        <f t="shared" ref="BN164" si="1601">F164/F188</f>
        <v>0</v>
      </c>
      <c r="BO164" s="129">
        <f t="shared" ref="BO164" si="1602">G164/G188</f>
        <v>0</v>
      </c>
      <c r="BP164" s="130">
        <f t="shared" ref="BP164" si="1603">H164/H188</f>
        <v>0</v>
      </c>
      <c r="BQ164" s="131">
        <f t="shared" ref="BQ164" si="1604">I164/I188</f>
        <v>0</v>
      </c>
      <c r="BR164" s="128">
        <f t="shared" ref="BR164" si="1605">J164/J188</f>
        <v>0</v>
      </c>
      <c r="BS164" s="129">
        <f t="shared" ref="BS164" si="1606">K164/K188</f>
        <v>0</v>
      </c>
      <c r="BT164" s="130">
        <f t="shared" ref="BT164" si="1607">L164/L188</f>
        <v>0</v>
      </c>
      <c r="BU164" s="128">
        <f t="shared" ref="BU164" si="1608">M164/M188</f>
        <v>0</v>
      </c>
      <c r="BV164" s="132">
        <f t="shared" ref="BV164" si="1609">N164/N188</f>
        <v>0</v>
      </c>
      <c r="BW164" s="133">
        <f t="shared" ref="BW164" si="1610">O164/O188</f>
        <v>0</v>
      </c>
      <c r="BX164" s="128">
        <f t="shared" ref="BX164" si="1611">P164/P188</f>
        <v>0</v>
      </c>
      <c r="BY164" s="129">
        <f t="shared" ref="BY164" si="1612">Q164/Q188</f>
        <v>0</v>
      </c>
      <c r="BZ164" s="130">
        <f t="shared" ref="BZ164" si="1613">R164/R188</f>
        <v>0</v>
      </c>
      <c r="CA164" s="131">
        <f t="shared" ref="CA164" si="1614">S164/S188</f>
        <v>0</v>
      </c>
      <c r="CB164" s="128">
        <f t="shared" ref="CB164" si="1615">T164/T188</f>
        <v>0</v>
      </c>
      <c r="CC164" s="129">
        <f t="shared" ref="CC164" si="1616">U164/U188</f>
        <v>0</v>
      </c>
      <c r="CD164" s="130">
        <f t="shared" ref="CD164" si="1617">V164/V188</f>
        <v>0</v>
      </c>
      <c r="CE164" s="131">
        <f t="shared" ref="CE164" si="1618">W164/W188</f>
        <v>0</v>
      </c>
      <c r="CF164" s="128">
        <f t="shared" ref="CF164" si="1619">X164/X188</f>
        <v>0</v>
      </c>
      <c r="CG164" s="129">
        <f t="shared" ref="CG164" si="1620">Y164/Y188</f>
        <v>0</v>
      </c>
      <c r="CH164" s="130">
        <f t="shared" ref="CH164" si="1621">Z164/Z188</f>
        <v>0</v>
      </c>
      <c r="CI164" s="128">
        <f t="shared" ref="CI164" si="1622">AA164/AA188</f>
        <v>0</v>
      </c>
      <c r="CJ164" s="134">
        <f t="shared" ref="CJ164" si="1623">AB164/AB188</f>
        <v>0</v>
      </c>
      <c r="CK164" s="135">
        <f t="shared" ref="CK164" si="1624">AC164/AC188</f>
        <v>0</v>
      </c>
    </row>
    <row r="165" spans="1:89" x14ac:dyDescent="0.2">
      <c r="A165" s="136" t="s">
        <v>17</v>
      </c>
      <c r="B165" s="188">
        <v>109</v>
      </c>
      <c r="C165" s="189">
        <v>0</v>
      </c>
      <c r="D165" s="190">
        <v>73</v>
      </c>
      <c r="E165" s="191">
        <v>0</v>
      </c>
      <c r="F165" s="188">
        <v>201</v>
      </c>
      <c r="G165" s="192">
        <v>2</v>
      </c>
      <c r="H165" s="190">
        <v>200</v>
      </c>
      <c r="I165" s="191">
        <v>14</v>
      </c>
      <c r="J165" s="188">
        <v>1</v>
      </c>
      <c r="K165" s="192">
        <v>8</v>
      </c>
      <c r="L165" s="190">
        <v>11</v>
      </c>
      <c r="M165" s="188">
        <v>17</v>
      </c>
      <c r="N165" s="193">
        <v>80</v>
      </c>
      <c r="O165" s="194">
        <v>1</v>
      </c>
      <c r="P165" s="188">
        <v>22</v>
      </c>
      <c r="Q165" s="192">
        <v>0</v>
      </c>
      <c r="R165" s="190">
        <v>10</v>
      </c>
      <c r="S165" s="191">
        <v>0</v>
      </c>
      <c r="T165" s="188">
        <v>0</v>
      </c>
      <c r="U165" s="192">
        <v>0</v>
      </c>
      <c r="V165" s="190">
        <v>2</v>
      </c>
      <c r="W165" s="191">
        <v>0</v>
      </c>
      <c r="X165" s="188">
        <v>1</v>
      </c>
      <c r="Y165" s="192">
        <v>0</v>
      </c>
      <c r="Z165" s="190">
        <v>0</v>
      </c>
      <c r="AA165" s="188">
        <v>0</v>
      </c>
      <c r="AB165" s="169">
        <f t="shared" ref="AB165:AB184" si="1625">B165+D165+F165+H165+J165+L165+N165+P165+R165+T165+V165+X165+Z165</f>
        <v>710</v>
      </c>
      <c r="AC165" s="172">
        <f t="shared" ref="AC165:AC187" si="1626">SUM(C165,E165,G165,I165,K165,M165,O165,Q165,S165,U165,W165,Y165,AA165)</f>
        <v>42</v>
      </c>
      <c r="AE165" s="272" t="str">
        <f>$AE$10</f>
        <v>08:00 - 08:59</v>
      </c>
      <c r="AF165" s="125">
        <f>SUMIF($A$9:$A$32,$AE165,B$164:B$187)</f>
        <v>878</v>
      </c>
      <c r="AG165" s="189">
        <f t="shared" si="1596"/>
        <v>640</v>
      </c>
      <c r="AH165" s="190">
        <f t="shared" si="1596"/>
        <v>298</v>
      </c>
      <c r="AI165" s="191">
        <f t="shared" si="1596"/>
        <v>279</v>
      </c>
      <c r="AJ165" s="273">
        <f t="shared" si="1596"/>
        <v>1026</v>
      </c>
      <c r="AK165" s="192">
        <f t="shared" si="1596"/>
        <v>655</v>
      </c>
      <c r="AL165" s="190">
        <f t="shared" si="1596"/>
        <v>1256</v>
      </c>
      <c r="AM165" s="191">
        <f t="shared" si="1596"/>
        <v>1003</v>
      </c>
      <c r="AN165" s="273">
        <f t="shared" si="1596"/>
        <v>85</v>
      </c>
      <c r="AO165" s="192">
        <f t="shared" si="1596"/>
        <v>173</v>
      </c>
      <c r="AP165" s="190">
        <f t="shared" si="1596"/>
        <v>225</v>
      </c>
      <c r="AQ165" s="273">
        <f t="shared" si="1596"/>
        <v>565</v>
      </c>
      <c r="AR165" s="193">
        <f t="shared" si="1596"/>
        <v>963</v>
      </c>
      <c r="AS165" s="194">
        <f t="shared" si="1596"/>
        <v>1056</v>
      </c>
      <c r="AT165" s="273">
        <f t="shared" si="1596"/>
        <v>569</v>
      </c>
      <c r="AU165" s="192">
        <f t="shared" si="1596"/>
        <v>382</v>
      </c>
      <c r="AV165" s="190">
        <f t="shared" si="1596"/>
        <v>928</v>
      </c>
      <c r="AW165" s="191">
        <f t="shared" si="1597"/>
        <v>691</v>
      </c>
      <c r="AX165" s="273">
        <f t="shared" si="1597"/>
        <v>95</v>
      </c>
      <c r="AY165" s="192">
        <f t="shared" si="1597"/>
        <v>121</v>
      </c>
      <c r="AZ165" s="190">
        <f t="shared" si="1597"/>
        <v>343</v>
      </c>
      <c r="BA165" s="191">
        <f t="shared" si="1597"/>
        <v>723</v>
      </c>
      <c r="BB165" s="273">
        <f t="shared" si="1597"/>
        <v>421</v>
      </c>
      <c r="BC165" s="192">
        <f t="shared" si="1597"/>
        <v>233</v>
      </c>
      <c r="BD165" s="190">
        <f t="shared" si="1597"/>
        <v>1220</v>
      </c>
      <c r="BE165" s="273">
        <f t="shared" si="1597"/>
        <v>1358</v>
      </c>
      <c r="BF165" s="171">
        <f>SUM(AF165,AH165,AJ165,AL165,AN165,AP165,AR165,AT165,AV165,AX165,AZ165,BB165,BD165)</f>
        <v>8307</v>
      </c>
      <c r="BG165" s="172">
        <f>SUM(AG165,AI165,AK165,AM165,AO165,AQ165,AS165,AU165,AW165,AY165,BA165,BC165,BE165)</f>
        <v>7879</v>
      </c>
      <c r="BI165" s="136" t="s">
        <v>17</v>
      </c>
      <c r="BJ165" s="128">
        <f>B165/B188</f>
        <v>7.470358440134329E-3</v>
      </c>
      <c r="BK165" s="129">
        <f t="shared" ref="BK165" si="1627">C165/C188</f>
        <v>0</v>
      </c>
      <c r="BL165" s="130">
        <f t="shared" ref="BL165" si="1628">D165/D188</f>
        <v>1.5176715176715178E-2</v>
      </c>
      <c r="BM165" s="131">
        <f t="shared" ref="BM165" si="1629">E165/E188</f>
        <v>0</v>
      </c>
      <c r="BN165" s="128">
        <f t="shared" ref="BN165" si="1630">F165/F188</f>
        <v>1.3867807368566304E-2</v>
      </c>
      <c r="BO165" s="129">
        <f t="shared" ref="BO165" si="1631">G165/G188</f>
        <v>1.6017940092904052E-4</v>
      </c>
      <c r="BP165" s="130">
        <f t="shared" ref="BP165" si="1632">H165/H188</f>
        <v>8.7935279634189234E-3</v>
      </c>
      <c r="BQ165" s="131">
        <f t="shared" ref="BQ165" si="1633">I165/I188</f>
        <v>6.4055636896046854E-4</v>
      </c>
      <c r="BR165" s="128">
        <f t="shared" ref="BR165" si="1634">J165/J188</f>
        <v>4.4014084507042255E-4</v>
      </c>
      <c r="BS165" s="129">
        <f t="shared" ref="BS165" si="1635">K165/K188</f>
        <v>3.5746201966041107E-3</v>
      </c>
      <c r="BT165" s="130">
        <f t="shared" ref="BT165" si="1636">L165/L188</f>
        <v>1.4399790548501113E-3</v>
      </c>
      <c r="BU165" s="128">
        <f t="shared" ref="BU165" si="1637">M165/M188</f>
        <v>2.0531400966183576E-3</v>
      </c>
      <c r="BV165" s="132">
        <f t="shared" ref="BV165" si="1638">N165/N188</f>
        <v>4.3257272628960744E-3</v>
      </c>
      <c r="BW165" s="133">
        <f t="shared" ref="BW165" si="1639">O165/O188</f>
        <v>5.4080363420042185E-5</v>
      </c>
      <c r="BX165" s="128">
        <f t="shared" ref="BX165" si="1640">P165/P188</f>
        <v>2.4799909818509751E-3</v>
      </c>
      <c r="BY165" s="129">
        <f t="shared" ref="BY165" si="1641">Q165/Q188</f>
        <v>0</v>
      </c>
      <c r="BZ165" s="130">
        <f t="shared" ref="BZ165" si="1642">R165/R188</f>
        <v>7.3545635066558804E-4</v>
      </c>
      <c r="CA165" s="131">
        <f t="shared" ref="CA165" si="1643">S165/S188</f>
        <v>0</v>
      </c>
      <c r="CB165" s="128">
        <f t="shared" ref="CB165" si="1644">T165/T188</f>
        <v>0</v>
      </c>
      <c r="CC165" s="129">
        <f t="shared" ref="CC165" si="1645">U165/U188</f>
        <v>0</v>
      </c>
      <c r="CD165" s="130">
        <f t="shared" ref="CD165" si="1646">V165/V188</f>
        <v>1.9723865877712031E-4</v>
      </c>
      <c r="CE165" s="131">
        <f t="shared" ref="CE165" si="1647">W165/W188</f>
        <v>0</v>
      </c>
      <c r="CF165" s="128">
        <f t="shared" ref="CF165" si="1648">X165/X188</f>
        <v>1.5782828282828284E-4</v>
      </c>
      <c r="CG165" s="129">
        <f t="shared" ref="CG165" si="1649">Y165/Y188</f>
        <v>0</v>
      </c>
      <c r="CH165" s="130">
        <f t="shared" ref="CH165" si="1650">Z165/Z188</f>
        <v>0</v>
      </c>
      <c r="CI165" s="128">
        <f t="shared" ref="CI165" si="1651">AA165/AA188</f>
        <v>0</v>
      </c>
      <c r="CJ165" s="134">
        <f t="shared" ref="CJ165" si="1652">AB165/AB188</f>
        <v>4.7608191291053682E-3</v>
      </c>
      <c r="CK165" s="135">
        <f t="shared" ref="CK165" si="1653">AC165/AC188</f>
        <v>2.822846235532913E-4</v>
      </c>
    </row>
    <row r="166" spans="1:89" ht="13.5" thickBot="1" x14ac:dyDescent="0.25">
      <c r="A166" s="145" t="s">
        <v>18</v>
      </c>
      <c r="B166" s="195">
        <v>388</v>
      </c>
      <c r="C166" s="196">
        <v>0</v>
      </c>
      <c r="D166" s="197">
        <v>181</v>
      </c>
      <c r="E166" s="198">
        <v>40</v>
      </c>
      <c r="F166" s="195">
        <v>817</v>
      </c>
      <c r="G166" s="199">
        <v>195</v>
      </c>
      <c r="H166" s="197">
        <v>686</v>
      </c>
      <c r="I166" s="198">
        <v>333</v>
      </c>
      <c r="J166" s="195">
        <v>31</v>
      </c>
      <c r="K166" s="199">
        <v>67</v>
      </c>
      <c r="L166" s="197">
        <v>109</v>
      </c>
      <c r="M166" s="195">
        <v>254</v>
      </c>
      <c r="N166" s="200">
        <v>537</v>
      </c>
      <c r="O166" s="201">
        <v>620</v>
      </c>
      <c r="P166" s="195">
        <v>316</v>
      </c>
      <c r="Q166" s="199">
        <v>263</v>
      </c>
      <c r="R166" s="197">
        <v>386</v>
      </c>
      <c r="S166" s="198">
        <v>317</v>
      </c>
      <c r="T166" s="195">
        <v>71</v>
      </c>
      <c r="U166" s="199">
        <v>132</v>
      </c>
      <c r="V166" s="197">
        <v>141</v>
      </c>
      <c r="W166" s="198">
        <v>388</v>
      </c>
      <c r="X166" s="195">
        <v>215</v>
      </c>
      <c r="Y166" s="199">
        <v>176</v>
      </c>
      <c r="Z166" s="197">
        <v>582</v>
      </c>
      <c r="AA166" s="195">
        <v>604</v>
      </c>
      <c r="AB166" s="169">
        <f t="shared" si="1625"/>
        <v>4460</v>
      </c>
      <c r="AC166" s="172">
        <f t="shared" si="1626"/>
        <v>3389</v>
      </c>
      <c r="AE166" s="270"/>
      <c r="AF166" s="125"/>
      <c r="AG166" s="196"/>
      <c r="AH166" s="197"/>
      <c r="AI166" s="198"/>
      <c r="AJ166" s="195"/>
      <c r="AK166" s="199"/>
      <c r="AL166" s="197"/>
      <c r="AM166" s="198"/>
      <c r="AN166" s="195"/>
      <c r="AO166" s="199"/>
      <c r="AP166" s="197"/>
      <c r="AQ166" s="195"/>
      <c r="AR166" s="200"/>
      <c r="AS166" s="201"/>
      <c r="AT166" s="195"/>
      <c r="AU166" s="199"/>
      <c r="AV166" s="197"/>
      <c r="AW166" s="198"/>
      <c r="AX166" s="195"/>
      <c r="AY166" s="199"/>
      <c r="AZ166" s="197"/>
      <c r="BA166" s="198"/>
      <c r="BB166" s="195"/>
      <c r="BC166" s="199"/>
      <c r="BD166" s="197"/>
      <c r="BE166" s="195"/>
      <c r="BF166" s="171"/>
      <c r="BG166" s="172"/>
      <c r="BI166" s="145" t="s">
        <v>18</v>
      </c>
      <c r="BJ166" s="128">
        <f>B166/B188</f>
        <v>2.6591734630936878E-2</v>
      </c>
      <c r="BK166" s="129">
        <f t="shared" ref="BK166" si="1654">C166/C188</f>
        <v>0</v>
      </c>
      <c r="BL166" s="130">
        <f t="shared" ref="BL166" si="1655">D166/D188</f>
        <v>3.7629937629937632E-2</v>
      </c>
      <c r="BM166" s="131">
        <f t="shared" ref="BM166" si="1656">E166/E188</f>
        <v>7.7459333849728895E-3</v>
      </c>
      <c r="BN166" s="128">
        <f t="shared" ref="BN166" si="1657">F166/F188</f>
        <v>5.6368152338898858E-2</v>
      </c>
      <c r="BO166" s="129">
        <f t="shared" ref="BO166" si="1658">G166/G188</f>
        <v>1.5617491590581451E-2</v>
      </c>
      <c r="BP166" s="130">
        <f t="shared" ref="BP166" si="1659">H166/H188</f>
        <v>3.0161800914526908E-2</v>
      </c>
      <c r="BQ166" s="131">
        <f t="shared" ref="BQ166" si="1660">I166/I188</f>
        <v>1.5236090775988287E-2</v>
      </c>
      <c r="BR166" s="128">
        <f t="shared" ref="BR166" si="1661">J166/J188</f>
        <v>1.3644366197183098E-2</v>
      </c>
      <c r="BS166" s="129">
        <f t="shared" ref="BS166" si="1662">K166/K188</f>
        <v>2.9937444146559428E-2</v>
      </c>
      <c r="BT166" s="130">
        <f t="shared" ref="BT166" si="1663">L166/L188</f>
        <v>1.4268883361696558E-2</v>
      </c>
      <c r="BU166" s="128">
        <f t="shared" ref="BU166" si="1664">M166/M188</f>
        <v>3.0676328502415459E-2</v>
      </c>
      <c r="BV166" s="132">
        <f t="shared" ref="BV166" si="1665">N166/N188</f>
        <v>2.9036444252189899E-2</v>
      </c>
      <c r="BW166" s="133">
        <f t="shared" ref="BW166" si="1666">O166/O188</f>
        <v>3.352982532042615E-2</v>
      </c>
      <c r="BX166" s="128">
        <f t="shared" ref="BX166" si="1667">P166/P188</f>
        <v>3.5621688648404912E-2</v>
      </c>
      <c r="BY166" s="129">
        <f t="shared" ref="BY166" si="1668">Q166/Q188</f>
        <v>3.089392693527546E-2</v>
      </c>
      <c r="BZ166" s="130">
        <f t="shared" ref="BZ166" si="1669">R166/R188</f>
        <v>2.8388615135691696E-2</v>
      </c>
      <c r="CA166" s="131">
        <f t="shared" ref="CA166" si="1670">S166/S188</f>
        <v>2.2776260957034056E-2</v>
      </c>
      <c r="CB166" s="128">
        <f t="shared" ref="CB166" si="1671">T166/T188</f>
        <v>4.5396419437340151E-2</v>
      </c>
      <c r="CC166" s="129">
        <f t="shared" ref="CC166" si="1672">U166/U188</f>
        <v>7.2289156626506021E-2</v>
      </c>
      <c r="CD166" s="130">
        <f t="shared" ref="CD166" si="1673">V166/V188</f>
        <v>1.3905325443786982E-2</v>
      </c>
      <c r="CE166" s="131">
        <f t="shared" ref="CE166" si="1674">W166/W188</f>
        <v>3.1434821356234301E-2</v>
      </c>
      <c r="CF166" s="128">
        <f t="shared" ref="CF166" si="1675">X166/X188</f>
        <v>3.3933080808080808E-2</v>
      </c>
      <c r="CG166" s="129">
        <f t="shared" ref="CG166" si="1676">Y166/Y188</f>
        <v>4.7982551799345692E-2</v>
      </c>
      <c r="CH166" s="130">
        <f t="shared" ref="CH166" si="1677">Z166/Z188</f>
        <v>2.4679840556356542E-2</v>
      </c>
      <c r="CI166" s="128">
        <f t="shared" ref="CI166" si="1678">AA166/AA188</f>
        <v>2.3204886856967227E-2</v>
      </c>
      <c r="CJ166" s="134">
        <f t="shared" ref="CJ166" si="1679">AB166/AB188</f>
        <v>2.9905990585647808E-2</v>
      </c>
      <c r="CK166" s="135">
        <f t="shared" ref="CK166" si="1680">AC166/AC188</f>
        <v>2.2777680695764385E-2</v>
      </c>
    </row>
    <row r="167" spans="1:89" ht="14.25" thickTop="1" thickBot="1" x14ac:dyDescent="0.25">
      <c r="A167" s="136" t="s">
        <v>19</v>
      </c>
      <c r="B167" s="188">
        <v>516</v>
      </c>
      <c r="C167" s="189">
        <v>424</v>
      </c>
      <c r="D167" s="190">
        <v>246</v>
      </c>
      <c r="E167" s="191">
        <v>186</v>
      </c>
      <c r="F167" s="188">
        <v>898</v>
      </c>
      <c r="G167" s="192">
        <v>614</v>
      </c>
      <c r="H167" s="190">
        <v>948</v>
      </c>
      <c r="I167" s="191">
        <v>758</v>
      </c>
      <c r="J167" s="188">
        <v>54</v>
      </c>
      <c r="K167" s="192">
        <v>106</v>
      </c>
      <c r="L167" s="190">
        <v>226</v>
      </c>
      <c r="M167" s="188">
        <v>310</v>
      </c>
      <c r="N167" s="193">
        <v>900</v>
      </c>
      <c r="O167" s="194">
        <v>778</v>
      </c>
      <c r="P167" s="188">
        <v>464</v>
      </c>
      <c r="Q167" s="192">
        <v>390</v>
      </c>
      <c r="R167" s="190">
        <v>606</v>
      </c>
      <c r="S167" s="191">
        <v>478</v>
      </c>
      <c r="T167" s="188">
        <v>82</v>
      </c>
      <c r="U167" s="192">
        <v>175</v>
      </c>
      <c r="V167" s="190">
        <v>365</v>
      </c>
      <c r="W167" s="191">
        <v>554</v>
      </c>
      <c r="X167" s="188">
        <v>369</v>
      </c>
      <c r="Y167" s="192">
        <v>171</v>
      </c>
      <c r="Z167" s="190">
        <v>880</v>
      </c>
      <c r="AA167" s="188">
        <v>802</v>
      </c>
      <c r="AB167" s="169">
        <f t="shared" si="1625"/>
        <v>6554</v>
      </c>
      <c r="AC167" s="172">
        <f t="shared" si="1626"/>
        <v>5746</v>
      </c>
      <c r="AE167" s="264" t="s">
        <v>13</v>
      </c>
      <c r="AF167" s="20">
        <f t="shared" ref="AF167:BG167" si="1681">SUM(AF164:AF166)</f>
        <v>1391</v>
      </c>
      <c r="AG167" s="21">
        <f t="shared" si="1681"/>
        <v>1281</v>
      </c>
      <c r="AH167" s="20">
        <f t="shared" si="1681"/>
        <v>525</v>
      </c>
      <c r="AI167" s="21">
        <f t="shared" si="1681"/>
        <v>520</v>
      </c>
      <c r="AJ167" s="20">
        <f t="shared" si="1681"/>
        <v>1938</v>
      </c>
      <c r="AK167" s="21">
        <f t="shared" si="1681"/>
        <v>1363</v>
      </c>
      <c r="AL167" s="20">
        <f t="shared" si="1681"/>
        <v>2277</v>
      </c>
      <c r="AM167" s="21">
        <f t="shared" si="1681"/>
        <v>1964</v>
      </c>
      <c r="AN167" s="20">
        <f t="shared" si="1681"/>
        <v>154</v>
      </c>
      <c r="AO167" s="21">
        <f t="shared" si="1681"/>
        <v>302</v>
      </c>
      <c r="AP167" s="20">
        <f t="shared" si="1681"/>
        <v>469</v>
      </c>
      <c r="AQ167" s="21">
        <f t="shared" si="1681"/>
        <v>1029</v>
      </c>
      <c r="AR167" s="20">
        <f t="shared" si="1681"/>
        <v>1862</v>
      </c>
      <c r="AS167" s="21">
        <f t="shared" si="1681"/>
        <v>2002</v>
      </c>
      <c r="AT167" s="20">
        <f t="shared" si="1681"/>
        <v>1091</v>
      </c>
      <c r="AU167" s="21">
        <f t="shared" si="1681"/>
        <v>732</v>
      </c>
      <c r="AV167" s="20">
        <f t="shared" si="1681"/>
        <v>1685</v>
      </c>
      <c r="AW167" s="21">
        <f t="shared" si="1681"/>
        <v>1291</v>
      </c>
      <c r="AX167" s="20">
        <f t="shared" si="1681"/>
        <v>235</v>
      </c>
      <c r="AY167" s="21">
        <f t="shared" si="1681"/>
        <v>269</v>
      </c>
      <c r="AZ167" s="20">
        <f t="shared" si="1681"/>
        <v>691</v>
      </c>
      <c r="BA167" s="21">
        <f t="shared" si="1681"/>
        <v>1268</v>
      </c>
      <c r="BB167" s="20">
        <f t="shared" si="1681"/>
        <v>884</v>
      </c>
      <c r="BC167" s="21">
        <f t="shared" si="1681"/>
        <v>442</v>
      </c>
      <c r="BD167" s="20">
        <f t="shared" si="1681"/>
        <v>2271</v>
      </c>
      <c r="BE167" s="21">
        <f t="shared" si="1681"/>
        <v>2517</v>
      </c>
      <c r="BF167" s="173">
        <f t="shared" si="1681"/>
        <v>15473</v>
      </c>
      <c r="BG167" s="174">
        <f t="shared" si="1681"/>
        <v>14980</v>
      </c>
      <c r="BI167" s="136" t="s">
        <v>19</v>
      </c>
      <c r="BJ167" s="128">
        <f>B167/B188</f>
        <v>3.5364265643204718E-2</v>
      </c>
      <c r="BK167" s="129">
        <f t="shared" ref="BK167" si="1682">C167/C188</f>
        <v>3.0342063832832403E-2</v>
      </c>
      <c r="BL167" s="130">
        <f t="shared" ref="BL167" si="1683">D167/D188</f>
        <v>5.1143451143451146E-2</v>
      </c>
      <c r="BM167" s="131">
        <f t="shared" ref="BM167" si="1684">E167/E188</f>
        <v>3.6018590240123938E-2</v>
      </c>
      <c r="BN167" s="128">
        <f t="shared" ref="BN167" si="1685">F167/F188</f>
        <v>6.1956671726231545E-2</v>
      </c>
      <c r="BO167" s="129">
        <f t="shared" ref="BO167" si="1686">G167/G188</f>
        <v>4.9175076085215444E-2</v>
      </c>
      <c r="BP167" s="130">
        <f t="shared" ref="BP167" si="1687">H167/H188</f>
        <v>4.1681322546605698E-2</v>
      </c>
      <c r="BQ167" s="131">
        <f t="shared" ref="BQ167" si="1688">I167/I188</f>
        <v>3.4681551976573938E-2</v>
      </c>
      <c r="BR167" s="128">
        <f t="shared" ref="BR167" si="1689">J167/J188</f>
        <v>2.3767605633802816E-2</v>
      </c>
      <c r="BS167" s="129">
        <f t="shared" ref="BS167" si="1690">K167/K188</f>
        <v>4.736371760500447E-2</v>
      </c>
      <c r="BT167" s="130">
        <f t="shared" ref="BT167" si="1691">L167/L188</f>
        <v>2.9585024217829558E-2</v>
      </c>
      <c r="BU167" s="128">
        <f t="shared" ref="BU167" si="1692">M167/M188</f>
        <v>3.7439613526570048E-2</v>
      </c>
      <c r="BV167" s="132">
        <f t="shared" ref="BV167" si="1693">N167/N188</f>
        <v>4.8664431707580835E-2</v>
      </c>
      <c r="BW167" s="133">
        <f t="shared" ref="BW167" si="1694">O167/O188</f>
        <v>4.2074522740792819E-2</v>
      </c>
      <c r="BX167" s="128">
        <f t="shared" ref="BX167" si="1695">P167/P188</f>
        <v>5.2305264344493292E-2</v>
      </c>
      <c r="BY167" s="129">
        <f t="shared" ref="BY167" si="1696">Q167/Q188</f>
        <v>4.5812287090332436E-2</v>
      </c>
      <c r="BZ167" s="130">
        <f t="shared" ref="BZ167" si="1697">R167/R188</f>
        <v>4.4568654850334635E-2</v>
      </c>
      <c r="CA167" s="131">
        <f t="shared" ref="CA167" si="1698">S167/S188</f>
        <v>3.4344014944675962E-2</v>
      </c>
      <c r="CB167" s="128">
        <f t="shared" ref="CB167" si="1699">T167/T188</f>
        <v>5.2429667519181586E-2</v>
      </c>
      <c r="CC167" s="129">
        <f t="shared" ref="CC167" si="1700">U167/U188</f>
        <v>9.5837897042716322E-2</v>
      </c>
      <c r="CD167" s="130">
        <f t="shared" ref="CD167" si="1701">V167/V188</f>
        <v>3.5996055226824461E-2</v>
      </c>
      <c r="CE167" s="131">
        <f t="shared" ref="CE167" si="1702">W167/W188</f>
        <v>4.4883739771530422E-2</v>
      </c>
      <c r="CF167" s="128">
        <f t="shared" ref="CF167" si="1703">X167/X188</f>
        <v>5.823863636363636E-2</v>
      </c>
      <c r="CG167" s="129">
        <f t="shared" ref="CG167" si="1704">Y167/Y188</f>
        <v>4.661941112322792E-2</v>
      </c>
      <c r="CH167" s="130">
        <f t="shared" ref="CH167" si="1705">Z167/Z188</f>
        <v>3.731659740480027E-2</v>
      </c>
      <c r="CI167" s="128">
        <f t="shared" ref="CI167" si="1706">AA167/AA188</f>
        <v>3.0811786853125359E-2</v>
      </c>
      <c r="CJ167" s="134">
        <f t="shared" ref="CJ167" si="1707">AB167/AB188</f>
        <v>4.3947054326981101E-2</v>
      </c>
      <c r="CK167" s="135">
        <f t="shared" ref="CK167" si="1708">AC167/AC188</f>
        <v>3.8619224927076472E-2</v>
      </c>
    </row>
    <row r="168" spans="1:89" ht="13.5" thickTop="1" x14ac:dyDescent="0.2">
      <c r="A168" s="145" t="s">
        <v>20</v>
      </c>
      <c r="B168" s="195">
        <v>513</v>
      </c>
      <c r="C168" s="196">
        <v>641</v>
      </c>
      <c r="D168" s="197">
        <v>227</v>
      </c>
      <c r="E168" s="198">
        <v>241</v>
      </c>
      <c r="F168" s="195">
        <v>912</v>
      </c>
      <c r="G168" s="199">
        <v>708</v>
      </c>
      <c r="H168" s="197">
        <v>1021</v>
      </c>
      <c r="I168" s="198">
        <v>961</v>
      </c>
      <c r="J168" s="195">
        <v>69</v>
      </c>
      <c r="K168" s="199">
        <v>129</v>
      </c>
      <c r="L168" s="197">
        <v>244</v>
      </c>
      <c r="M168" s="195">
        <v>464</v>
      </c>
      <c r="N168" s="200">
        <v>899</v>
      </c>
      <c r="O168" s="201">
        <v>946</v>
      </c>
      <c r="P168" s="195">
        <v>522</v>
      </c>
      <c r="Q168" s="199">
        <v>350</v>
      </c>
      <c r="R168" s="197">
        <v>757</v>
      </c>
      <c r="S168" s="198">
        <v>600</v>
      </c>
      <c r="T168" s="195">
        <v>140</v>
      </c>
      <c r="U168" s="199">
        <v>148</v>
      </c>
      <c r="V168" s="197">
        <v>348</v>
      </c>
      <c r="W168" s="198">
        <v>545</v>
      </c>
      <c r="X168" s="195">
        <v>463</v>
      </c>
      <c r="Y168" s="199">
        <v>209</v>
      </c>
      <c r="Z168" s="197">
        <v>1051</v>
      </c>
      <c r="AA168" s="195">
        <v>1159</v>
      </c>
      <c r="AB168" s="169">
        <f t="shared" si="1625"/>
        <v>7166</v>
      </c>
      <c r="AC168" s="172">
        <f t="shared" si="1626"/>
        <v>7101</v>
      </c>
      <c r="BI168" s="145" t="s">
        <v>20</v>
      </c>
      <c r="BJ168" s="128">
        <f>B168/B188</f>
        <v>3.5158659447604691E-2</v>
      </c>
      <c r="BK168" s="129">
        <f t="shared" ref="BK168" si="1709">C168/C188</f>
        <v>4.5870903105767857E-2</v>
      </c>
      <c r="BL168" s="130">
        <f t="shared" ref="BL168" si="1710">D168/D188</f>
        <v>4.7193347193347196E-2</v>
      </c>
      <c r="BM168" s="131">
        <f t="shared" ref="BM168" si="1711">E168/E188</f>
        <v>4.6669248644461654E-2</v>
      </c>
      <c r="BN168" s="128">
        <f t="shared" ref="BN168" si="1712">F168/F188</f>
        <v>6.2922588657375461E-2</v>
      </c>
      <c r="BO168" s="129">
        <f t="shared" ref="BO168" si="1713">G168/G188</f>
        <v>5.6703507928880348E-2</v>
      </c>
      <c r="BP168" s="130">
        <f t="shared" ref="BP168" si="1714">H168/H188</f>
        <v>4.4890960253253606E-2</v>
      </c>
      <c r="BQ168" s="131">
        <f t="shared" ref="BQ168" si="1715">I168/I188</f>
        <v>4.3969619326500731E-2</v>
      </c>
      <c r="BR168" s="128">
        <f t="shared" ref="BR168" si="1716">J168/J188</f>
        <v>3.0369718309859156E-2</v>
      </c>
      <c r="BS168" s="129">
        <f t="shared" ref="BS168" si="1717">K168/K188</f>
        <v>5.7640750670241284E-2</v>
      </c>
      <c r="BT168" s="130">
        <f t="shared" ref="BT168" si="1718">L168/L188</f>
        <v>3.1941353580311561E-2</v>
      </c>
      <c r="BU168" s="128">
        <f t="shared" ref="BU168" si="1719">M168/M188</f>
        <v>5.6038647342995171E-2</v>
      </c>
      <c r="BV168" s="132">
        <f t="shared" ref="BV168" si="1720">N168/N188</f>
        <v>4.8610360116794635E-2</v>
      </c>
      <c r="BW168" s="133">
        <f t="shared" ref="BW168" si="1721">O168/O188</f>
        <v>5.1160023795359902E-2</v>
      </c>
      <c r="BX168" s="128">
        <f t="shared" ref="BX168" si="1722">P168/P188</f>
        <v>5.8843422387554953E-2</v>
      </c>
      <c r="BY168" s="129">
        <f t="shared" ref="BY168" si="1723">Q168/Q188</f>
        <v>4.1113590978503464E-2</v>
      </c>
      <c r="BZ168" s="130">
        <f t="shared" ref="BZ168" si="1724">R168/R188</f>
        <v>5.5674045745385009E-2</v>
      </c>
      <c r="CA168" s="131">
        <f t="shared" ref="CA168" si="1725">S168/S188</f>
        <v>4.3109642189969821E-2</v>
      </c>
      <c r="CB168" s="128">
        <f t="shared" ref="CB168" si="1726">T168/T188</f>
        <v>8.9514066496163683E-2</v>
      </c>
      <c r="CC168" s="129">
        <f t="shared" ref="CC168" si="1727">U168/U188</f>
        <v>8.1051478641840091E-2</v>
      </c>
      <c r="CD168" s="130">
        <f t="shared" ref="CD168" si="1728">V168/V188</f>
        <v>3.4319526627218933E-2</v>
      </c>
      <c r="CE168" s="131">
        <f t="shared" ref="CE168" si="1729">W168/W188</f>
        <v>4.415458154419509E-2</v>
      </c>
      <c r="CF168" s="128">
        <f t="shared" ref="CF168" si="1730">X168/X188</f>
        <v>7.3074494949494945E-2</v>
      </c>
      <c r="CG168" s="129">
        <f t="shared" ref="CG168" si="1731">Y168/Y188</f>
        <v>5.6979280261723012E-2</v>
      </c>
      <c r="CH168" s="130">
        <f t="shared" ref="CH168" si="1732">Z168/Z188</f>
        <v>4.4567890764142144E-2</v>
      </c>
      <c r="CI168" s="128">
        <f t="shared" ref="CI168" si="1733">AA168/AA188</f>
        <v>4.4527258058319565E-2</v>
      </c>
      <c r="CJ168" s="134">
        <f t="shared" ref="CJ168" si="1734">AB168/AB188</f>
        <v>4.805074630868883E-2</v>
      </c>
      <c r="CK168" s="135">
        <f t="shared" ref="CK168" si="1735">AC168/AC188</f>
        <v>4.7726264567902896E-2</v>
      </c>
    </row>
    <row r="169" spans="1:89" ht="13.5" thickBot="1" x14ac:dyDescent="0.25">
      <c r="A169" s="136" t="s">
        <v>21</v>
      </c>
      <c r="B169" s="188">
        <v>878</v>
      </c>
      <c r="C169" s="189">
        <v>640</v>
      </c>
      <c r="D169" s="190">
        <v>298</v>
      </c>
      <c r="E169" s="191">
        <v>279</v>
      </c>
      <c r="F169" s="188">
        <v>1026</v>
      </c>
      <c r="G169" s="192">
        <v>655</v>
      </c>
      <c r="H169" s="190">
        <v>1256</v>
      </c>
      <c r="I169" s="191">
        <v>1003</v>
      </c>
      <c r="J169" s="188">
        <v>85</v>
      </c>
      <c r="K169" s="192">
        <v>173</v>
      </c>
      <c r="L169" s="190">
        <v>225</v>
      </c>
      <c r="M169" s="188">
        <v>565</v>
      </c>
      <c r="N169" s="193">
        <v>963</v>
      </c>
      <c r="O169" s="194">
        <v>1056</v>
      </c>
      <c r="P169" s="188">
        <v>569</v>
      </c>
      <c r="Q169" s="192">
        <v>382</v>
      </c>
      <c r="R169" s="190">
        <v>928</v>
      </c>
      <c r="S169" s="191">
        <v>691</v>
      </c>
      <c r="T169" s="188">
        <v>95</v>
      </c>
      <c r="U169" s="192">
        <v>121</v>
      </c>
      <c r="V169" s="190">
        <v>343</v>
      </c>
      <c r="W169" s="191">
        <v>723</v>
      </c>
      <c r="X169" s="188">
        <v>421</v>
      </c>
      <c r="Y169" s="192">
        <v>233</v>
      </c>
      <c r="Z169" s="190">
        <v>1220</v>
      </c>
      <c r="AA169" s="188">
        <v>1358</v>
      </c>
      <c r="AB169" s="169">
        <f t="shared" si="1625"/>
        <v>8307</v>
      </c>
      <c r="AC169" s="172">
        <f t="shared" si="1626"/>
        <v>7879</v>
      </c>
      <c r="AE169" s="267" t="s">
        <v>85</v>
      </c>
      <c r="BI169" s="136" t="s">
        <v>21</v>
      </c>
      <c r="BJ169" s="128">
        <f>B169/B188</f>
        <v>6.0174079912274692E-2</v>
      </c>
      <c r="BK169" s="129">
        <f t="shared" ref="BK169" si="1736">C169/C188</f>
        <v>4.5799341634464003E-2</v>
      </c>
      <c r="BL169" s="130">
        <f t="shared" ref="BL169" si="1737">D169/D188</f>
        <v>6.1954261954261958E-2</v>
      </c>
      <c r="BM169" s="131">
        <f t="shared" ref="BM169" si="1738">E169/E188</f>
        <v>5.40278853601859E-2</v>
      </c>
      <c r="BN169" s="128">
        <f t="shared" ref="BN169" si="1739">F169/F188</f>
        <v>7.0787912239547404E-2</v>
      </c>
      <c r="BO169" s="129">
        <f t="shared" ref="BO169" si="1740">G169/G188</f>
        <v>5.2458753804260773E-2</v>
      </c>
      <c r="BP169" s="130">
        <f t="shared" ref="BP169" si="1741">H169/H188</f>
        <v>5.5223355610270843E-2</v>
      </c>
      <c r="BQ169" s="131">
        <f t="shared" ref="BQ169" si="1742">I169/I188</f>
        <v>4.5891288433382138E-2</v>
      </c>
      <c r="BR169" s="128">
        <f t="shared" ref="BR169" si="1743">J169/J188</f>
        <v>3.7411971830985914E-2</v>
      </c>
      <c r="BS169" s="129">
        <f t="shared" ref="BS169" si="1744">K169/K188</f>
        <v>7.7301161751563902E-2</v>
      </c>
      <c r="BT169" s="130">
        <f t="shared" ref="BT169" si="1745">L169/L188</f>
        <v>2.9454117031025004E-2</v>
      </c>
      <c r="BU169" s="128">
        <f t="shared" ref="BU169" si="1746">M169/M188</f>
        <v>6.8236714975845408E-2</v>
      </c>
      <c r="BV169" s="132">
        <f t="shared" ref="BV169" si="1747">N169/N188</f>
        <v>5.2070941927111494E-2</v>
      </c>
      <c r="BW169" s="133">
        <f t="shared" ref="BW169" si="1748">O169/O188</f>
        <v>5.7108863771564544E-2</v>
      </c>
      <c r="BX169" s="128">
        <f t="shared" ref="BX169" si="1749">P169/P188</f>
        <v>6.4141584939691132E-2</v>
      </c>
      <c r="BY169" s="129">
        <f t="shared" ref="BY169" si="1750">Q169/Q188</f>
        <v>4.4872547867966642E-2</v>
      </c>
      <c r="BZ169" s="130">
        <f t="shared" ref="BZ169" si="1751">R169/R188</f>
        <v>6.8250349341766561E-2</v>
      </c>
      <c r="CA169" s="131">
        <f t="shared" ref="CA169" si="1752">S169/S188</f>
        <v>4.9647937922115248E-2</v>
      </c>
      <c r="CB169" s="128">
        <f t="shared" ref="CB169" si="1753">T169/T188</f>
        <v>6.0741687979539639E-2</v>
      </c>
      <c r="CC169" s="129">
        <f t="shared" ref="CC169" si="1754">U169/U188</f>
        <v>6.6265060240963861E-2</v>
      </c>
      <c r="CD169" s="130">
        <f t="shared" ref="CD169" si="1755">V169/V188</f>
        <v>3.3826429980276136E-2</v>
      </c>
      <c r="CE169" s="131">
        <f t="shared" ref="CE169" si="1756">W169/W188</f>
        <v>5.8575710929271649E-2</v>
      </c>
      <c r="CF169" s="128">
        <f t="shared" ref="CF169" si="1757">X169/X188</f>
        <v>6.6445707070707072E-2</v>
      </c>
      <c r="CG169" s="129">
        <f t="shared" ref="CG169" si="1758">Y169/Y188</f>
        <v>6.3522355507088332E-2</v>
      </c>
      <c r="CH169" s="130">
        <f t="shared" ref="CH169" si="1759">Z169/Z188</f>
        <v>5.1734373674836742E-2</v>
      </c>
      <c r="CI169" s="128">
        <f t="shared" ref="CI169" si="1760">AA169/AA188</f>
        <v>5.2172576741326984E-2</v>
      </c>
      <c r="CJ169" s="134">
        <f t="shared" ref="CJ169" si="1761">AB169/AB188</f>
        <v>5.5701583810532806E-2</v>
      </c>
      <c r="CK169" s="135">
        <f t="shared" ref="CK169" si="1762">AC169/AC188</f>
        <v>5.295525116610434E-2</v>
      </c>
    </row>
    <row r="170" spans="1:89" ht="14.25" thickTop="1" thickBot="1" x14ac:dyDescent="0.25">
      <c r="A170" s="145" t="s">
        <v>22</v>
      </c>
      <c r="B170" s="195">
        <v>1035</v>
      </c>
      <c r="C170" s="196">
        <v>727</v>
      </c>
      <c r="D170" s="197">
        <v>326</v>
      </c>
      <c r="E170" s="198">
        <v>272</v>
      </c>
      <c r="F170" s="195">
        <v>1143</v>
      </c>
      <c r="G170" s="199">
        <v>468</v>
      </c>
      <c r="H170" s="197">
        <v>1606</v>
      </c>
      <c r="I170" s="198">
        <v>1270</v>
      </c>
      <c r="J170" s="195">
        <v>115</v>
      </c>
      <c r="K170" s="199">
        <v>295</v>
      </c>
      <c r="L170" s="197">
        <v>243</v>
      </c>
      <c r="M170" s="195">
        <v>974</v>
      </c>
      <c r="N170" s="200">
        <v>1063</v>
      </c>
      <c r="O170" s="201">
        <v>1565</v>
      </c>
      <c r="P170" s="195">
        <v>677</v>
      </c>
      <c r="Q170" s="199">
        <v>402</v>
      </c>
      <c r="R170" s="197">
        <v>1007</v>
      </c>
      <c r="S170" s="198">
        <v>711</v>
      </c>
      <c r="T170" s="195">
        <v>66</v>
      </c>
      <c r="U170" s="199">
        <v>100</v>
      </c>
      <c r="V170" s="197">
        <v>381</v>
      </c>
      <c r="W170" s="198">
        <v>1119</v>
      </c>
      <c r="X170" s="195">
        <v>424</v>
      </c>
      <c r="Y170" s="199">
        <v>217</v>
      </c>
      <c r="Z170" s="197">
        <v>1474</v>
      </c>
      <c r="AA170" s="195">
        <v>1612</v>
      </c>
      <c r="AB170" s="169">
        <f t="shared" si="1625"/>
        <v>9560</v>
      </c>
      <c r="AC170" s="172">
        <f t="shared" si="1626"/>
        <v>9732</v>
      </c>
      <c r="AE170" s="295" t="s">
        <v>0</v>
      </c>
      <c r="AF170" s="297" t="s">
        <v>1</v>
      </c>
      <c r="AG170" s="298"/>
      <c r="AH170" s="297" t="s">
        <v>2</v>
      </c>
      <c r="AI170" s="298"/>
      <c r="AJ170" s="297" t="s">
        <v>3</v>
      </c>
      <c r="AK170" s="298"/>
      <c r="AL170" s="297" t="s">
        <v>4</v>
      </c>
      <c r="AM170" s="298"/>
      <c r="AN170" s="297" t="s">
        <v>5</v>
      </c>
      <c r="AO170" s="298"/>
      <c r="AP170" s="297" t="s">
        <v>6</v>
      </c>
      <c r="AQ170" s="298"/>
      <c r="AR170" s="297" t="s">
        <v>7</v>
      </c>
      <c r="AS170" s="298"/>
      <c r="AT170" s="297" t="s">
        <v>8</v>
      </c>
      <c r="AU170" s="298"/>
      <c r="AV170" s="297" t="s">
        <v>9</v>
      </c>
      <c r="AW170" s="298"/>
      <c r="AX170" s="297" t="s">
        <v>10</v>
      </c>
      <c r="AY170" s="298"/>
      <c r="AZ170" s="297" t="s">
        <v>11</v>
      </c>
      <c r="BA170" s="298"/>
      <c r="BB170" s="297" t="s">
        <v>12</v>
      </c>
      <c r="BC170" s="298"/>
      <c r="BD170" s="300" t="s">
        <v>40</v>
      </c>
      <c r="BE170" s="301"/>
      <c r="BF170" s="302" t="s">
        <v>41</v>
      </c>
      <c r="BG170" s="303"/>
      <c r="BI170" s="145" t="s">
        <v>22</v>
      </c>
      <c r="BJ170" s="128">
        <f>B170/B188</f>
        <v>7.0934137482009454E-2</v>
      </c>
      <c r="BK170" s="129">
        <f t="shared" ref="BK170" si="1763">C170/C188</f>
        <v>5.2025189637898955E-2</v>
      </c>
      <c r="BL170" s="130">
        <f t="shared" ref="BL170" si="1764">D170/D188</f>
        <v>6.7775467775467779E-2</v>
      </c>
      <c r="BM170" s="131">
        <f t="shared" ref="BM170" si="1765">E170/E188</f>
        <v>5.2672347017815646E-2</v>
      </c>
      <c r="BN170" s="128">
        <f t="shared" ref="BN170" si="1766">F170/F188</f>
        <v>7.8860218021250178E-2</v>
      </c>
      <c r="BO170" s="129">
        <f t="shared" ref="BO170" si="1767">G170/G188</f>
        <v>3.7481979817395483E-2</v>
      </c>
      <c r="BP170" s="130">
        <f t="shared" ref="BP170" si="1768">H170/H188</f>
        <v>7.0612029546253952E-2</v>
      </c>
      <c r="BQ170" s="131">
        <f t="shared" ref="BQ170" si="1769">I170/I188</f>
        <v>5.8107613469985359E-2</v>
      </c>
      <c r="BR170" s="128">
        <f t="shared" ref="BR170" si="1770">J170/J188</f>
        <v>5.0616197183098594E-2</v>
      </c>
      <c r="BS170" s="129">
        <f t="shared" ref="BS170" si="1771">K170/K188</f>
        <v>0.13181411974977658</v>
      </c>
      <c r="BT170" s="130">
        <f t="shared" ref="BT170" si="1772">L170/L188</f>
        <v>3.1810446393507004E-2</v>
      </c>
      <c r="BU170" s="128">
        <f t="shared" ref="BU170" si="1773">M170/M188</f>
        <v>0.11763285024154589</v>
      </c>
      <c r="BV170" s="132">
        <f t="shared" ref="BV170" si="1774">N170/N188</f>
        <v>5.7478101005731586E-2</v>
      </c>
      <c r="BW170" s="133">
        <f t="shared" ref="BW170" si="1775">O170/O188</f>
        <v>8.4635768752366017E-2</v>
      </c>
      <c r="BX170" s="128">
        <f t="shared" ref="BX170" si="1776">P170/P188</f>
        <v>7.631608612332319E-2</v>
      </c>
      <c r="BY170" s="129">
        <f t="shared" ref="BY170" si="1777">Q170/Q188</f>
        <v>4.7221895923881124E-2</v>
      </c>
      <c r="BZ170" s="130">
        <f t="shared" ref="BZ170" si="1778">R170/R188</f>
        <v>7.4060454512024712E-2</v>
      </c>
      <c r="CA170" s="131">
        <f t="shared" ref="CA170" si="1779">S170/S188</f>
        <v>5.1084925995114237E-2</v>
      </c>
      <c r="CB170" s="128">
        <f t="shared" ref="CB170" si="1780">T170/T188</f>
        <v>4.2199488491048591E-2</v>
      </c>
      <c r="CC170" s="129">
        <f t="shared" ref="CC170" si="1781">U170/U188</f>
        <v>5.4764512595837894E-2</v>
      </c>
      <c r="CD170" s="130">
        <f t="shared" ref="CD170" si="1782">V170/V188</f>
        <v>3.7573964497041423E-2</v>
      </c>
      <c r="CE170" s="131">
        <f t="shared" ref="CE170" si="1783">W170/W188</f>
        <v>9.0658672932026244E-2</v>
      </c>
      <c r="CF170" s="128">
        <f t="shared" ref="CF170" si="1784">X170/X188</f>
        <v>6.691919191919192E-2</v>
      </c>
      <c r="CG170" s="129">
        <f t="shared" ref="CG170" si="1785">Y170/Y188</f>
        <v>5.9160305343511452E-2</v>
      </c>
      <c r="CH170" s="130">
        <f t="shared" ref="CH170" si="1786">Z170/Z188</f>
        <v>6.2505300653040455E-2</v>
      </c>
      <c r="CI170" s="128">
        <f t="shared" ref="CI170" si="1787">AA170/AA188</f>
        <v>6.1930923201044985E-2</v>
      </c>
      <c r="CJ170" s="134">
        <f t="shared" ref="CJ170" si="1788">AB170/AB188</f>
        <v>6.4103423766545528E-2</v>
      </c>
      <c r="CK170" s="135">
        <f t="shared" ref="CK170" si="1789">AC170/AC188</f>
        <v>6.5409379914776924E-2</v>
      </c>
    </row>
    <row r="171" spans="1:89" ht="15" thickTop="1" thickBot="1" x14ac:dyDescent="0.3">
      <c r="A171" s="136" t="s">
        <v>23</v>
      </c>
      <c r="B171" s="188">
        <v>891</v>
      </c>
      <c r="C171" s="189">
        <v>752</v>
      </c>
      <c r="D171" s="190">
        <v>297</v>
      </c>
      <c r="E171" s="191">
        <v>209</v>
      </c>
      <c r="F171" s="188">
        <v>1028</v>
      </c>
      <c r="G171" s="192">
        <v>381</v>
      </c>
      <c r="H171" s="190">
        <v>1358</v>
      </c>
      <c r="I171" s="191">
        <v>1011</v>
      </c>
      <c r="J171" s="188">
        <v>102</v>
      </c>
      <c r="K171" s="192">
        <v>230</v>
      </c>
      <c r="L171" s="190">
        <v>210</v>
      </c>
      <c r="M171" s="188">
        <v>661</v>
      </c>
      <c r="N171" s="193">
        <v>960</v>
      </c>
      <c r="O171" s="194">
        <v>1105</v>
      </c>
      <c r="P171" s="188">
        <v>638</v>
      </c>
      <c r="Q171" s="192">
        <v>308</v>
      </c>
      <c r="R171" s="190">
        <v>917</v>
      </c>
      <c r="S171" s="191">
        <v>644</v>
      </c>
      <c r="T171" s="188">
        <v>67</v>
      </c>
      <c r="U171" s="192">
        <v>97</v>
      </c>
      <c r="V171" s="190">
        <v>308</v>
      </c>
      <c r="W171" s="191">
        <v>899</v>
      </c>
      <c r="X171" s="188">
        <v>371</v>
      </c>
      <c r="Y171" s="192">
        <v>167</v>
      </c>
      <c r="Z171" s="190">
        <v>1483</v>
      </c>
      <c r="AA171" s="188">
        <v>1518</v>
      </c>
      <c r="AB171" s="169">
        <f t="shared" si="1625"/>
        <v>8630</v>
      </c>
      <c r="AC171" s="172">
        <f t="shared" si="1626"/>
        <v>7982</v>
      </c>
      <c r="AE171" s="296"/>
      <c r="AF171" s="115" t="s">
        <v>14</v>
      </c>
      <c r="AG171" s="116" t="s">
        <v>15</v>
      </c>
      <c r="AH171" s="117" t="s">
        <v>14</v>
      </c>
      <c r="AI171" s="118" t="s">
        <v>15</v>
      </c>
      <c r="AJ171" s="115" t="s">
        <v>14</v>
      </c>
      <c r="AK171" s="116" t="s">
        <v>15</v>
      </c>
      <c r="AL171" s="117" t="s">
        <v>14</v>
      </c>
      <c r="AM171" s="118" t="s">
        <v>15</v>
      </c>
      <c r="AN171" s="115" t="s">
        <v>14</v>
      </c>
      <c r="AO171" s="116" t="s">
        <v>15</v>
      </c>
      <c r="AP171" s="117" t="s">
        <v>14</v>
      </c>
      <c r="AQ171" s="115" t="s">
        <v>15</v>
      </c>
      <c r="AR171" s="119" t="s">
        <v>14</v>
      </c>
      <c r="AS171" s="120" t="s">
        <v>15</v>
      </c>
      <c r="AT171" s="115" t="s">
        <v>14</v>
      </c>
      <c r="AU171" s="116" t="s">
        <v>15</v>
      </c>
      <c r="AV171" s="117" t="s">
        <v>14</v>
      </c>
      <c r="AW171" s="118" t="s">
        <v>15</v>
      </c>
      <c r="AX171" s="115" t="s">
        <v>14</v>
      </c>
      <c r="AY171" s="116" t="s">
        <v>15</v>
      </c>
      <c r="AZ171" s="117" t="s">
        <v>14</v>
      </c>
      <c r="BA171" s="118" t="s">
        <v>15</v>
      </c>
      <c r="BB171" s="115" t="s">
        <v>14</v>
      </c>
      <c r="BC171" s="116" t="s">
        <v>15</v>
      </c>
      <c r="BD171" s="28" t="s">
        <v>14</v>
      </c>
      <c r="BE171" s="121" t="s">
        <v>15</v>
      </c>
      <c r="BF171" s="175" t="s">
        <v>14</v>
      </c>
      <c r="BG171" s="176" t="s">
        <v>15</v>
      </c>
      <c r="BI171" s="136" t="s">
        <v>23</v>
      </c>
      <c r="BJ171" s="128">
        <f>B171/B188</f>
        <v>6.1065040093208144E-2</v>
      </c>
      <c r="BK171" s="129">
        <f t="shared" ref="BK171" si="1790">C171/C188</f>
        <v>5.3814226420495208E-2</v>
      </c>
      <c r="BL171" s="130">
        <f t="shared" ref="BL171" si="1791">D171/D188</f>
        <v>6.174636174636175E-2</v>
      </c>
      <c r="BM171" s="131">
        <f t="shared" ref="BM171" si="1792">E171/E188</f>
        <v>4.0472501936483343E-2</v>
      </c>
      <c r="BN171" s="128">
        <f t="shared" ref="BN171" si="1793">F171/F188</f>
        <v>7.0925900372567963E-2</v>
      </c>
      <c r="BO171" s="129">
        <f t="shared" ref="BO171" si="1794">G171/G188</f>
        <v>3.0514175876982221E-2</v>
      </c>
      <c r="BP171" s="130">
        <f t="shared" ref="BP171" si="1795">H171/H188</f>
        <v>5.9708054871614492E-2</v>
      </c>
      <c r="BQ171" s="131">
        <f t="shared" ref="BQ171" si="1796">I171/I188</f>
        <v>4.6257320644216691E-2</v>
      </c>
      <c r="BR171" s="128">
        <f t="shared" ref="BR171" si="1797">J171/J188</f>
        <v>4.4894366197183101E-2</v>
      </c>
      <c r="BS171" s="129">
        <f t="shared" ref="BS171" si="1798">K171/K188</f>
        <v>0.10277033065236818</v>
      </c>
      <c r="BT171" s="130">
        <f t="shared" ref="BT171" si="1799">L171/L188</f>
        <v>2.7490509228956669E-2</v>
      </c>
      <c r="BU171" s="128">
        <f t="shared" ref="BU171" si="1800">M171/M188</f>
        <v>7.983091787439614E-2</v>
      </c>
      <c r="BV171" s="132">
        <f t="shared" ref="BV171" si="1801">N171/N188</f>
        <v>5.1908727154752893E-2</v>
      </c>
      <c r="BW171" s="133">
        <f t="shared" ref="BW171" si="1802">O171/O188</f>
        <v>5.9758801579146613E-2</v>
      </c>
      <c r="BX171" s="128">
        <f t="shared" ref="BX171" si="1803">P171/P188</f>
        <v>7.1919738473678274E-2</v>
      </c>
      <c r="BY171" s="129">
        <f t="shared" ref="BY171" si="1804">Q171/Q188</f>
        <v>3.6179960061083052E-2</v>
      </c>
      <c r="BZ171" s="130">
        <f t="shared" ref="BZ171" si="1805">R171/R188</f>
        <v>6.7441347356034423E-2</v>
      </c>
      <c r="CA171" s="131">
        <f t="shared" ref="CA171" si="1806">S171/S188</f>
        <v>4.6271015950567609E-2</v>
      </c>
      <c r="CB171" s="128">
        <f t="shared" ref="CB171" si="1807">T171/T188</f>
        <v>4.2838874680306907E-2</v>
      </c>
      <c r="CC171" s="129">
        <f t="shared" ref="CC171" si="1808">U171/U188</f>
        <v>5.3121577217962762E-2</v>
      </c>
      <c r="CD171" s="130">
        <f t="shared" ref="CD171" si="1809">V171/V188</f>
        <v>3.0374753451676527E-2</v>
      </c>
      <c r="CE171" s="131">
        <f t="shared" ref="CE171" si="1810">W171/W188</f>
        <v>7.2834805152718146E-2</v>
      </c>
      <c r="CF171" s="128">
        <f t="shared" ref="CF171" si="1811">X171/X188</f>
        <v>5.8554292929292928E-2</v>
      </c>
      <c r="CG171" s="129">
        <f t="shared" ref="CG171" si="1812">Y171/Y188</f>
        <v>4.55288985823337E-2</v>
      </c>
      <c r="CH171" s="130">
        <f t="shared" ref="CH171" si="1813">Z171/Z188</f>
        <v>6.2886947671953186E-2</v>
      </c>
      <c r="CI171" s="128">
        <f t="shared" ref="CI171" si="1814">AA171/AA188</f>
        <v>5.8319566637212342E-2</v>
      </c>
      <c r="CJ171" s="134">
        <f t="shared" ref="CJ171" si="1815">AB171/AB188</f>
        <v>5.7867421245323E-2</v>
      </c>
      <c r="CK171" s="135">
        <f t="shared" ref="CK171" si="1816">AC171/AC188</f>
        <v>5.364752060005646E-2</v>
      </c>
    </row>
    <row r="172" spans="1:89" ht="13.5" thickTop="1" x14ac:dyDescent="0.2">
      <c r="A172" s="145" t="s">
        <v>24</v>
      </c>
      <c r="B172" s="202">
        <v>851</v>
      </c>
      <c r="C172" s="196">
        <v>845</v>
      </c>
      <c r="D172" s="197">
        <v>357</v>
      </c>
      <c r="E172" s="198">
        <v>224</v>
      </c>
      <c r="F172" s="195">
        <v>1045</v>
      </c>
      <c r="G172" s="199">
        <v>438</v>
      </c>
      <c r="H172" s="197">
        <v>1454</v>
      </c>
      <c r="I172" s="198">
        <v>1217</v>
      </c>
      <c r="J172" s="195">
        <v>109</v>
      </c>
      <c r="K172" s="199">
        <v>138</v>
      </c>
      <c r="L172" s="197">
        <v>236</v>
      </c>
      <c r="M172" s="195">
        <v>834</v>
      </c>
      <c r="N172" s="200">
        <v>981</v>
      </c>
      <c r="O172" s="203">
        <v>1280</v>
      </c>
      <c r="P172" s="195">
        <v>549</v>
      </c>
      <c r="Q172" s="199">
        <v>383</v>
      </c>
      <c r="R172" s="197">
        <v>922</v>
      </c>
      <c r="S172" s="198">
        <v>690</v>
      </c>
      <c r="T172" s="195">
        <v>100</v>
      </c>
      <c r="U172" s="199">
        <v>98</v>
      </c>
      <c r="V172" s="197">
        <v>330</v>
      </c>
      <c r="W172" s="204">
        <v>998</v>
      </c>
      <c r="X172" s="195">
        <v>376</v>
      </c>
      <c r="Y172" s="199">
        <v>151</v>
      </c>
      <c r="Z172" s="197">
        <v>1435</v>
      </c>
      <c r="AA172" s="195">
        <v>1842</v>
      </c>
      <c r="AB172" s="169">
        <f t="shared" si="1625"/>
        <v>8745</v>
      </c>
      <c r="AC172" s="172">
        <f t="shared" si="1626"/>
        <v>9138</v>
      </c>
      <c r="AE172" s="270" t="str">
        <f>$AE$17</f>
        <v>17:00 - 17:59</v>
      </c>
      <c r="AF172" s="125">
        <f t="shared" ref="AF172:AU173" si="1817">SUMIF($A$9:$A$32,$AE172,B$164:B$187)</f>
        <v>1245</v>
      </c>
      <c r="AG172" s="185">
        <f t="shared" si="1817"/>
        <v>1071</v>
      </c>
      <c r="AH172" s="126">
        <f t="shared" si="1817"/>
        <v>378</v>
      </c>
      <c r="AI172" s="179">
        <f t="shared" si="1817"/>
        <v>331</v>
      </c>
      <c r="AJ172" s="125">
        <f t="shared" si="1817"/>
        <v>835</v>
      </c>
      <c r="AK172" s="127">
        <f t="shared" si="1817"/>
        <v>874</v>
      </c>
      <c r="AL172" s="126">
        <f t="shared" si="1817"/>
        <v>1628</v>
      </c>
      <c r="AM172" s="179">
        <f t="shared" si="1817"/>
        <v>1660</v>
      </c>
      <c r="AN172" s="125">
        <f t="shared" si="1817"/>
        <v>165</v>
      </c>
      <c r="AO172" s="127">
        <f t="shared" si="1817"/>
        <v>136</v>
      </c>
      <c r="AP172" s="126">
        <f t="shared" si="1817"/>
        <v>661</v>
      </c>
      <c r="AQ172" s="125">
        <f t="shared" si="1817"/>
        <v>411</v>
      </c>
      <c r="AR172" s="178">
        <f t="shared" si="1817"/>
        <v>1253</v>
      </c>
      <c r="AS172" s="180">
        <f t="shared" si="1817"/>
        <v>1251</v>
      </c>
      <c r="AT172" s="125">
        <f t="shared" si="1817"/>
        <v>543</v>
      </c>
      <c r="AU172" s="127">
        <f t="shared" si="1817"/>
        <v>618</v>
      </c>
      <c r="AV172" s="126">
        <f t="shared" ref="AP172:BE173" si="1818">SUMIF($A$9:$A$32,$AE172,R$164:R$187)</f>
        <v>862</v>
      </c>
      <c r="AW172" s="179">
        <f t="shared" si="1818"/>
        <v>1233</v>
      </c>
      <c r="AX172" s="125">
        <f t="shared" si="1818"/>
        <v>104</v>
      </c>
      <c r="AY172" s="127">
        <f t="shared" si="1818"/>
        <v>133</v>
      </c>
      <c r="AZ172" s="126">
        <f t="shared" si="1818"/>
        <v>703</v>
      </c>
      <c r="BA172" s="179">
        <f t="shared" si="1818"/>
        <v>820</v>
      </c>
      <c r="BB172" s="125">
        <f t="shared" si="1818"/>
        <v>476</v>
      </c>
      <c r="BC172" s="127">
        <f t="shared" si="1818"/>
        <v>240</v>
      </c>
      <c r="BD172" s="183">
        <f t="shared" si="1818"/>
        <v>1857</v>
      </c>
      <c r="BE172" s="184">
        <f t="shared" si="1818"/>
        <v>1801</v>
      </c>
      <c r="BF172" s="169">
        <f>AF172+AH172+AJ172+AL172+AN172+AP172+AR172+AT172+AV172+AX172+AZ172+BB172+BD172</f>
        <v>10710</v>
      </c>
      <c r="BG172" s="170">
        <f>AG172+AI172+AK172+AM172+AO172+AQ172+AS172+AU172+AW172+AY172+BA172+BC172+BE172</f>
        <v>10579</v>
      </c>
      <c r="BI172" s="145" t="s">
        <v>24</v>
      </c>
      <c r="BJ172" s="128">
        <f>B172/B188</f>
        <v>5.8323624151874441E-2</v>
      </c>
      <c r="BK172" s="129">
        <f t="shared" ref="BK172" si="1819">C172/C188</f>
        <v>6.0469443251753255E-2</v>
      </c>
      <c r="BL172" s="130">
        <f t="shared" ref="BL172" si="1820">D172/D188</f>
        <v>7.4220374220374224E-2</v>
      </c>
      <c r="BM172" s="131">
        <f t="shared" ref="BM172" si="1821">E172/E188</f>
        <v>4.3377226955848176E-2</v>
      </c>
      <c r="BN172" s="128">
        <f t="shared" ref="BN172" si="1822">F172/F188</f>
        <v>7.2098799503242716E-2</v>
      </c>
      <c r="BO172" s="129">
        <f t="shared" ref="BO172" si="1823">G172/G188</f>
        <v>3.5079288803459875E-2</v>
      </c>
      <c r="BP172" s="130">
        <f t="shared" ref="BP172" si="1824">H172/H188</f>
        <v>6.3928948294055571E-2</v>
      </c>
      <c r="BQ172" s="131">
        <f t="shared" ref="BQ172" si="1825">I172/I188</f>
        <v>5.5682650073206441E-2</v>
      </c>
      <c r="BR172" s="128">
        <f t="shared" ref="BR172" si="1826">J172/J188</f>
        <v>4.7975352112676055E-2</v>
      </c>
      <c r="BS172" s="129">
        <f t="shared" ref="BS172" si="1827">K172/K188</f>
        <v>6.1662198391420911E-2</v>
      </c>
      <c r="BT172" s="130">
        <f t="shared" ref="BT172" si="1828">L172/L188</f>
        <v>3.0894096085875115E-2</v>
      </c>
      <c r="BU172" s="128">
        <f t="shared" ref="BU172" si="1829">M172/M188</f>
        <v>0.10072463768115943</v>
      </c>
      <c r="BV172" s="132">
        <f t="shared" ref="BV172" si="1830">N172/N188</f>
        <v>5.304423056126311E-2</v>
      </c>
      <c r="BW172" s="133">
        <f t="shared" ref="BW172" si="1831">O172/O188</f>
        <v>6.9222865177653997E-2</v>
      </c>
      <c r="BX172" s="128">
        <f t="shared" ref="BX172" si="1832">P172/P188</f>
        <v>6.1887047683462967E-2</v>
      </c>
      <c r="BY172" s="129">
        <f t="shared" ref="BY172" si="1833">Q172/Q188</f>
        <v>4.4990015270762365E-2</v>
      </c>
      <c r="BZ172" s="130">
        <f t="shared" ref="BZ172" si="1834">R172/R188</f>
        <v>6.7809075531367211E-2</v>
      </c>
      <c r="CA172" s="131">
        <f t="shared" ref="CA172" si="1835">S172/S188</f>
        <v>4.9576088518465296E-2</v>
      </c>
      <c r="CB172" s="128">
        <f t="shared" ref="CB172" si="1836">T172/T188</f>
        <v>6.3938618925831206E-2</v>
      </c>
      <c r="CC172" s="129">
        <f t="shared" ref="CC172" si="1837">U172/U188</f>
        <v>5.3669222343921137E-2</v>
      </c>
      <c r="CD172" s="130">
        <f t="shared" ref="CD172" si="1838">V172/V188</f>
        <v>3.2544378698224852E-2</v>
      </c>
      <c r="CE172" s="131">
        <f t="shared" ref="CE172" si="1839">W172/W188</f>
        <v>8.0855545653406788E-2</v>
      </c>
      <c r="CF172" s="128">
        <f t="shared" ref="CF172" si="1840">X172/X188</f>
        <v>5.9343434343434344E-2</v>
      </c>
      <c r="CG172" s="129">
        <f t="shared" ref="CG172" si="1841">Y172/Y188</f>
        <v>4.1166848418756813E-2</v>
      </c>
      <c r="CH172" s="130">
        <f t="shared" ref="CH172" si="1842">Z172/Z188</f>
        <v>6.0851496904418621E-2</v>
      </c>
      <c r="CI172" s="128">
        <f t="shared" ref="CI172" si="1843">AA172/AA188</f>
        <v>7.0767221176380193E-2</v>
      </c>
      <c r="CJ172" s="134">
        <f t="shared" ref="CJ172" si="1844">AB172/AB188</f>
        <v>5.8638539836656969E-2</v>
      </c>
      <c r="CK172" s="135">
        <f t="shared" ref="CK172" si="1845">AC172/AC188</f>
        <v>6.1417068810237521E-2</v>
      </c>
    </row>
    <row r="173" spans="1:89" x14ac:dyDescent="0.2">
      <c r="A173" s="136" t="s">
        <v>25</v>
      </c>
      <c r="B173" s="205">
        <v>800</v>
      </c>
      <c r="C173" s="189">
        <v>917</v>
      </c>
      <c r="D173" s="190">
        <v>260</v>
      </c>
      <c r="E173" s="191">
        <v>265</v>
      </c>
      <c r="F173" s="188">
        <v>940</v>
      </c>
      <c r="G173" s="192">
        <v>455</v>
      </c>
      <c r="H173" s="190">
        <v>1492</v>
      </c>
      <c r="I173" s="191">
        <v>1164</v>
      </c>
      <c r="J173" s="188">
        <v>113</v>
      </c>
      <c r="K173" s="189">
        <v>103</v>
      </c>
      <c r="L173" s="190">
        <v>237</v>
      </c>
      <c r="M173" s="188">
        <v>744</v>
      </c>
      <c r="N173" s="193">
        <v>951</v>
      </c>
      <c r="O173" s="206">
        <v>1084</v>
      </c>
      <c r="P173" s="188">
        <v>576</v>
      </c>
      <c r="Q173" s="189">
        <v>380</v>
      </c>
      <c r="R173" s="190">
        <v>861</v>
      </c>
      <c r="S173" s="191">
        <v>715</v>
      </c>
      <c r="T173" s="197">
        <v>74</v>
      </c>
      <c r="U173" s="188">
        <v>88</v>
      </c>
      <c r="V173" s="190">
        <v>446</v>
      </c>
      <c r="W173" s="207">
        <v>840</v>
      </c>
      <c r="X173" s="188">
        <v>378</v>
      </c>
      <c r="Y173" s="192">
        <v>181</v>
      </c>
      <c r="Z173" s="190">
        <v>1402</v>
      </c>
      <c r="AA173" s="188">
        <v>1702</v>
      </c>
      <c r="AB173" s="169">
        <f t="shared" si="1625"/>
        <v>8530</v>
      </c>
      <c r="AC173" s="172">
        <f t="shared" si="1626"/>
        <v>8638</v>
      </c>
      <c r="AE173" s="272" t="str">
        <f>$AE$18</f>
        <v>18:00 - 18:59</v>
      </c>
      <c r="AF173" s="125">
        <f t="shared" si="1817"/>
        <v>1121</v>
      </c>
      <c r="AG173" s="189">
        <f t="shared" si="1817"/>
        <v>1056</v>
      </c>
      <c r="AH173" s="190">
        <f t="shared" si="1817"/>
        <v>360</v>
      </c>
      <c r="AI173" s="191">
        <f t="shared" si="1817"/>
        <v>390</v>
      </c>
      <c r="AJ173" s="273">
        <f t="shared" si="1817"/>
        <v>792</v>
      </c>
      <c r="AK173" s="192">
        <f t="shared" si="1817"/>
        <v>975</v>
      </c>
      <c r="AL173" s="190">
        <f t="shared" si="1817"/>
        <v>1507</v>
      </c>
      <c r="AM173" s="191">
        <f t="shared" si="1817"/>
        <v>1603</v>
      </c>
      <c r="AN173" s="273">
        <f t="shared" si="1817"/>
        <v>237</v>
      </c>
      <c r="AO173" s="192">
        <f t="shared" si="1817"/>
        <v>112</v>
      </c>
      <c r="AP173" s="190">
        <f t="shared" si="1818"/>
        <v>882</v>
      </c>
      <c r="AQ173" s="273">
        <f t="shared" si="1818"/>
        <v>315</v>
      </c>
      <c r="AR173" s="193">
        <f t="shared" si="1818"/>
        <v>1408</v>
      </c>
      <c r="AS173" s="194">
        <f t="shared" si="1818"/>
        <v>1147</v>
      </c>
      <c r="AT173" s="273">
        <f t="shared" si="1818"/>
        <v>543</v>
      </c>
      <c r="AU173" s="192">
        <f t="shared" si="1818"/>
        <v>788</v>
      </c>
      <c r="AV173" s="190">
        <f t="shared" si="1818"/>
        <v>780</v>
      </c>
      <c r="AW173" s="191">
        <f t="shared" si="1818"/>
        <v>1113</v>
      </c>
      <c r="AX173" s="273">
        <f t="shared" si="1818"/>
        <v>89</v>
      </c>
      <c r="AY173" s="192">
        <f t="shared" si="1818"/>
        <v>105</v>
      </c>
      <c r="AZ173" s="190">
        <f t="shared" si="1818"/>
        <v>1021</v>
      </c>
      <c r="BA173" s="191">
        <f t="shared" si="1818"/>
        <v>760</v>
      </c>
      <c r="BB173" s="273">
        <f t="shared" si="1818"/>
        <v>377</v>
      </c>
      <c r="BC173" s="192">
        <f t="shared" si="1818"/>
        <v>276</v>
      </c>
      <c r="BD173" s="190">
        <f t="shared" si="1818"/>
        <v>1679</v>
      </c>
      <c r="BE173" s="273">
        <f t="shared" si="1818"/>
        <v>1758</v>
      </c>
      <c r="BF173" s="171">
        <f>SUM(AF173,AH173,AJ173,AL173,AN173,AP173,AR173,AT173,AV173,AX173,AZ173,BB173,BD173)</f>
        <v>10796</v>
      </c>
      <c r="BG173" s="172">
        <f>SUM(AG173,AI173,AK173,AM173,AO173,AQ173,AS173,AU173,AW173,AY173,BA173,BC173,BE173)</f>
        <v>10398</v>
      </c>
      <c r="BI173" s="136" t="s">
        <v>25</v>
      </c>
      <c r="BJ173" s="128">
        <f>B173/B188</f>
        <v>5.482831882667398E-2</v>
      </c>
      <c r="BK173" s="129">
        <f t="shared" ref="BK173" si="1846">C173/C188</f>
        <v>6.5621869185630455E-2</v>
      </c>
      <c r="BL173" s="130">
        <f t="shared" ref="BL173" si="1847">D173/D188</f>
        <v>5.4054054054054057E-2</v>
      </c>
      <c r="BM173" s="131">
        <f t="shared" ref="BM173" si="1848">E173/E188</f>
        <v>5.1316808675445393E-2</v>
      </c>
      <c r="BN173" s="128">
        <f t="shared" ref="BN173" si="1849">F173/F188</f>
        <v>6.4854422519663307E-2</v>
      </c>
      <c r="BO173" s="129">
        <f t="shared" ref="BO173" si="1850">G173/G188</f>
        <v>3.6440813711356719E-2</v>
      </c>
      <c r="BP173" s="130">
        <f t="shared" ref="BP173" si="1851">H173/H188</f>
        <v>6.5599718607105173E-2</v>
      </c>
      <c r="BQ173" s="131">
        <f t="shared" ref="BQ173" si="1852">I173/I188</f>
        <v>5.3257686676427524E-2</v>
      </c>
      <c r="BR173" s="128">
        <f t="shared" ref="BR173" si="1853">J173/J188</f>
        <v>4.973591549295775E-2</v>
      </c>
      <c r="BS173" s="129">
        <f t="shared" ref="BS173" si="1854">K173/K188</f>
        <v>4.6023235031277927E-2</v>
      </c>
      <c r="BT173" s="130">
        <f t="shared" ref="BT173" si="1855">L173/L188</f>
        <v>3.1025003272679669E-2</v>
      </c>
      <c r="BU173" s="128">
        <f t="shared" ref="BU173" si="1856">M173/M188</f>
        <v>8.9855072463768115E-2</v>
      </c>
      <c r="BV173" s="132">
        <f t="shared" ref="BV173" si="1857">N173/N188</f>
        <v>5.1422082837677081E-2</v>
      </c>
      <c r="BW173" s="133">
        <f t="shared" ref="BW173" si="1858">O173/O188</f>
        <v>5.8623113947325729E-2</v>
      </c>
      <c r="BX173" s="128">
        <f t="shared" ref="BX173" si="1859">P173/P188</f>
        <v>6.4930672979370982E-2</v>
      </c>
      <c r="BY173" s="129">
        <f t="shared" ref="BY173" si="1860">Q173/Q188</f>
        <v>4.4637613062375188E-2</v>
      </c>
      <c r="BZ173" s="130">
        <f t="shared" ref="BZ173" si="1861">R173/R188</f>
        <v>6.3322791792307126E-2</v>
      </c>
      <c r="CA173" s="131">
        <f t="shared" ref="CA173" si="1862">S173/S188</f>
        <v>5.1372323609714041E-2</v>
      </c>
      <c r="CB173" s="128">
        <f t="shared" ref="CB173" si="1863">T173/T188</f>
        <v>4.7314578005115092E-2</v>
      </c>
      <c r="CC173" s="129">
        <f t="shared" ref="CC173" si="1864">U173/U188</f>
        <v>4.8192771084337352E-2</v>
      </c>
      <c r="CD173" s="130">
        <f t="shared" ref="CD173" si="1865">V173/V188</f>
        <v>4.3984220907297832E-2</v>
      </c>
      <c r="CE173" s="131">
        <f t="shared" ref="CE173" si="1866">W173/W188</f>
        <v>6.8054767884630968E-2</v>
      </c>
      <c r="CF173" s="128">
        <f t="shared" ref="CF173" si="1867">X173/X188</f>
        <v>5.9659090909090912E-2</v>
      </c>
      <c r="CG173" s="129">
        <f t="shared" ref="CG173" si="1868">Y173/Y188</f>
        <v>4.9345692475463471E-2</v>
      </c>
      <c r="CH173" s="130">
        <f t="shared" ref="CH173" si="1869">Z173/Z188</f>
        <v>5.9452124501738611E-2</v>
      </c>
      <c r="CI173" s="128">
        <f t="shared" ref="CI173" si="1870">AA173/AA188</f>
        <v>6.5388605017480506E-2</v>
      </c>
      <c r="CJ173" s="134">
        <f t="shared" ref="CJ173" si="1871">AB173/AB188</f>
        <v>5.7196883339815201E-2</v>
      </c>
      <c r="CK173" s="135">
        <f t="shared" ref="CK173" si="1872">AC173/AC188</f>
        <v>5.8056537577460245E-2</v>
      </c>
    </row>
    <row r="174" spans="1:89" ht="13.5" thickBot="1" x14ac:dyDescent="0.25">
      <c r="A174" s="145" t="s">
        <v>26</v>
      </c>
      <c r="B174" s="202">
        <v>815</v>
      </c>
      <c r="C174" s="196">
        <v>997</v>
      </c>
      <c r="D174" s="197">
        <v>287</v>
      </c>
      <c r="E174" s="198">
        <v>333</v>
      </c>
      <c r="F174" s="195">
        <v>782</v>
      </c>
      <c r="G174" s="199">
        <v>498</v>
      </c>
      <c r="H174" s="197">
        <v>1341</v>
      </c>
      <c r="I174" s="198">
        <v>1256</v>
      </c>
      <c r="J174" s="195">
        <v>91</v>
      </c>
      <c r="K174" s="196">
        <v>112</v>
      </c>
      <c r="L174" s="197">
        <v>326</v>
      </c>
      <c r="M174" s="195">
        <v>544</v>
      </c>
      <c r="N174" s="200">
        <v>981</v>
      </c>
      <c r="O174" s="203">
        <v>967</v>
      </c>
      <c r="P174" s="195">
        <v>564</v>
      </c>
      <c r="Q174" s="196">
        <v>410</v>
      </c>
      <c r="R174" s="197">
        <v>755</v>
      </c>
      <c r="S174" s="198">
        <v>718</v>
      </c>
      <c r="T174" s="195">
        <v>58</v>
      </c>
      <c r="U174" s="199">
        <v>81</v>
      </c>
      <c r="V174" s="197">
        <v>442</v>
      </c>
      <c r="W174" s="204">
        <v>721</v>
      </c>
      <c r="X174" s="195">
        <v>364</v>
      </c>
      <c r="Y174" s="199">
        <v>136</v>
      </c>
      <c r="Z174" s="197">
        <v>1530</v>
      </c>
      <c r="AA174" s="195">
        <v>1550</v>
      </c>
      <c r="AB174" s="169">
        <f t="shared" si="1625"/>
        <v>8336</v>
      </c>
      <c r="AC174" s="172">
        <f t="shared" si="1626"/>
        <v>8323</v>
      </c>
      <c r="AE174" s="270"/>
      <c r="AF174" s="125"/>
      <c r="AG174" s="196"/>
      <c r="AH174" s="197"/>
      <c r="AI174" s="198"/>
      <c r="AJ174" s="195"/>
      <c r="AK174" s="199"/>
      <c r="AL174" s="197"/>
      <c r="AM174" s="198"/>
      <c r="AN174" s="195"/>
      <c r="AO174" s="199"/>
      <c r="AP174" s="197"/>
      <c r="AQ174" s="195"/>
      <c r="AR174" s="200"/>
      <c r="AS174" s="201"/>
      <c r="AT174" s="195"/>
      <c r="AU174" s="199"/>
      <c r="AV174" s="197"/>
      <c r="AW174" s="198"/>
      <c r="AX174" s="195"/>
      <c r="AY174" s="199"/>
      <c r="AZ174" s="197"/>
      <c r="BA174" s="198"/>
      <c r="BB174" s="195"/>
      <c r="BC174" s="199"/>
      <c r="BD174" s="197"/>
      <c r="BE174" s="195"/>
      <c r="BF174" s="171"/>
      <c r="BG174" s="172"/>
      <c r="BI174" s="145" t="s">
        <v>26</v>
      </c>
      <c r="BJ174" s="128">
        <f>B174/B188</f>
        <v>5.5856349804674112E-2</v>
      </c>
      <c r="BK174" s="129">
        <f t="shared" ref="BK174" si="1873">C174/C188</f>
        <v>7.1346786889938452E-2</v>
      </c>
      <c r="BL174" s="130">
        <f t="shared" ref="BL174" si="1874">D174/D188</f>
        <v>5.9667359667359671E-2</v>
      </c>
      <c r="BM174" s="131">
        <f t="shared" ref="BM174" si="1875">E174/E188</f>
        <v>6.4484895429899297E-2</v>
      </c>
      <c r="BN174" s="128">
        <f t="shared" ref="BN174" si="1876">F174/F188</f>
        <v>5.395336001103905E-2</v>
      </c>
      <c r="BO174" s="129">
        <f t="shared" ref="BO174" si="1877">G174/G188</f>
        <v>3.9884670831331091E-2</v>
      </c>
      <c r="BP174" s="130">
        <f t="shared" ref="BP174" si="1878">H174/H188</f>
        <v>5.8960604994723886E-2</v>
      </c>
      <c r="BQ174" s="131">
        <f t="shared" ref="BQ174" si="1879">I174/I188</f>
        <v>5.7467057101024892E-2</v>
      </c>
      <c r="BR174" s="128">
        <f t="shared" ref="BR174" si="1880">J174/J188</f>
        <v>4.0052816901408453E-2</v>
      </c>
      <c r="BS174" s="129">
        <f t="shared" ref="BS174" si="1881">K174/K188</f>
        <v>5.0044682752457555E-2</v>
      </c>
      <c r="BT174" s="130">
        <f t="shared" ref="BT174" si="1882">L174/L188</f>
        <v>4.2675742898285116E-2</v>
      </c>
      <c r="BU174" s="128">
        <f t="shared" ref="BU174" si="1883">M174/M188</f>
        <v>6.5700483091787443E-2</v>
      </c>
      <c r="BV174" s="132">
        <f t="shared" ref="BV174" si="1884">N174/N188</f>
        <v>5.304423056126311E-2</v>
      </c>
      <c r="BW174" s="133">
        <f t="shared" ref="BW174" si="1885">O174/O188</f>
        <v>5.2295711427180792E-2</v>
      </c>
      <c r="BX174" s="128">
        <f t="shared" ref="BX174" si="1886">P174/P188</f>
        <v>6.3577950625634094E-2</v>
      </c>
      <c r="BY174" s="129">
        <f t="shared" ref="BY174" si="1887">Q174/Q188</f>
        <v>4.8161635146246919E-2</v>
      </c>
      <c r="BZ174" s="130">
        <f t="shared" ref="BZ174" si="1888">R174/R188</f>
        <v>5.5526954475251897E-2</v>
      </c>
      <c r="CA174" s="131">
        <f t="shared" ref="CA174" si="1889">S174/S188</f>
        <v>5.1587871820663891E-2</v>
      </c>
      <c r="CB174" s="128">
        <f t="shared" ref="CB174" si="1890">T174/T188</f>
        <v>3.7084398976982097E-2</v>
      </c>
      <c r="CC174" s="129">
        <f t="shared" ref="CC174" si="1891">U174/U188</f>
        <v>4.4359255202628699E-2</v>
      </c>
      <c r="CD174" s="130">
        <f t="shared" ref="CD174" si="1892">V174/V188</f>
        <v>4.3589743589743588E-2</v>
      </c>
      <c r="CE174" s="131">
        <f t="shared" ref="CE174" si="1893">W174/W188</f>
        <v>5.841367576764158E-2</v>
      </c>
      <c r="CF174" s="128">
        <f t="shared" ref="CF174" si="1894">X174/X188</f>
        <v>5.7449494949494952E-2</v>
      </c>
      <c r="CG174" s="129">
        <f t="shared" ref="CG174" si="1895">Y174/Y188</f>
        <v>3.7077426390403491E-2</v>
      </c>
      <c r="CH174" s="130">
        <f t="shared" ref="CH174" si="1896">Z174/Z188</f>
        <v>6.4879993215164106E-2</v>
      </c>
      <c r="CI174" s="128">
        <f t="shared" ref="CI174" si="1897">AA174/AA188</f>
        <v>5.9548964616389415E-2</v>
      </c>
      <c r="CJ174" s="134">
        <f t="shared" ref="CJ174" si="1898">AB174/AB188</f>
        <v>5.5896039803130071E-2</v>
      </c>
      <c r="CK174" s="135">
        <f t="shared" ref="CK174" si="1899">AC174/AC188</f>
        <v>5.5939402900810557E-2</v>
      </c>
    </row>
    <row r="175" spans="1:89" ht="14.25" thickTop="1" thickBot="1" x14ac:dyDescent="0.25">
      <c r="A175" s="136" t="s">
        <v>27</v>
      </c>
      <c r="B175" s="205">
        <v>848</v>
      </c>
      <c r="C175" s="189">
        <v>801</v>
      </c>
      <c r="D175" s="190">
        <v>286</v>
      </c>
      <c r="E175" s="191">
        <v>251</v>
      </c>
      <c r="F175" s="188">
        <v>771</v>
      </c>
      <c r="G175" s="192">
        <v>574</v>
      </c>
      <c r="H175" s="190">
        <v>1516</v>
      </c>
      <c r="I175" s="191">
        <v>1239</v>
      </c>
      <c r="J175" s="188">
        <v>132</v>
      </c>
      <c r="K175" s="189">
        <v>112</v>
      </c>
      <c r="L175" s="190">
        <v>344</v>
      </c>
      <c r="M175" s="188">
        <v>441</v>
      </c>
      <c r="N175" s="193">
        <v>1005</v>
      </c>
      <c r="O175" s="206">
        <v>946</v>
      </c>
      <c r="P175" s="188">
        <v>512</v>
      </c>
      <c r="Q175" s="189">
        <v>400</v>
      </c>
      <c r="R175" s="190">
        <v>849</v>
      </c>
      <c r="S175" s="191">
        <v>718</v>
      </c>
      <c r="T175" s="188">
        <v>70</v>
      </c>
      <c r="U175" s="192">
        <v>77</v>
      </c>
      <c r="V175" s="190">
        <v>581</v>
      </c>
      <c r="W175" s="207">
        <v>667</v>
      </c>
      <c r="X175" s="188">
        <v>322</v>
      </c>
      <c r="Y175" s="192">
        <v>186</v>
      </c>
      <c r="Z175" s="190">
        <v>1559</v>
      </c>
      <c r="AA175" s="188">
        <v>1907</v>
      </c>
      <c r="AB175" s="169">
        <f t="shared" si="1625"/>
        <v>8795</v>
      </c>
      <c r="AC175" s="172">
        <f t="shared" si="1626"/>
        <v>8319</v>
      </c>
      <c r="AE175" s="264" t="s">
        <v>13</v>
      </c>
      <c r="AF175" s="20">
        <f t="shared" ref="AF175:BG175" si="1900">SUM(AF172:AF174)</f>
        <v>2366</v>
      </c>
      <c r="AG175" s="21">
        <f t="shared" si="1900"/>
        <v>2127</v>
      </c>
      <c r="AH175" s="20">
        <f t="shared" si="1900"/>
        <v>738</v>
      </c>
      <c r="AI175" s="21">
        <f t="shared" si="1900"/>
        <v>721</v>
      </c>
      <c r="AJ175" s="20">
        <f t="shared" si="1900"/>
        <v>1627</v>
      </c>
      <c r="AK175" s="21">
        <f t="shared" si="1900"/>
        <v>1849</v>
      </c>
      <c r="AL175" s="20">
        <f t="shared" si="1900"/>
        <v>3135</v>
      </c>
      <c r="AM175" s="21">
        <f t="shared" si="1900"/>
        <v>3263</v>
      </c>
      <c r="AN175" s="20">
        <f t="shared" si="1900"/>
        <v>402</v>
      </c>
      <c r="AO175" s="21">
        <f t="shared" si="1900"/>
        <v>248</v>
      </c>
      <c r="AP175" s="20">
        <f t="shared" si="1900"/>
        <v>1543</v>
      </c>
      <c r="AQ175" s="21">
        <f t="shared" si="1900"/>
        <v>726</v>
      </c>
      <c r="AR175" s="20">
        <f t="shared" si="1900"/>
        <v>2661</v>
      </c>
      <c r="AS175" s="21">
        <f t="shared" si="1900"/>
        <v>2398</v>
      </c>
      <c r="AT175" s="20">
        <f t="shared" si="1900"/>
        <v>1086</v>
      </c>
      <c r="AU175" s="21">
        <f t="shared" si="1900"/>
        <v>1406</v>
      </c>
      <c r="AV175" s="20">
        <f t="shared" si="1900"/>
        <v>1642</v>
      </c>
      <c r="AW175" s="21">
        <f t="shared" si="1900"/>
        <v>2346</v>
      </c>
      <c r="AX175" s="20">
        <f t="shared" si="1900"/>
        <v>193</v>
      </c>
      <c r="AY175" s="21">
        <f t="shared" si="1900"/>
        <v>238</v>
      </c>
      <c r="AZ175" s="20">
        <f t="shared" si="1900"/>
        <v>1724</v>
      </c>
      <c r="BA175" s="21">
        <f t="shared" si="1900"/>
        <v>1580</v>
      </c>
      <c r="BB175" s="20">
        <f t="shared" si="1900"/>
        <v>853</v>
      </c>
      <c r="BC175" s="21">
        <f t="shared" si="1900"/>
        <v>516</v>
      </c>
      <c r="BD175" s="20">
        <f t="shared" si="1900"/>
        <v>3536</v>
      </c>
      <c r="BE175" s="21">
        <f t="shared" si="1900"/>
        <v>3559</v>
      </c>
      <c r="BF175" s="173">
        <f t="shared" si="1900"/>
        <v>21506</v>
      </c>
      <c r="BG175" s="174">
        <f t="shared" si="1900"/>
        <v>20977</v>
      </c>
      <c r="BI175" s="136" t="s">
        <v>27</v>
      </c>
      <c r="BJ175" s="128">
        <f>B175/B188</f>
        <v>5.8118017956274415E-2</v>
      </c>
      <c r="BK175" s="129">
        <f t="shared" ref="BK175" si="1901">C175/C188</f>
        <v>5.7320738514383858E-2</v>
      </c>
      <c r="BL175" s="130">
        <f t="shared" ref="BL175" si="1902">D175/D188</f>
        <v>5.9459459459459463E-2</v>
      </c>
      <c r="BM175" s="131">
        <f t="shared" ref="BM175" si="1903">E175/E188</f>
        <v>4.8605731990704878E-2</v>
      </c>
      <c r="BN175" s="128">
        <f t="shared" ref="BN175" si="1904">F175/F188</f>
        <v>5.3194425279425972E-2</v>
      </c>
      <c r="BO175" s="129">
        <f t="shared" ref="BO175" si="1905">G175/G188</f>
        <v>4.5971488066634633E-2</v>
      </c>
      <c r="BP175" s="130">
        <f t="shared" ref="BP175" si="1906">H175/H188</f>
        <v>6.6654941962715444E-2</v>
      </c>
      <c r="BQ175" s="131">
        <f t="shared" ref="BQ175" si="1907">I175/I188</f>
        <v>5.6689238653001461E-2</v>
      </c>
      <c r="BR175" s="128">
        <f t="shared" ref="BR175" si="1908">J175/J188</f>
        <v>5.8098591549295774E-2</v>
      </c>
      <c r="BS175" s="129">
        <f t="shared" ref="BS175" si="1909">K175/K188</f>
        <v>5.0044682752457555E-2</v>
      </c>
      <c r="BT175" s="130">
        <f t="shared" ref="BT175" si="1910">L175/L188</f>
        <v>4.5032072260767116E-2</v>
      </c>
      <c r="BU175" s="128">
        <f t="shared" ref="BU175" si="1911">M175/M188</f>
        <v>5.3260869565217389E-2</v>
      </c>
      <c r="BV175" s="132">
        <f t="shared" ref="BV175" si="1912">N175/N188</f>
        <v>5.4341948740131936E-2</v>
      </c>
      <c r="BW175" s="133">
        <f t="shared" ref="BW175" si="1913">O175/O188</f>
        <v>5.1160023795359902E-2</v>
      </c>
      <c r="BX175" s="128">
        <f t="shared" ref="BX175" si="1914">P175/P188</f>
        <v>5.7716153759440877E-2</v>
      </c>
      <c r="BY175" s="129">
        <f t="shared" ref="BY175" si="1915">Q175/Q188</f>
        <v>4.6986961118289677E-2</v>
      </c>
      <c r="BZ175" s="130">
        <f t="shared" ref="BZ175" si="1916">R175/R188</f>
        <v>6.2440244171508424E-2</v>
      </c>
      <c r="CA175" s="131">
        <f t="shared" ref="CA175" si="1917">S175/S188</f>
        <v>5.1587871820663891E-2</v>
      </c>
      <c r="CB175" s="128">
        <f t="shared" ref="CB175" si="1918">T175/T188</f>
        <v>4.4757033248081841E-2</v>
      </c>
      <c r="CC175" s="129">
        <f t="shared" ref="CC175" si="1919">U175/U188</f>
        <v>4.2168674698795178E-2</v>
      </c>
      <c r="CD175" s="130">
        <f t="shared" ref="CD175" si="1920">V175/V188</f>
        <v>5.7297830374753451E-2</v>
      </c>
      <c r="CE175" s="131">
        <f t="shared" ref="CE175" si="1921">W175/W188</f>
        <v>5.403872640362959E-2</v>
      </c>
      <c r="CF175" s="128">
        <f t="shared" ref="CF175" si="1922">X175/X188</f>
        <v>5.0820707070707072E-2</v>
      </c>
      <c r="CG175" s="129">
        <f t="shared" ref="CG175" si="1923">Y175/Y188</f>
        <v>5.0708833151581242E-2</v>
      </c>
      <c r="CH175" s="130">
        <f t="shared" ref="CH175" si="1924">Z175/Z188</f>
        <v>6.6109744720549576E-2</v>
      </c>
      <c r="CI175" s="128">
        <f t="shared" ref="CI175" si="1925">AA175/AA188</f>
        <v>7.3264435821583623E-2</v>
      </c>
      <c r="CJ175" s="134">
        <f t="shared" ref="CJ175" si="1926">AB175/AB188</f>
        <v>5.8973808789410866E-2</v>
      </c>
      <c r="CK175" s="135">
        <f t="shared" ref="CK175" si="1927">AC175/AC188</f>
        <v>5.5912518650948345E-2</v>
      </c>
    </row>
    <row r="176" spans="1:89" ht="13.5" thickTop="1" x14ac:dyDescent="0.2">
      <c r="A176" s="145" t="s">
        <v>28</v>
      </c>
      <c r="B176" s="202">
        <v>1006</v>
      </c>
      <c r="C176" s="196">
        <v>1042</v>
      </c>
      <c r="D176" s="197">
        <v>304</v>
      </c>
      <c r="E176" s="198">
        <v>302</v>
      </c>
      <c r="F176" s="195">
        <v>660</v>
      </c>
      <c r="G176" s="199">
        <v>851</v>
      </c>
      <c r="H176" s="197">
        <v>1444</v>
      </c>
      <c r="I176" s="198">
        <v>1595</v>
      </c>
      <c r="J176" s="195">
        <v>123</v>
      </c>
      <c r="K176" s="196">
        <v>116</v>
      </c>
      <c r="L176" s="197">
        <v>618</v>
      </c>
      <c r="M176" s="195">
        <v>455</v>
      </c>
      <c r="N176" s="200">
        <v>1251</v>
      </c>
      <c r="O176" s="203">
        <v>1011</v>
      </c>
      <c r="P176" s="195">
        <v>612</v>
      </c>
      <c r="Q176" s="196">
        <v>453</v>
      </c>
      <c r="R176" s="197">
        <v>908</v>
      </c>
      <c r="S176" s="198">
        <v>916</v>
      </c>
      <c r="T176" s="195">
        <v>108</v>
      </c>
      <c r="U176" s="199">
        <v>80</v>
      </c>
      <c r="V176" s="197">
        <v>787</v>
      </c>
      <c r="W176" s="204">
        <v>800</v>
      </c>
      <c r="X176" s="195">
        <v>433</v>
      </c>
      <c r="Y176" s="199">
        <v>174</v>
      </c>
      <c r="Z176" s="197">
        <v>1581</v>
      </c>
      <c r="AA176" s="195">
        <v>1757</v>
      </c>
      <c r="AB176" s="169">
        <f t="shared" si="1625"/>
        <v>9835</v>
      </c>
      <c r="AC176" s="172">
        <f t="shared" si="1626"/>
        <v>9552</v>
      </c>
      <c r="BI176" s="145" t="s">
        <v>28</v>
      </c>
      <c r="BJ176" s="128">
        <f>B176/B188</f>
        <v>6.8946610924542531E-2</v>
      </c>
      <c r="BK176" s="129">
        <f t="shared" ref="BK176" si="1928">C176/C188</f>
        <v>7.456705309861171E-2</v>
      </c>
      <c r="BL176" s="130">
        <f t="shared" ref="BL176" si="1929">D176/D188</f>
        <v>6.3201663201663205E-2</v>
      </c>
      <c r="BM176" s="131">
        <f t="shared" ref="BM176" si="1930">E176/E188</f>
        <v>5.8481797056545312E-2</v>
      </c>
      <c r="BN176" s="128">
        <f t="shared" ref="BN176" si="1931">F176/F188</f>
        <v>4.5536083896784874E-2</v>
      </c>
      <c r="BO176" s="129">
        <f t="shared" ref="BO176" si="1932">G176/G188</f>
        <v>6.8156335095306747E-2</v>
      </c>
      <c r="BP176" s="130">
        <f t="shared" ref="BP176" si="1933">H176/H188</f>
        <v>6.348927189588463E-2</v>
      </c>
      <c r="BQ176" s="131">
        <f t="shared" ref="BQ176" si="1934">I176/I188</f>
        <v>7.2977672035139093E-2</v>
      </c>
      <c r="BR176" s="128">
        <f t="shared" ref="BR176" si="1935">J176/J188</f>
        <v>5.4137323943661969E-2</v>
      </c>
      <c r="BS176" s="129">
        <f t="shared" ref="BS176" si="1936">K176/K188</f>
        <v>5.1831992850759609E-2</v>
      </c>
      <c r="BT176" s="130">
        <f t="shared" ref="BT176" si="1937">L176/L188</f>
        <v>8.0900641445215346E-2</v>
      </c>
      <c r="BU176" s="128">
        <f t="shared" ref="BU176" si="1938">M176/M188</f>
        <v>5.495169082125604E-2</v>
      </c>
      <c r="BV176" s="132">
        <f t="shared" ref="BV176" si="1939">N176/N188</f>
        <v>6.7643560073537362E-2</v>
      </c>
      <c r="BW176" s="133">
        <f t="shared" ref="BW176" si="1940">O176/O188</f>
        <v>5.4675247417662644E-2</v>
      </c>
      <c r="BX176" s="128">
        <f t="shared" ref="BX176" si="1941">P176/P188</f>
        <v>6.8988840040581673E-2</v>
      </c>
      <c r="BY176" s="129">
        <f t="shared" ref="BY176" si="1942">Q176/Q188</f>
        <v>5.3212733466463054E-2</v>
      </c>
      <c r="BZ176" s="130">
        <f t="shared" ref="BZ176" si="1943">R176/R188</f>
        <v>6.6779436640435397E-2</v>
      </c>
      <c r="CA176" s="131">
        <f t="shared" ref="CA176" si="1944">S176/S188</f>
        <v>6.5814053743353931E-2</v>
      </c>
      <c r="CB176" s="128">
        <f t="shared" ref="CB176" si="1945">T176/T188</f>
        <v>6.9053708439897693E-2</v>
      </c>
      <c r="CC176" s="129">
        <f t="shared" ref="CC176" si="1946">U176/U188</f>
        <v>4.3811610076670317E-2</v>
      </c>
      <c r="CD176" s="130">
        <f t="shared" ref="CD176" si="1947">V176/V188</f>
        <v>7.7613412228796849E-2</v>
      </c>
      <c r="CE176" s="131">
        <f t="shared" ref="CE176" si="1948">W176/W188</f>
        <v>6.4814064652029491E-2</v>
      </c>
      <c r="CF176" s="128">
        <f t="shared" ref="CF176" si="1949">X176/X188</f>
        <v>6.8339646464646464E-2</v>
      </c>
      <c r="CG176" s="129">
        <f t="shared" ref="CG176" si="1950">Y176/Y188</f>
        <v>4.7437295528898582E-2</v>
      </c>
      <c r="CH176" s="130">
        <f t="shared" ref="CH176" si="1951">Z176/Z188</f>
        <v>6.7042659655669579E-2</v>
      </c>
      <c r="CI176" s="128">
        <f t="shared" ref="CI176" si="1952">AA176/AA188</f>
        <v>6.7501632794191094E-2</v>
      </c>
      <c r="CJ176" s="134">
        <f t="shared" ref="CJ176" si="1953">AB176/AB188</f>
        <v>6.5947403006691968E-2</v>
      </c>
      <c r="CK176" s="135">
        <f t="shared" ref="CK176" si="1954">AC176/AC188</f>
        <v>6.4199588670977109E-2</v>
      </c>
    </row>
    <row r="177" spans="1:89" x14ac:dyDescent="0.2">
      <c r="A177" s="136" t="s">
        <v>29</v>
      </c>
      <c r="B177" s="205">
        <v>1085</v>
      </c>
      <c r="C177" s="189">
        <v>1166</v>
      </c>
      <c r="D177" s="190">
        <v>270</v>
      </c>
      <c r="E177" s="191">
        <v>403</v>
      </c>
      <c r="F177" s="188">
        <v>871</v>
      </c>
      <c r="G177" s="192">
        <v>1145</v>
      </c>
      <c r="H177" s="190">
        <v>1561</v>
      </c>
      <c r="I177" s="191">
        <v>1707</v>
      </c>
      <c r="J177" s="188">
        <v>201</v>
      </c>
      <c r="K177" s="189">
        <v>109</v>
      </c>
      <c r="L177" s="190">
        <v>530</v>
      </c>
      <c r="M177" s="188">
        <v>490</v>
      </c>
      <c r="N177" s="193">
        <v>1279</v>
      </c>
      <c r="O177" s="206">
        <v>1129</v>
      </c>
      <c r="P177" s="188">
        <v>654</v>
      </c>
      <c r="Q177" s="189">
        <v>616</v>
      </c>
      <c r="R177" s="190">
        <v>1007</v>
      </c>
      <c r="S177" s="191">
        <v>1016</v>
      </c>
      <c r="T177" s="188">
        <v>207</v>
      </c>
      <c r="U177" s="192">
        <v>88</v>
      </c>
      <c r="V177" s="190">
        <v>823</v>
      </c>
      <c r="W177" s="207">
        <v>817</v>
      </c>
      <c r="X177" s="188">
        <v>446</v>
      </c>
      <c r="Y177" s="192">
        <v>215</v>
      </c>
      <c r="Z177" s="190">
        <v>1859</v>
      </c>
      <c r="AA177" s="188">
        <v>1976</v>
      </c>
      <c r="AB177" s="169">
        <f t="shared" si="1625"/>
        <v>10793</v>
      </c>
      <c r="AC177" s="172">
        <f t="shared" si="1626"/>
        <v>10877</v>
      </c>
      <c r="BI177" s="136" t="s">
        <v>29</v>
      </c>
      <c r="BJ177" s="128">
        <f>B177/B188</f>
        <v>7.4360907408676583E-2</v>
      </c>
      <c r="BK177" s="129">
        <f t="shared" ref="BK177" si="1955">C177/C188</f>
        <v>8.3440675540289111E-2</v>
      </c>
      <c r="BL177" s="130">
        <f t="shared" ref="BL177" si="1956">D177/D188</f>
        <v>5.6133056133056136E-2</v>
      </c>
      <c r="BM177" s="131">
        <f t="shared" ref="BM177" si="1957">E177/E188</f>
        <v>7.804027885360186E-2</v>
      </c>
      <c r="BN177" s="128">
        <f t="shared" ref="BN177" si="1958">F177/F188</f>
        <v>6.0093831930453978E-2</v>
      </c>
      <c r="BO177" s="129">
        <f t="shared" ref="BO177" si="1959">G177/G188</f>
        <v>9.1702707031875705E-2</v>
      </c>
      <c r="BP177" s="130">
        <f t="shared" ref="BP177" si="1960">H177/H188</f>
        <v>6.8633485754484705E-2</v>
      </c>
      <c r="BQ177" s="131">
        <f t="shared" ref="BQ177" si="1961">I177/I188</f>
        <v>7.8102122986822842E-2</v>
      </c>
      <c r="BR177" s="128">
        <f t="shared" ref="BR177" si="1962">J177/J188</f>
        <v>8.8468309859154923E-2</v>
      </c>
      <c r="BS177" s="129">
        <f t="shared" ref="BS177" si="1963">K177/K188</f>
        <v>4.8704200178731012E-2</v>
      </c>
      <c r="BT177" s="130">
        <f t="shared" ref="BT177" si="1964">L177/L188</f>
        <v>6.9380809006414454E-2</v>
      </c>
      <c r="BU177" s="128">
        <f t="shared" ref="BU177" si="1965">M177/M188</f>
        <v>5.9178743961352656E-2</v>
      </c>
      <c r="BV177" s="132">
        <f t="shared" ref="BV177" si="1966">N177/N188</f>
        <v>6.915756461555099E-2</v>
      </c>
      <c r="BW177" s="133">
        <f t="shared" ref="BW177" si="1967">O177/O188</f>
        <v>6.1056730301227623E-2</v>
      </c>
      <c r="BX177" s="128">
        <f t="shared" ref="BX177" si="1968">P177/P188</f>
        <v>7.37233682786608E-2</v>
      </c>
      <c r="BY177" s="129">
        <f t="shared" ref="BY177" si="1969">Q177/Q188</f>
        <v>7.2359920122166105E-2</v>
      </c>
      <c r="BZ177" s="130">
        <f t="shared" ref="BZ177" si="1970">R177/R188</f>
        <v>7.4060454512024712E-2</v>
      </c>
      <c r="CA177" s="131">
        <f t="shared" ref="CA177" si="1971">S177/S188</f>
        <v>7.2998994108348897E-2</v>
      </c>
      <c r="CB177" s="128">
        <f t="shared" ref="CB177" si="1972">T177/T188</f>
        <v>0.13235294117647059</v>
      </c>
      <c r="CC177" s="129">
        <f t="shared" ref="CC177" si="1973">U177/U188</f>
        <v>4.8192771084337352E-2</v>
      </c>
      <c r="CD177" s="130">
        <f t="shared" ref="CD177" si="1974">V177/V188</f>
        <v>8.1163708086785011E-2</v>
      </c>
      <c r="CE177" s="131">
        <f t="shared" ref="CE177" si="1975">W177/W188</f>
        <v>6.6191363525885116E-2</v>
      </c>
      <c r="CF177" s="128">
        <f t="shared" ref="CF177" si="1976">X177/X188</f>
        <v>7.0391414141414144E-2</v>
      </c>
      <c r="CG177" s="129">
        <f t="shared" ref="CG177" si="1977">Y177/Y188</f>
        <v>5.8615049073064342E-2</v>
      </c>
      <c r="CH177" s="130">
        <f t="shared" ref="CH177" si="1978">Z177/Z188</f>
        <v>7.883131201764057E-2</v>
      </c>
      <c r="CI177" s="128">
        <f t="shared" ref="CI177" si="1979">AA177/AA188</f>
        <v>7.5915325214184176E-2</v>
      </c>
      <c r="CJ177" s="134">
        <f t="shared" ref="CJ177" si="1980">AB177/AB188</f>
        <v>7.2371156141456672E-2</v>
      </c>
      <c r="CK177" s="135">
        <f t="shared" ref="CK177" si="1981">AC177/AC188</f>
        <v>7.3104996437836897E-2</v>
      </c>
    </row>
    <row r="178" spans="1:89" x14ac:dyDescent="0.2">
      <c r="A178" s="145" t="s">
        <v>30</v>
      </c>
      <c r="B178" s="202">
        <v>1245</v>
      </c>
      <c r="C178" s="196">
        <v>1071</v>
      </c>
      <c r="D178" s="197">
        <v>378</v>
      </c>
      <c r="E178" s="198">
        <v>331</v>
      </c>
      <c r="F178" s="195">
        <v>835</v>
      </c>
      <c r="G178" s="199">
        <v>874</v>
      </c>
      <c r="H178" s="197">
        <v>1628</v>
      </c>
      <c r="I178" s="198">
        <v>1660</v>
      </c>
      <c r="J178" s="195">
        <v>165</v>
      </c>
      <c r="K178" s="196">
        <v>136</v>
      </c>
      <c r="L178" s="197">
        <v>661</v>
      </c>
      <c r="M178" s="195">
        <v>411</v>
      </c>
      <c r="N178" s="200">
        <v>1253</v>
      </c>
      <c r="O178" s="203">
        <v>1251</v>
      </c>
      <c r="P178" s="195">
        <v>543</v>
      </c>
      <c r="Q178" s="196">
        <v>618</v>
      </c>
      <c r="R178" s="197">
        <v>862</v>
      </c>
      <c r="S178" s="198">
        <v>1233</v>
      </c>
      <c r="T178" s="195">
        <v>104</v>
      </c>
      <c r="U178" s="199">
        <v>133</v>
      </c>
      <c r="V178" s="197">
        <v>703</v>
      </c>
      <c r="W178" s="204">
        <v>820</v>
      </c>
      <c r="X178" s="195">
        <v>476</v>
      </c>
      <c r="Y178" s="199">
        <v>240</v>
      </c>
      <c r="Z178" s="197">
        <v>1857</v>
      </c>
      <c r="AA178" s="195">
        <v>1801</v>
      </c>
      <c r="AB178" s="169">
        <f t="shared" si="1625"/>
        <v>10710</v>
      </c>
      <c r="AC178" s="172">
        <f t="shared" si="1626"/>
        <v>10579</v>
      </c>
      <c r="BI178" s="145" t="s">
        <v>30</v>
      </c>
      <c r="BJ178" s="128">
        <f>B178/B188</f>
        <v>8.5326571174011379E-2</v>
      </c>
      <c r="BK178" s="129">
        <f t="shared" ref="BK178" si="1982">C178/C188</f>
        <v>7.6642335766423361E-2</v>
      </c>
      <c r="BL178" s="130">
        <f t="shared" ref="BL178" si="1983">D178/D188</f>
        <v>7.8586278586278591E-2</v>
      </c>
      <c r="BM178" s="131">
        <f t="shared" ref="BM178" si="1984">E178/E188</f>
        <v>6.4097598760650659E-2</v>
      </c>
      <c r="BN178" s="128">
        <f t="shared" ref="BN178" si="1985">F178/F188</f>
        <v>5.7610045536083898E-2</v>
      </c>
      <c r="BO178" s="129">
        <f t="shared" ref="BO178" si="1986">G178/G188</f>
        <v>6.9998398205990714E-2</v>
      </c>
      <c r="BP178" s="130">
        <f t="shared" ref="BP178" si="1987">H178/H188</f>
        <v>7.1579317622230035E-2</v>
      </c>
      <c r="BQ178" s="131">
        <f t="shared" ref="BQ178" si="1988">I178/I188</f>
        <v>7.5951683748169838E-2</v>
      </c>
      <c r="BR178" s="128">
        <f t="shared" ref="BR178" si="1989">J178/J188</f>
        <v>7.2623239436619719E-2</v>
      </c>
      <c r="BS178" s="129">
        <f t="shared" ref="BS178" si="1990">K178/K188</f>
        <v>6.076854334226988E-2</v>
      </c>
      <c r="BT178" s="130">
        <f t="shared" ref="BT178" si="1991">L178/L188</f>
        <v>8.6529650477811235E-2</v>
      </c>
      <c r="BU178" s="128">
        <f t="shared" ref="BU178" si="1992">M178/M188</f>
        <v>4.9637681159420292E-2</v>
      </c>
      <c r="BV178" s="132">
        <f t="shared" ref="BV178" si="1993">N178/N188</f>
        <v>6.7751703255109763E-2</v>
      </c>
      <c r="BW178" s="133">
        <f t="shared" ref="BW178" si="1994">O178/O188</f>
        <v>6.7654534638472777E-2</v>
      </c>
      <c r="BX178" s="128">
        <f t="shared" ref="BX178" si="1995">P178/P188</f>
        <v>6.1210686506594524E-2</v>
      </c>
      <c r="BY178" s="129">
        <f t="shared" ref="BY178" si="1996">Q178/Q188</f>
        <v>7.2594854927757552E-2</v>
      </c>
      <c r="BZ178" s="130">
        <f t="shared" ref="BZ178" si="1997">R178/R188</f>
        <v>6.3396337427373689E-2</v>
      </c>
      <c r="CA178" s="131">
        <f t="shared" ref="CA178" si="1998">S178/S188</f>
        <v>8.8590314700387987E-2</v>
      </c>
      <c r="CB178" s="128">
        <f t="shared" ref="CB178" si="1999">T178/T188</f>
        <v>6.6496163682864456E-2</v>
      </c>
      <c r="CC178" s="129">
        <f t="shared" ref="CC178" si="2000">U178/U188</f>
        <v>7.2836801752464403E-2</v>
      </c>
      <c r="CD178" s="130">
        <f t="shared" ref="CD178" si="2001">V178/V188</f>
        <v>6.9329388560157787E-2</v>
      </c>
      <c r="CE178" s="131">
        <f t="shared" ref="CE178" si="2002">W178/W188</f>
        <v>6.6434416268330229E-2</v>
      </c>
      <c r="CF178" s="128">
        <f t="shared" ref="CF178" si="2003">X178/X188</f>
        <v>7.5126262626262624E-2</v>
      </c>
      <c r="CG178" s="129">
        <f t="shared" ref="CG178" si="2004">Y178/Y188</f>
        <v>6.5430752453653221E-2</v>
      </c>
      <c r="CH178" s="130">
        <f t="shared" ref="CH178" si="2005">Z178/Z188</f>
        <v>7.8746501568993293E-2</v>
      </c>
      <c r="CI178" s="128">
        <f t="shared" ref="CI178" si="2006">AA178/AA188</f>
        <v>6.919205501555957E-2</v>
      </c>
      <c r="CJ178" s="134">
        <f t="shared" ref="CJ178" si="2007">AB178/AB188</f>
        <v>7.1814609679885205E-2</v>
      </c>
      <c r="CK178" s="135">
        <f t="shared" ref="CK178" si="2008">AC178/AC188</f>
        <v>7.1102119823101634E-2</v>
      </c>
    </row>
    <row r="179" spans="1:89" x14ac:dyDescent="0.2">
      <c r="A179" s="136" t="s">
        <v>31</v>
      </c>
      <c r="B179" s="205">
        <v>1121</v>
      </c>
      <c r="C179" s="189">
        <v>1056</v>
      </c>
      <c r="D179" s="190">
        <v>360</v>
      </c>
      <c r="E179" s="191">
        <v>390</v>
      </c>
      <c r="F179" s="188">
        <v>792</v>
      </c>
      <c r="G179" s="192">
        <v>975</v>
      </c>
      <c r="H179" s="190">
        <v>1507</v>
      </c>
      <c r="I179" s="191">
        <v>1603</v>
      </c>
      <c r="J179" s="188">
        <v>237</v>
      </c>
      <c r="K179" s="189">
        <v>112</v>
      </c>
      <c r="L179" s="190">
        <v>882</v>
      </c>
      <c r="M179" s="188">
        <v>315</v>
      </c>
      <c r="N179" s="193">
        <v>1408</v>
      </c>
      <c r="O179" s="206">
        <v>1147</v>
      </c>
      <c r="P179" s="188">
        <v>543</v>
      </c>
      <c r="Q179" s="189">
        <v>788</v>
      </c>
      <c r="R179" s="190">
        <v>780</v>
      </c>
      <c r="S179" s="191">
        <v>1113</v>
      </c>
      <c r="T179" s="188">
        <v>89</v>
      </c>
      <c r="U179" s="192">
        <v>105</v>
      </c>
      <c r="V179" s="190">
        <v>1021</v>
      </c>
      <c r="W179" s="207">
        <v>760</v>
      </c>
      <c r="X179" s="188">
        <v>377</v>
      </c>
      <c r="Y179" s="192">
        <v>276</v>
      </c>
      <c r="Z179" s="190">
        <v>1679</v>
      </c>
      <c r="AA179" s="188">
        <v>1758</v>
      </c>
      <c r="AB179" s="169">
        <f t="shared" si="1625"/>
        <v>10796</v>
      </c>
      <c r="AC179" s="172">
        <f t="shared" si="1626"/>
        <v>10398</v>
      </c>
      <c r="BI179" s="136" t="s">
        <v>31</v>
      </c>
      <c r="BJ179" s="128">
        <f>B179/B188</f>
        <v>7.6828181755876912E-2</v>
      </c>
      <c r="BK179" s="129">
        <f t="shared" ref="BK179" si="2009">C179/C188</f>
        <v>7.5568913696865608E-2</v>
      </c>
      <c r="BL179" s="130">
        <f t="shared" ref="BL179" si="2010">D179/D188</f>
        <v>7.4844074844074848E-2</v>
      </c>
      <c r="BM179" s="131">
        <f t="shared" ref="BM179" si="2011">E179/E188</f>
        <v>7.5522850503485672E-2</v>
      </c>
      <c r="BN179" s="128">
        <f t="shared" ref="BN179" si="2012">F179/F188</f>
        <v>5.464330067614185E-2</v>
      </c>
      <c r="BO179" s="129">
        <f t="shared" ref="BO179" si="2013">G179/G188</f>
        <v>7.8087457952907252E-2</v>
      </c>
      <c r="BP179" s="130">
        <f t="shared" ref="BP179" si="2014">H179/H188</f>
        <v>6.6259233204361584E-2</v>
      </c>
      <c r="BQ179" s="131">
        <f t="shared" ref="BQ179" si="2015">I179/I188</f>
        <v>7.334370424597364E-2</v>
      </c>
      <c r="BR179" s="128">
        <f t="shared" ref="BR179" si="2016">J179/J188</f>
        <v>0.10431338028169014</v>
      </c>
      <c r="BS179" s="129">
        <f t="shared" ref="BS179" si="2017">K179/K188</f>
        <v>5.0044682752457555E-2</v>
      </c>
      <c r="BT179" s="130">
        <f t="shared" ref="BT179" si="2018">L179/L188</f>
        <v>0.11546013876161801</v>
      </c>
      <c r="BU179" s="128">
        <f t="shared" ref="BU179" si="2019">M179/M188</f>
        <v>3.8043478260869568E-2</v>
      </c>
      <c r="BV179" s="132">
        <f t="shared" ref="BV179" si="2020">N179/N188</f>
        <v>7.6132799826970909E-2</v>
      </c>
      <c r="BW179" s="133">
        <f t="shared" ref="BW179" si="2021">O179/O188</f>
        <v>6.203017684278838E-2</v>
      </c>
      <c r="BX179" s="128">
        <f t="shared" ref="BX179" si="2022">P179/P188</f>
        <v>6.1210686506594524E-2</v>
      </c>
      <c r="BY179" s="129">
        <f t="shared" ref="BY179" si="2023">Q179/Q188</f>
        <v>9.256431340303066E-2</v>
      </c>
      <c r="BZ179" s="130">
        <f t="shared" ref="BZ179" si="2024">R179/R188</f>
        <v>5.7365595351915863E-2</v>
      </c>
      <c r="CA179" s="131">
        <f t="shared" ref="CA179" si="2025">S179/S188</f>
        <v>7.9968386262394026E-2</v>
      </c>
      <c r="CB179" s="128">
        <f t="shared" ref="CB179" si="2026">T179/T188</f>
        <v>5.6905370843989771E-2</v>
      </c>
      <c r="CC179" s="129">
        <f t="shared" ref="CC179" si="2027">U179/U188</f>
        <v>5.750273822562979E-2</v>
      </c>
      <c r="CD179" s="130">
        <f t="shared" ref="CD179" si="2028">V179/V188</f>
        <v>0.10069033530571993</v>
      </c>
      <c r="CE179" s="131">
        <f t="shared" ref="CE179" si="2029">W179/W188</f>
        <v>6.1573361419428013E-2</v>
      </c>
      <c r="CF179" s="128">
        <f t="shared" ref="CF179" si="2030">X179/X188</f>
        <v>5.9501262626262624E-2</v>
      </c>
      <c r="CG179" s="129">
        <f t="shared" ref="CG179" si="2031">Y179/Y188</f>
        <v>7.5245365321701202E-2</v>
      </c>
      <c r="CH179" s="130">
        <f t="shared" ref="CH179" si="2032">Z179/Z188</f>
        <v>7.1198371639385971E-2</v>
      </c>
      <c r="CI179" s="128">
        <f t="shared" ref="CI179" si="2033">AA179/AA188</f>
        <v>6.7540051481040378E-2</v>
      </c>
      <c r="CJ179" s="134">
        <f t="shared" ref="CJ179" si="2034">AB179/AB188</f>
        <v>7.239127227862191E-2</v>
      </c>
      <c r="CK179" s="135">
        <f t="shared" ref="CK179" si="2035">AC179/AC188</f>
        <v>6.9885607516836257E-2</v>
      </c>
    </row>
    <row r="180" spans="1:89" x14ac:dyDescent="0.2">
      <c r="A180" s="145" t="s">
        <v>32</v>
      </c>
      <c r="B180" s="202">
        <v>1179</v>
      </c>
      <c r="C180" s="196">
        <v>1064</v>
      </c>
      <c r="D180" s="197">
        <v>277</v>
      </c>
      <c r="E180" s="198">
        <v>490</v>
      </c>
      <c r="F180" s="195">
        <v>764</v>
      </c>
      <c r="G180" s="199">
        <v>1197</v>
      </c>
      <c r="H180" s="197">
        <v>1492</v>
      </c>
      <c r="I180" s="198">
        <v>1783</v>
      </c>
      <c r="J180" s="195">
        <v>241</v>
      </c>
      <c r="K180" s="196">
        <v>108</v>
      </c>
      <c r="L180" s="197">
        <v>826</v>
      </c>
      <c r="M180" s="195">
        <v>307</v>
      </c>
      <c r="N180" s="200">
        <v>1366</v>
      </c>
      <c r="O180" s="203">
        <v>1327</v>
      </c>
      <c r="P180" s="195">
        <v>457</v>
      </c>
      <c r="Q180" s="196">
        <v>804</v>
      </c>
      <c r="R180" s="197">
        <v>709</v>
      </c>
      <c r="S180" s="198">
        <v>1272</v>
      </c>
      <c r="T180" s="195">
        <v>88</v>
      </c>
      <c r="U180" s="199">
        <v>96</v>
      </c>
      <c r="V180" s="197">
        <v>1081</v>
      </c>
      <c r="W180" s="204">
        <v>611</v>
      </c>
      <c r="X180" s="195">
        <v>390</v>
      </c>
      <c r="Y180" s="199">
        <v>349</v>
      </c>
      <c r="Z180" s="197">
        <v>1649</v>
      </c>
      <c r="AA180" s="195">
        <v>1764</v>
      </c>
      <c r="AB180" s="169">
        <f t="shared" si="1625"/>
        <v>10519</v>
      </c>
      <c r="AC180" s="172">
        <f t="shared" si="1626"/>
        <v>11172</v>
      </c>
      <c r="BI180" s="145" t="s">
        <v>32</v>
      </c>
      <c r="BJ180" s="128">
        <f>B180/B188</f>
        <v>8.0803234870810772E-2</v>
      </c>
      <c r="BK180" s="129">
        <f t="shared" ref="BK180" si="2036">C180/C188</f>
        <v>7.6141405467296405E-2</v>
      </c>
      <c r="BL180" s="130">
        <f t="shared" ref="BL180" si="2037">D180/D188</f>
        <v>5.7588357588357592E-2</v>
      </c>
      <c r="BM180" s="131">
        <f t="shared" ref="BM180" si="2038">E180/E188</f>
        <v>9.4887683965917888E-2</v>
      </c>
      <c r="BN180" s="128">
        <f t="shared" ref="BN180" si="2039">F180/F188</f>
        <v>5.271146681385401E-2</v>
      </c>
      <c r="BO180" s="129">
        <f t="shared" ref="BO180" si="2040">G180/G188</f>
        <v>9.5867371456030748E-2</v>
      </c>
      <c r="BP180" s="130">
        <f t="shared" ref="BP180" si="2041">H180/H188</f>
        <v>6.5599718607105173E-2</v>
      </c>
      <c r="BQ180" s="131">
        <f t="shared" ref="BQ180" si="2042">I180/I188</f>
        <v>8.1579428989751096E-2</v>
      </c>
      <c r="BR180" s="128">
        <f t="shared" ref="BR180" si="2043">J180/J188</f>
        <v>0.10607394366197183</v>
      </c>
      <c r="BS180" s="129">
        <f t="shared" ref="BS180" si="2044">K180/K188</f>
        <v>4.8257372654155493E-2</v>
      </c>
      <c r="BT180" s="130">
        <f t="shared" ref="BT180" si="2045">L180/L188</f>
        <v>0.1081293363005629</v>
      </c>
      <c r="BU180" s="128">
        <f t="shared" ref="BU180" si="2046">M180/M188</f>
        <v>3.7077294685990338E-2</v>
      </c>
      <c r="BV180" s="132">
        <f t="shared" ref="BV180" si="2047">N180/N188</f>
        <v>7.3861793013950475E-2</v>
      </c>
      <c r="BW180" s="133">
        <f t="shared" ref="BW180" si="2048">O180/O188</f>
        <v>7.1764642258395975E-2</v>
      </c>
      <c r="BX180" s="128">
        <f t="shared" ref="BX180" si="2049">P180/P188</f>
        <v>5.1516176304813435E-2</v>
      </c>
      <c r="BY180" s="129">
        <f t="shared" ref="BY180" si="2050">Q180/Q188</f>
        <v>9.4443791847762248E-2</v>
      </c>
      <c r="BZ180" s="130">
        <f t="shared" ref="BZ180" si="2051">R180/R188</f>
        <v>5.2143855262190189E-2</v>
      </c>
      <c r="CA180" s="131">
        <f t="shared" ref="CA180" si="2052">S180/S188</f>
        <v>9.1392441442736019E-2</v>
      </c>
      <c r="CB180" s="128">
        <f t="shared" ref="CB180" si="2053">T180/T188</f>
        <v>5.6265984654731455E-2</v>
      </c>
      <c r="CC180" s="129">
        <f t="shared" ref="CC180" si="2054">U180/U188</f>
        <v>5.257393209200438E-2</v>
      </c>
      <c r="CD180" s="130">
        <f t="shared" ref="CD180" si="2055">V180/V188</f>
        <v>0.10660749506903353</v>
      </c>
      <c r="CE180" s="131">
        <f t="shared" ref="CE180" si="2056">W180/W188</f>
        <v>4.9501741877987525E-2</v>
      </c>
      <c r="CF180" s="128">
        <f t="shared" ref="CF180" si="2057">X180/X188</f>
        <v>6.1553030303030304E-2</v>
      </c>
      <c r="CG180" s="129">
        <f t="shared" ref="CG180" si="2058">Y180/Y188</f>
        <v>9.5147219193020716E-2</v>
      </c>
      <c r="CH180" s="130">
        <f t="shared" ref="CH180" si="2059">Z180/Z188</f>
        <v>6.9926214909676876E-2</v>
      </c>
      <c r="CI180" s="128">
        <f t="shared" ref="CI180" si="2060">AA180/AA188</f>
        <v>6.7770563602136083E-2</v>
      </c>
      <c r="CJ180" s="134">
        <f t="shared" ref="CJ180" si="2061">AB180/AB188</f>
        <v>7.0533882280365306E-2</v>
      </c>
      <c r="CK180" s="135">
        <f t="shared" ref="CK180" si="2062">AC180/AC188</f>
        <v>7.5087709865175489E-2</v>
      </c>
    </row>
    <row r="181" spans="1:89" x14ac:dyDescent="0.2">
      <c r="A181" s="136" t="s">
        <v>33</v>
      </c>
      <c r="B181" s="205">
        <v>966</v>
      </c>
      <c r="C181" s="189">
        <v>799</v>
      </c>
      <c r="D181" s="190">
        <v>267</v>
      </c>
      <c r="E181" s="191">
        <v>391</v>
      </c>
      <c r="F181" s="188">
        <v>714</v>
      </c>
      <c r="G181" s="192">
        <v>915</v>
      </c>
      <c r="H181" s="190">
        <v>1432</v>
      </c>
      <c r="I181" s="191">
        <v>1469</v>
      </c>
      <c r="J181" s="188">
        <v>293</v>
      </c>
      <c r="K181" s="189">
        <v>75</v>
      </c>
      <c r="L181" s="190">
        <v>652</v>
      </c>
      <c r="M181" s="188">
        <v>234</v>
      </c>
      <c r="N181" s="193">
        <v>1160</v>
      </c>
      <c r="O181" s="206">
        <v>1076</v>
      </c>
      <c r="P181" s="188">
        <v>323</v>
      </c>
      <c r="Q181" s="189">
        <v>755</v>
      </c>
      <c r="R181" s="190">
        <v>589</v>
      </c>
      <c r="S181" s="191">
        <v>1099</v>
      </c>
      <c r="T181" s="188">
        <v>71</v>
      </c>
      <c r="U181" s="192">
        <v>107</v>
      </c>
      <c r="V181" s="190">
        <v>880</v>
      </c>
      <c r="W181" s="207">
        <v>598</v>
      </c>
      <c r="X181" s="188">
        <v>273</v>
      </c>
      <c r="Y181" s="192">
        <v>275</v>
      </c>
      <c r="Z181" s="190">
        <v>1321</v>
      </c>
      <c r="AA181" s="188">
        <v>1359</v>
      </c>
      <c r="AB181" s="169">
        <f t="shared" si="1625"/>
        <v>8941</v>
      </c>
      <c r="AC181" s="172">
        <f t="shared" si="1626"/>
        <v>9152</v>
      </c>
      <c r="BI181" s="136" t="s">
        <v>33</v>
      </c>
      <c r="BJ181" s="128">
        <f>B181/B188</f>
        <v>6.6205194983208829E-2</v>
      </c>
      <c r="BK181" s="129">
        <f t="shared" ref="BK181" si="2063">C181/C188</f>
        <v>5.7177615571776155E-2</v>
      </c>
      <c r="BL181" s="130">
        <f t="shared" ref="BL181" si="2064">D181/D188</f>
        <v>5.5509355509355512E-2</v>
      </c>
      <c r="BM181" s="131">
        <f t="shared" ref="BM181" si="2065">E181/E188</f>
        <v>7.5716498838109991E-2</v>
      </c>
      <c r="BN181" s="128">
        <f t="shared" ref="BN181" si="2066">F181/F188</f>
        <v>4.926176348834E-2</v>
      </c>
      <c r="BO181" s="129">
        <f t="shared" ref="BO181" si="2067">G181/G188</f>
        <v>7.3282075925036036E-2</v>
      </c>
      <c r="BP181" s="130">
        <f t="shared" ref="BP181" si="2068">H181/H188</f>
        <v>6.2961660218079488E-2</v>
      </c>
      <c r="BQ181" s="131">
        <f t="shared" ref="BQ181" si="2069">I181/I188</f>
        <v>6.7212664714494871E-2</v>
      </c>
      <c r="BR181" s="128">
        <f t="shared" ref="BR181" si="2070">J181/J188</f>
        <v>0.12896126760563381</v>
      </c>
      <c r="BS181" s="129">
        <f t="shared" ref="BS181" si="2071">K181/K188</f>
        <v>3.351206434316354E-2</v>
      </c>
      <c r="BT181" s="130">
        <f t="shared" ref="BT181" si="2072">L181/L188</f>
        <v>8.5351485796570231E-2</v>
      </c>
      <c r="BU181" s="128">
        <f t="shared" ref="BU181" si="2073">M181/M188</f>
        <v>2.8260869565217391E-2</v>
      </c>
      <c r="BV181" s="132">
        <f t="shared" ref="BV181" si="2074">N181/N188</f>
        <v>6.2723045311993075E-2</v>
      </c>
      <c r="BW181" s="133">
        <f t="shared" ref="BW181" si="2075">O181/O188</f>
        <v>5.8190471039965386E-2</v>
      </c>
      <c r="BX181" s="128">
        <f t="shared" ref="BX181" si="2076">P181/P188</f>
        <v>3.6410776688084769E-2</v>
      </c>
      <c r="BY181" s="129">
        <f t="shared" ref="BY181" si="2077">Q181/Q188</f>
        <v>8.8687889110771759E-2</v>
      </c>
      <c r="BZ181" s="130">
        <f t="shared" ref="BZ181" si="2078">R181/R188</f>
        <v>4.3318379054203132E-2</v>
      </c>
      <c r="CA181" s="131">
        <f t="shared" ref="CA181" si="2079">S181/S188</f>
        <v>7.8962494611294731E-2</v>
      </c>
      <c r="CB181" s="128">
        <f t="shared" ref="CB181" si="2080">T181/T188</f>
        <v>4.5396419437340151E-2</v>
      </c>
      <c r="CC181" s="129">
        <f t="shared" ref="CC181" si="2081">U181/U188</f>
        <v>5.8598028477546547E-2</v>
      </c>
      <c r="CD181" s="130">
        <f t="shared" ref="CD181" si="2082">V181/V188</f>
        <v>8.6785009861932938E-2</v>
      </c>
      <c r="CE181" s="131">
        <f t="shared" ref="CE181" si="2083">W181/W188</f>
        <v>4.8448513327392043E-2</v>
      </c>
      <c r="CF181" s="128">
        <f t="shared" ref="CF181" si="2084">X181/X188</f>
        <v>4.3087121212121215E-2</v>
      </c>
      <c r="CG181" s="129">
        <f t="shared" ref="CG181" si="2085">Y181/Y188</f>
        <v>7.497273718647765E-2</v>
      </c>
      <c r="CH181" s="130">
        <f t="shared" ref="CH181" si="2086">Z181/Z188</f>
        <v>5.6017301331524043E-2</v>
      </c>
      <c r="CI181" s="128">
        <f t="shared" ref="CI181" si="2087">AA181/AA188</f>
        <v>5.2210995428176268E-2</v>
      </c>
      <c r="CJ181" s="134">
        <f t="shared" ref="CJ181" si="2088">AB181/AB188</f>
        <v>5.9952794131452249E-2</v>
      </c>
      <c r="CK181" s="135">
        <f t="shared" ref="CK181" si="2089">AC181/AC188</f>
        <v>6.1511163684755288E-2</v>
      </c>
    </row>
    <row r="182" spans="1:89" x14ac:dyDescent="0.2">
      <c r="A182" s="145" t="s">
        <v>34</v>
      </c>
      <c r="B182" s="202">
        <v>345</v>
      </c>
      <c r="C182" s="196">
        <v>692</v>
      </c>
      <c r="D182" s="197">
        <v>112</v>
      </c>
      <c r="E182" s="198">
        <v>325</v>
      </c>
      <c r="F182" s="195">
        <v>283</v>
      </c>
      <c r="G182" s="199">
        <v>903</v>
      </c>
      <c r="H182" s="197">
        <v>737</v>
      </c>
      <c r="I182" s="198">
        <v>1226</v>
      </c>
      <c r="J182" s="195">
        <v>92</v>
      </c>
      <c r="K182" s="196">
        <v>76</v>
      </c>
      <c r="L182" s="197">
        <v>580</v>
      </c>
      <c r="M182" s="195">
        <v>218</v>
      </c>
      <c r="N182" s="200">
        <v>1201</v>
      </c>
      <c r="O182" s="203">
        <v>1003</v>
      </c>
      <c r="P182" s="195">
        <v>279</v>
      </c>
      <c r="Q182" s="196">
        <v>655</v>
      </c>
      <c r="R182" s="197">
        <v>588</v>
      </c>
      <c r="S182" s="198">
        <v>891</v>
      </c>
      <c r="T182" s="195">
        <v>57</v>
      </c>
      <c r="U182" s="199">
        <v>95</v>
      </c>
      <c r="V182" s="197">
        <v>904</v>
      </c>
      <c r="W182" s="204">
        <v>472</v>
      </c>
      <c r="X182" s="195">
        <v>199</v>
      </c>
      <c r="Y182" s="199">
        <v>290</v>
      </c>
      <c r="Z182" s="197">
        <v>930</v>
      </c>
      <c r="AA182" s="195">
        <v>1455</v>
      </c>
      <c r="AB182" s="169">
        <f t="shared" si="1625"/>
        <v>6307</v>
      </c>
      <c r="AC182" s="172">
        <f t="shared" si="1626"/>
        <v>8301</v>
      </c>
      <c r="BI182" s="145" t="s">
        <v>34</v>
      </c>
      <c r="BJ182" s="128">
        <f>B182/B188</f>
        <v>2.3644712494003153E-2</v>
      </c>
      <c r="BK182" s="129">
        <f t="shared" ref="BK182" si="2090">C182/C188</f>
        <v>4.9520538142264203E-2</v>
      </c>
      <c r="BL182" s="130">
        <f t="shared" ref="BL182" si="2091">D182/D188</f>
        <v>2.3284823284823286E-2</v>
      </c>
      <c r="BM182" s="131">
        <f t="shared" ref="BM182" si="2092">E182/E188</f>
        <v>6.2935708752904732E-2</v>
      </c>
      <c r="BN182" s="128">
        <f t="shared" ref="BN182" si="2093">F182/F188</f>
        <v>1.9525320822409271E-2</v>
      </c>
      <c r="BO182" s="129">
        <f t="shared" ref="BO182" si="2094">G182/G188</f>
        <v>7.2320999519461804E-2</v>
      </c>
      <c r="BP182" s="130">
        <f t="shared" ref="BP182" si="2095">H182/H188</f>
        <v>3.2404150545198733E-2</v>
      </c>
      <c r="BQ182" s="131">
        <f t="shared" ref="BQ182" si="2096">I182/I188</f>
        <v>5.6094436310395318E-2</v>
      </c>
      <c r="BR182" s="128">
        <f t="shared" ref="BR182" si="2097">J182/J188</f>
        <v>4.0492957746478875E-2</v>
      </c>
      <c r="BS182" s="129">
        <f t="shared" ref="BS182" si="2098">K182/K188</f>
        <v>3.3958891867739052E-2</v>
      </c>
      <c r="BT182" s="130">
        <f t="shared" ref="BT182" si="2099">L182/L188</f>
        <v>7.5926168346642231E-2</v>
      </c>
      <c r="BU182" s="128">
        <f t="shared" ref="BU182" si="2100">M182/M188</f>
        <v>2.6328502415458938E-2</v>
      </c>
      <c r="BV182" s="132">
        <f t="shared" ref="BV182" si="2101">N182/N188</f>
        <v>6.4939980534227323E-2</v>
      </c>
      <c r="BW182" s="133">
        <f t="shared" ref="BW182" si="2102">O182/O188</f>
        <v>5.4242604510302307E-2</v>
      </c>
      <c r="BX182" s="128">
        <f t="shared" ref="BX182" si="2103">P182/P188</f>
        <v>3.1450794724382822E-2</v>
      </c>
      <c r="BY182" s="129">
        <f t="shared" ref="BY182" si="2104">Q182/Q188</f>
        <v>7.6941148831199346E-2</v>
      </c>
      <c r="BZ182" s="130">
        <f t="shared" ref="BZ182" si="2105">R182/R188</f>
        <v>4.3244833419136576E-2</v>
      </c>
      <c r="CA182" s="131">
        <f t="shared" ref="CA182" si="2106">S182/S188</f>
        <v>6.4017818652105193E-2</v>
      </c>
      <c r="CB182" s="128">
        <f t="shared" ref="CB182" si="2107">T182/T188</f>
        <v>3.6445012787723788E-2</v>
      </c>
      <c r="CC182" s="129">
        <f t="shared" ref="CC182" si="2108">U182/U188</f>
        <v>5.2026286966046005E-2</v>
      </c>
      <c r="CD182" s="130">
        <f t="shared" ref="CD182" si="2109">V182/V188</f>
        <v>8.9151873767258388E-2</v>
      </c>
      <c r="CE182" s="131">
        <f t="shared" ref="CE182" si="2110">W182/W188</f>
        <v>3.8240298144697399E-2</v>
      </c>
      <c r="CF182" s="128">
        <f t="shared" ref="CF182" si="2111">X182/X188</f>
        <v>3.140782828282828E-2</v>
      </c>
      <c r="CG182" s="129">
        <f t="shared" ref="CG182" si="2112">Y182/Y188</f>
        <v>7.9062159214830965E-2</v>
      </c>
      <c r="CH182" s="130">
        <f t="shared" ref="CH182" si="2113">Z182/Z188</f>
        <v>3.9436858620982104E-2</v>
      </c>
      <c r="CI182" s="128">
        <f t="shared" ref="CI182" si="2114">AA182/AA188</f>
        <v>5.589918936570748E-2</v>
      </c>
      <c r="CJ182" s="134">
        <f t="shared" ref="CJ182" si="2115">AB182/AB188</f>
        <v>4.2290825700376844E-2</v>
      </c>
      <c r="CK182" s="135">
        <f t="shared" ref="CK182" si="2116">AC182/AC188</f>
        <v>5.5791539526568359E-2</v>
      </c>
    </row>
    <row r="183" spans="1:89" x14ac:dyDescent="0.2">
      <c r="A183" s="136" t="s">
        <v>35</v>
      </c>
      <c r="B183" s="205">
        <v>0</v>
      </c>
      <c r="C183" s="189">
        <v>340</v>
      </c>
      <c r="D183" s="190">
        <v>4</v>
      </c>
      <c r="E183" s="191">
        <v>232</v>
      </c>
      <c r="F183" s="188">
        <v>12</v>
      </c>
      <c r="G183" s="192">
        <v>638</v>
      </c>
      <c r="H183" s="190">
        <v>65</v>
      </c>
      <c r="I183" s="191">
        <v>587</v>
      </c>
      <c r="J183" s="188">
        <v>18</v>
      </c>
      <c r="K183" s="189">
        <v>33</v>
      </c>
      <c r="L183" s="190">
        <v>479</v>
      </c>
      <c r="M183" s="188">
        <v>42</v>
      </c>
      <c r="N183" s="193">
        <v>256</v>
      </c>
      <c r="O183" s="206">
        <v>199</v>
      </c>
      <c r="P183" s="188">
        <v>51</v>
      </c>
      <c r="Q183" s="189">
        <v>156</v>
      </c>
      <c r="R183" s="190">
        <v>156</v>
      </c>
      <c r="S183" s="191">
        <v>96</v>
      </c>
      <c r="T183" s="188">
        <v>17</v>
      </c>
      <c r="U183" s="192">
        <v>5</v>
      </c>
      <c r="V183" s="190">
        <v>254</v>
      </c>
      <c r="W183" s="207">
        <v>11</v>
      </c>
      <c r="X183" s="188">
        <v>38</v>
      </c>
      <c r="Y183" s="192">
        <v>22</v>
      </c>
      <c r="Z183" s="190">
        <v>90</v>
      </c>
      <c r="AA183" s="188">
        <v>105</v>
      </c>
      <c r="AB183" s="169">
        <f t="shared" si="1625"/>
        <v>1440</v>
      </c>
      <c r="AC183" s="172">
        <f t="shared" si="1626"/>
        <v>2466</v>
      </c>
      <c r="BI183" s="136" t="s">
        <v>35</v>
      </c>
      <c r="BJ183" s="128">
        <f>B183/B188</f>
        <v>0</v>
      </c>
      <c r="BK183" s="129">
        <f t="shared" ref="BK183" si="2117">C183/C188</f>
        <v>2.4330900243309004E-2</v>
      </c>
      <c r="BL183" s="130">
        <f t="shared" ref="BL183" si="2118">D183/D188</f>
        <v>8.3160083160083165E-4</v>
      </c>
      <c r="BM183" s="131">
        <f t="shared" ref="BM183" si="2119">E183/E188</f>
        <v>4.4926413632842756E-2</v>
      </c>
      <c r="BN183" s="128">
        <f t="shared" ref="BN183" si="2120">F183/F188</f>
        <v>8.2792879812336137E-4</v>
      </c>
      <c r="BO183" s="129">
        <f t="shared" ref="BO183" si="2121">G183/G188</f>
        <v>5.1097228896363929E-2</v>
      </c>
      <c r="BP183" s="130">
        <f t="shared" ref="BP183" si="2122">H183/H188</f>
        <v>2.85789658811115E-3</v>
      </c>
      <c r="BQ183" s="131">
        <f t="shared" ref="BQ183" si="2123">I183/I188</f>
        <v>2.6857613469985359E-2</v>
      </c>
      <c r="BR183" s="128">
        <f t="shared" ref="BR183" si="2124">J183/J188</f>
        <v>7.9225352112676055E-3</v>
      </c>
      <c r="BS183" s="129">
        <f t="shared" ref="BS183" si="2125">K183/K188</f>
        <v>1.4745308310991957E-2</v>
      </c>
      <c r="BT183" s="130">
        <f t="shared" ref="BT183" si="2126">L183/L188</f>
        <v>6.2704542479382119E-2</v>
      </c>
      <c r="BU183" s="128">
        <f t="shared" ref="BU183" si="2127">M183/M188</f>
        <v>5.0724637681159417E-3</v>
      </c>
      <c r="BV183" s="132">
        <f t="shared" ref="BV183" si="2128">N183/N188</f>
        <v>1.3842327241267438E-2</v>
      </c>
      <c r="BW183" s="133">
        <f t="shared" ref="BW183" si="2129">O183/O188</f>
        <v>1.0761992320588394E-2</v>
      </c>
      <c r="BX183" s="128">
        <f t="shared" ref="BX183" si="2130">P183/P188</f>
        <v>5.7490700033818055E-3</v>
      </c>
      <c r="BY183" s="129">
        <f t="shared" ref="BY183" si="2131">Q183/Q188</f>
        <v>1.8324914836132973E-2</v>
      </c>
      <c r="BZ183" s="130">
        <f t="shared" ref="BZ183" si="2132">R183/R188</f>
        <v>1.1473119070383174E-2</v>
      </c>
      <c r="CA183" s="131">
        <f t="shared" ref="CA183" si="2133">S183/S188</f>
        <v>6.8975427503951718E-3</v>
      </c>
      <c r="CB183" s="128">
        <f t="shared" ref="CB183" si="2134">T183/T188</f>
        <v>1.0869565217391304E-2</v>
      </c>
      <c r="CC183" s="129">
        <f t="shared" ref="CC183" si="2135">U183/U188</f>
        <v>2.7382256297918948E-3</v>
      </c>
      <c r="CD183" s="130">
        <f t="shared" ref="CD183" si="2136">V183/V188</f>
        <v>2.5049309664694281E-2</v>
      </c>
      <c r="CE183" s="131">
        <f t="shared" ref="CE183" si="2137">W183/W188</f>
        <v>8.9119338896540554E-4</v>
      </c>
      <c r="CF183" s="128">
        <f t="shared" ref="CF183" si="2138">X183/X188</f>
        <v>5.9974747474747471E-3</v>
      </c>
      <c r="CG183" s="129">
        <f t="shared" ref="CG183" si="2139">Y183/Y188</f>
        <v>5.9978189749182115E-3</v>
      </c>
      <c r="CH183" s="130">
        <f t="shared" ref="CH183" si="2140">Z183/Z188</f>
        <v>3.8164701891273004E-3</v>
      </c>
      <c r="CI183" s="128">
        <f t="shared" ref="CI183" si="2141">AA183/AA188</f>
        <v>4.0339621191747667E-3</v>
      </c>
      <c r="CJ183" s="134">
        <f t="shared" ref="CJ183" si="2142">AB183/AB188</f>
        <v>9.655745839312297E-3</v>
      </c>
      <c r="CK183" s="135">
        <f t="shared" ref="CK183" si="2143">AC183/AC188</f>
        <v>1.6574140040057531E-2</v>
      </c>
    </row>
    <row r="184" spans="1:89" x14ac:dyDescent="0.2">
      <c r="A184" s="145" t="s">
        <v>36</v>
      </c>
      <c r="B184" s="202"/>
      <c r="C184" s="196"/>
      <c r="D184" s="197"/>
      <c r="E184" s="198"/>
      <c r="F184" s="195"/>
      <c r="G184" s="199"/>
      <c r="H184" s="197"/>
      <c r="I184" s="198"/>
      <c r="J184" s="195"/>
      <c r="K184" s="199"/>
      <c r="L184" s="197"/>
      <c r="M184" s="195"/>
      <c r="N184" s="200"/>
      <c r="O184" s="203"/>
      <c r="P184" s="195"/>
      <c r="Q184" s="199"/>
      <c r="R184" s="197"/>
      <c r="S184" s="198"/>
      <c r="T184" s="195"/>
      <c r="U184" s="199"/>
      <c r="V184" s="197"/>
      <c r="W184" s="198"/>
      <c r="X184" s="195"/>
      <c r="Y184" s="199"/>
      <c r="Z184" s="197"/>
      <c r="AA184" s="195"/>
      <c r="AB184" s="169">
        <f t="shared" si="1625"/>
        <v>0</v>
      </c>
      <c r="AC184" s="172">
        <f t="shared" si="1626"/>
        <v>0</v>
      </c>
      <c r="BI184" s="145" t="s">
        <v>36</v>
      </c>
      <c r="BJ184" s="128">
        <f>B184/B188</f>
        <v>0</v>
      </c>
      <c r="BK184" s="129">
        <f t="shared" ref="BK184" si="2144">C184/C188</f>
        <v>0</v>
      </c>
      <c r="BL184" s="130">
        <f t="shared" ref="BL184" si="2145">D184/D188</f>
        <v>0</v>
      </c>
      <c r="BM184" s="131">
        <f t="shared" ref="BM184" si="2146">E184/E188</f>
        <v>0</v>
      </c>
      <c r="BN184" s="128">
        <f t="shared" ref="BN184" si="2147">F184/F188</f>
        <v>0</v>
      </c>
      <c r="BO184" s="129">
        <f t="shared" ref="BO184" si="2148">G184/G188</f>
        <v>0</v>
      </c>
      <c r="BP184" s="130">
        <f t="shared" ref="BP184" si="2149">H184/H188</f>
        <v>0</v>
      </c>
      <c r="BQ184" s="131">
        <f t="shared" ref="BQ184" si="2150">I184/I188</f>
        <v>0</v>
      </c>
      <c r="BR184" s="128">
        <f t="shared" ref="BR184" si="2151">J184/J188</f>
        <v>0</v>
      </c>
      <c r="BS184" s="129">
        <f t="shared" ref="BS184" si="2152">K184/K188</f>
        <v>0</v>
      </c>
      <c r="BT184" s="130">
        <f t="shared" ref="BT184" si="2153">L184/L188</f>
        <v>0</v>
      </c>
      <c r="BU184" s="128">
        <f t="shared" ref="BU184" si="2154">M184/M188</f>
        <v>0</v>
      </c>
      <c r="BV184" s="132">
        <f t="shared" ref="BV184" si="2155">N184/N188</f>
        <v>0</v>
      </c>
      <c r="BW184" s="133">
        <f t="shared" ref="BW184" si="2156">O184/O188</f>
        <v>0</v>
      </c>
      <c r="BX184" s="128">
        <f t="shared" ref="BX184" si="2157">P184/P188</f>
        <v>0</v>
      </c>
      <c r="BY184" s="129">
        <f t="shared" ref="BY184" si="2158">Q184/Q188</f>
        <v>0</v>
      </c>
      <c r="BZ184" s="130">
        <f t="shared" ref="BZ184" si="2159">R184/R188</f>
        <v>0</v>
      </c>
      <c r="CA184" s="131">
        <f t="shared" ref="CA184" si="2160">S184/S188</f>
        <v>0</v>
      </c>
      <c r="CB184" s="128">
        <f t="shared" ref="CB184" si="2161">T184/T188</f>
        <v>0</v>
      </c>
      <c r="CC184" s="129">
        <f t="shared" ref="CC184" si="2162">U184/U188</f>
        <v>0</v>
      </c>
      <c r="CD184" s="130">
        <f t="shared" ref="CD184" si="2163">V184/V188</f>
        <v>0</v>
      </c>
      <c r="CE184" s="131">
        <f t="shared" ref="CE184" si="2164">W184/W188</f>
        <v>0</v>
      </c>
      <c r="CF184" s="128">
        <f t="shared" ref="CF184" si="2165">X184/X188</f>
        <v>0</v>
      </c>
      <c r="CG184" s="129">
        <f t="shared" ref="CG184" si="2166">Y184/Y188</f>
        <v>0</v>
      </c>
      <c r="CH184" s="130">
        <f t="shared" ref="CH184" si="2167">Z184/Z188</f>
        <v>0</v>
      </c>
      <c r="CI184" s="128">
        <f t="shared" ref="CI184" si="2168">AA184/AA188</f>
        <v>0</v>
      </c>
      <c r="CJ184" s="134">
        <f t="shared" ref="CJ184" si="2169">AB184/AB188</f>
        <v>0</v>
      </c>
      <c r="CK184" s="135">
        <f t="shared" ref="CK184" si="2170">AC184/AC188</f>
        <v>0</v>
      </c>
    </row>
    <row r="185" spans="1:89" x14ac:dyDescent="0.2">
      <c r="A185" s="136" t="s">
        <v>37</v>
      </c>
      <c r="B185" s="58"/>
      <c r="C185" s="59"/>
      <c r="D185" s="138"/>
      <c r="E185" s="139"/>
      <c r="F185" s="137"/>
      <c r="G185" s="140"/>
      <c r="H185" s="138"/>
      <c r="I185" s="139"/>
      <c r="J185" s="137"/>
      <c r="K185" s="140"/>
      <c r="L185" s="138"/>
      <c r="M185" s="137"/>
      <c r="N185" s="141"/>
      <c r="O185" s="142"/>
      <c r="P185" s="137"/>
      <c r="Q185" s="140"/>
      <c r="R185" s="138"/>
      <c r="S185" s="139"/>
      <c r="T185" s="137"/>
      <c r="U185" s="140"/>
      <c r="V185" s="138"/>
      <c r="W185" s="139"/>
      <c r="X185" s="137"/>
      <c r="Y185" s="140"/>
      <c r="Z185" s="143"/>
      <c r="AA185" s="144"/>
      <c r="AB185" s="171">
        <f t="shared" ref="AB185:AB187" si="2171">SUM(B185,D185,F185,H185,J185,L185,N185,P185,R185,T185,V185,X185,Z185)</f>
        <v>0</v>
      </c>
      <c r="AC185" s="172">
        <f t="shared" si="1626"/>
        <v>0</v>
      </c>
      <c r="BI185" s="136" t="s">
        <v>37</v>
      </c>
      <c r="BJ185" s="128">
        <f>B185/B188</f>
        <v>0</v>
      </c>
      <c r="BK185" s="129">
        <f t="shared" ref="BK185" si="2172">C185/C188</f>
        <v>0</v>
      </c>
      <c r="BL185" s="130">
        <f t="shared" ref="BL185" si="2173">D185/D188</f>
        <v>0</v>
      </c>
      <c r="BM185" s="131">
        <f t="shared" ref="BM185" si="2174">E185/E188</f>
        <v>0</v>
      </c>
      <c r="BN185" s="128">
        <f t="shared" ref="BN185" si="2175">F185/F188</f>
        <v>0</v>
      </c>
      <c r="BO185" s="129">
        <f t="shared" ref="BO185" si="2176">G185/G188</f>
        <v>0</v>
      </c>
      <c r="BP185" s="130">
        <f t="shared" ref="BP185" si="2177">H185/H188</f>
        <v>0</v>
      </c>
      <c r="BQ185" s="131">
        <f t="shared" ref="BQ185" si="2178">I185/I188</f>
        <v>0</v>
      </c>
      <c r="BR185" s="128">
        <f t="shared" ref="BR185" si="2179">J185/J188</f>
        <v>0</v>
      </c>
      <c r="BS185" s="129">
        <f t="shared" ref="BS185" si="2180">K185/K188</f>
        <v>0</v>
      </c>
      <c r="BT185" s="130">
        <f t="shared" ref="BT185" si="2181">L185/L188</f>
        <v>0</v>
      </c>
      <c r="BU185" s="128">
        <f t="shared" ref="BU185" si="2182">M185/M188</f>
        <v>0</v>
      </c>
      <c r="BV185" s="132">
        <f t="shared" ref="BV185" si="2183">N185/N188</f>
        <v>0</v>
      </c>
      <c r="BW185" s="133">
        <f t="shared" ref="BW185" si="2184">O185/O188</f>
        <v>0</v>
      </c>
      <c r="BX185" s="128">
        <f t="shared" ref="BX185" si="2185">P185/P188</f>
        <v>0</v>
      </c>
      <c r="BY185" s="129">
        <f t="shared" ref="BY185" si="2186">Q185/Q188</f>
        <v>0</v>
      </c>
      <c r="BZ185" s="130">
        <f t="shared" ref="BZ185" si="2187">R185/R188</f>
        <v>0</v>
      </c>
      <c r="CA185" s="131">
        <f t="shared" ref="CA185" si="2188">S185/S188</f>
        <v>0</v>
      </c>
      <c r="CB185" s="128">
        <f t="shared" ref="CB185" si="2189">T185/T188</f>
        <v>0</v>
      </c>
      <c r="CC185" s="129">
        <f t="shared" ref="CC185" si="2190">U185/U188</f>
        <v>0</v>
      </c>
      <c r="CD185" s="130">
        <f t="shared" ref="CD185" si="2191">V185/V188</f>
        <v>0</v>
      </c>
      <c r="CE185" s="131">
        <f t="shared" ref="CE185" si="2192">W185/W188</f>
        <v>0</v>
      </c>
      <c r="CF185" s="128">
        <f t="shared" ref="CF185" si="2193">X185/X188</f>
        <v>0</v>
      </c>
      <c r="CG185" s="129">
        <f t="shared" ref="CG185" si="2194">Y185/Y188</f>
        <v>0</v>
      </c>
      <c r="CH185" s="130">
        <f t="shared" ref="CH185" si="2195">Z185/Z188</f>
        <v>0</v>
      </c>
      <c r="CI185" s="128">
        <f t="shared" ref="CI185" si="2196">AA185/AA188</f>
        <v>0</v>
      </c>
      <c r="CJ185" s="134">
        <f t="shared" ref="CJ185" si="2197">AB185/AB188</f>
        <v>0</v>
      </c>
      <c r="CK185" s="135">
        <f t="shared" ref="CK185" si="2198">AC185/AC188</f>
        <v>0</v>
      </c>
    </row>
    <row r="186" spans="1:89" x14ac:dyDescent="0.2">
      <c r="A186" s="145" t="s">
        <v>38</v>
      </c>
      <c r="B186" s="56"/>
      <c r="C186" s="57"/>
      <c r="D186" s="151"/>
      <c r="E186" s="148"/>
      <c r="F186" s="149"/>
      <c r="G186" s="150"/>
      <c r="H186" s="151"/>
      <c r="I186" s="148"/>
      <c r="J186" s="149"/>
      <c r="K186" s="150"/>
      <c r="L186" s="151"/>
      <c r="M186" s="149"/>
      <c r="N186" s="153"/>
      <c r="O186" s="152"/>
      <c r="P186" s="149"/>
      <c r="Q186" s="150"/>
      <c r="R186" s="151"/>
      <c r="S186" s="148"/>
      <c r="T186" s="149"/>
      <c r="U186" s="150"/>
      <c r="V186" s="151"/>
      <c r="W186" s="148"/>
      <c r="X186" s="149"/>
      <c r="Y186" s="150"/>
      <c r="Z186" s="147"/>
      <c r="AA186" s="146"/>
      <c r="AB186" s="171">
        <f t="shared" si="2171"/>
        <v>0</v>
      </c>
      <c r="AC186" s="172">
        <f t="shared" si="1626"/>
        <v>0</v>
      </c>
      <c r="BI186" s="145" t="s">
        <v>38</v>
      </c>
      <c r="BJ186" s="128">
        <f>B186/B188</f>
        <v>0</v>
      </c>
      <c r="BK186" s="129">
        <f t="shared" ref="BK186" si="2199">C186/C188</f>
        <v>0</v>
      </c>
      <c r="BL186" s="130">
        <f t="shared" ref="BL186" si="2200">D186/D188</f>
        <v>0</v>
      </c>
      <c r="BM186" s="131">
        <f t="shared" ref="BM186" si="2201">E186/E188</f>
        <v>0</v>
      </c>
      <c r="BN186" s="128">
        <f t="shared" ref="BN186" si="2202">F186/F188</f>
        <v>0</v>
      </c>
      <c r="BO186" s="129">
        <f t="shared" ref="BO186" si="2203">G186/G188</f>
        <v>0</v>
      </c>
      <c r="BP186" s="130">
        <f t="shared" ref="BP186" si="2204">H186/H188</f>
        <v>0</v>
      </c>
      <c r="BQ186" s="131">
        <f t="shared" ref="BQ186" si="2205">I186/I188</f>
        <v>0</v>
      </c>
      <c r="BR186" s="128">
        <f t="shared" ref="BR186" si="2206">J186/J188</f>
        <v>0</v>
      </c>
      <c r="BS186" s="129">
        <f t="shared" ref="BS186" si="2207">K186/K188</f>
        <v>0</v>
      </c>
      <c r="BT186" s="130">
        <f t="shared" ref="BT186" si="2208">L186/L188</f>
        <v>0</v>
      </c>
      <c r="BU186" s="128">
        <f t="shared" ref="BU186" si="2209">M186/M188</f>
        <v>0</v>
      </c>
      <c r="BV186" s="132">
        <f t="shared" ref="BV186" si="2210">N186/N188</f>
        <v>0</v>
      </c>
      <c r="BW186" s="133">
        <f t="shared" ref="BW186" si="2211">O186/O188</f>
        <v>0</v>
      </c>
      <c r="BX186" s="128">
        <f t="shared" ref="BX186" si="2212">P186/P188</f>
        <v>0</v>
      </c>
      <c r="BY186" s="129">
        <f t="shared" ref="BY186" si="2213">Q186/Q188</f>
        <v>0</v>
      </c>
      <c r="BZ186" s="130">
        <f t="shared" ref="BZ186" si="2214">R186/R188</f>
        <v>0</v>
      </c>
      <c r="CA186" s="131">
        <f t="shared" ref="CA186" si="2215">S186/S188</f>
        <v>0</v>
      </c>
      <c r="CB186" s="128">
        <f t="shared" ref="CB186" si="2216">T186/T188</f>
        <v>0</v>
      </c>
      <c r="CC186" s="129">
        <f t="shared" ref="CC186" si="2217">U186/U188</f>
        <v>0</v>
      </c>
      <c r="CD186" s="130">
        <f t="shared" ref="CD186" si="2218">V186/V188</f>
        <v>0</v>
      </c>
      <c r="CE186" s="131">
        <f t="shared" ref="CE186" si="2219">W186/W188</f>
        <v>0</v>
      </c>
      <c r="CF186" s="128">
        <f t="shared" ref="CF186" si="2220">X186/X188</f>
        <v>0</v>
      </c>
      <c r="CG186" s="129">
        <f t="shared" ref="CG186" si="2221">Y186/Y188</f>
        <v>0</v>
      </c>
      <c r="CH186" s="130">
        <f t="shared" ref="CH186" si="2222">Z186/Z188</f>
        <v>0</v>
      </c>
      <c r="CI186" s="128">
        <f t="shared" ref="CI186" si="2223">AA186/AA188</f>
        <v>0</v>
      </c>
      <c r="CJ186" s="134">
        <f t="shared" ref="CJ186" si="2224">AB186/AB188</f>
        <v>0</v>
      </c>
      <c r="CK186" s="135">
        <f t="shared" ref="CK186" si="2225">AC186/AC188</f>
        <v>0</v>
      </c>
    </row>
    <row r="187" spans="1:89" ht="13.5" thickBot="1" x14ac:dyDescent="0.25">
      <c r="A187" s="136" t="s">
        <v>39</v>
      </c>
      <c r="B187" s="58"/>
      <c r="C187" s="59"/>
      <c r="D187" s="138"/>
      <c r="E187" s="139"/>
      <c r="F187" s="137"/>
      <c r="G187" s="140"/>
      <c r="H187" s="138"/>
      <c r="I187" s="139"/>
      <c r="J187" s="137"/>
      <c r="K187" s="140"/>
      <c r="L187" s="138"/>
      <c r="M187" s="137"/>
      <c r="N187" s="141"/>
      <c r="O187" s="142"/>
      <c r="P187" s="137"/>
      <c r="Q187" s="140"/>
      <c r="R187" s="138"/>
      <c r="S187" s="139"/>
      <c r="T187" s="137"/>
      <c r="U187" s="140"/>
      <c r="V187" s="138"/>
      <c r="W187" s="139"/>
      <c r="X187" s="137"/>
      <c r="Y187" s="140"/>
      <c r="Z187" s="143"/>
      <c r="AA187" s="144"/>
      <c r="AB187" s="171">
        <f t="shared" si="2171"/>
        <v>0</v>
      </c>
      <c r="AC187" s="172">
        <f t="shared" si="1626"/>
        <v>0</v>
      </c>
      <c r="BI187" s="136" t="s">
        <v>39</v>
      </c>
      <c r="BJ187" s="128">
        <f>B187/B188</f>
        <v>0</v>
      </c>
      <c r="BK187" s="129">
        <f t="shared" ref="BK187" si="2226">C187/C188</f>
        <v>0</v>
      </c>
      <c r="BL187" s="130">
        <f t="shared" ref="BL187" si="2227">D187/D188</f>
        <v>0</v>
      </c>
      <c r="BM187" s="131">
        <f t="shared" ref="BM187" si="2228">E187/E188</f>
        <v>0</v>
      </c>
      <c r="BN187" s="128">
        <f t="shared" ref="BN187" si="2229">F187/F188</f>
        <v>0</v>
      </c>
      <c r="BO187" s="129">
        <f t="shared" ref="BO187" si="2230">G187/G188</f>
        <v>0</v>
      </c>
      <c r="BP187" s="130">
        <f t="shared" ref="BP187" si="2231">H187/H188</f>
        <v>0</v>
      </c>
      <c r="BQ187" s="131">
        <f t="shared" ref="BQ187" si="2232">I187/I188</f>
        <v>0</v>
      </c>
      <c r="BR187" s="128">
        <f t="shared" ref="BR187" si="2233">J187/J188</f>
        <v>0</v>
      </c>
      <c r="BS187" s="129">
        <f t="shared" ref="BS187" si="2234">K187/K188</f>
        <v>0</v>
      </c>
      <c r="BT187" s="130">
        <f t="shared" ref="BT187" si="2235">L187/L188</f>
        <v>0</v>
      </c>
      <c r="BU187" s="128">
        <f t="shared" ref="BU187" si="2236">M187/M188</f>
        <v>0</v>
      </c>
      <c r="BV187" s="132">
        <f t="shared" ref="BV187" si="2237">N187/N188</f>
        <v>0</v>
      </c>
      <c r="BW187" s="133">
        <f t="shared" ref="BW187" si="2238">O187/O188</f>
        <v>0</v>
      </c>
      <c r="BX187" s="128">
        <f t="shared" ref="BX187" si="2239">P187/P188</f>
        <v>0</v>
      </c>
      <c r="BY187" s="129">
        <f t="shared" ref="BY187" si="2240">Q187/Q188</f>
        <v>0</v>
      </c>
      <c r="BZ187" s="130">
        <f t="shared" ref="BZ187" si="2241">R187/R188</f>
        <v>0</v>
      </c>
      <c r="CA187" s="131">
        <f t="shared" ref="CA187" si="2242">S187/S188</f>
        <v>0</v>
      </c>
      <c r="CB187" s="128">
        <f t="shared" ref="CB187" si="2243">T187/T188</f>
        <v>0</v>
      </c>
      <c r="CC187" s="129">
        <f t="shared" ref="CC187" si="2244">U187/U188</f>
        <v>0</v>
      </c>
      <c r="CD187" s="130">
        <f t="shared" ref="CD187" si="2245">V187/V188</f>
        <v>0</v>
      </c>
      <c r="CE187" s="131">
        <f t="shared" ref="CE187" si="2246">W187/W188</f>
        <v>0</v>
      </c>
      <c r="CF187" s="128">
        <f t="shared" ref="CF187" si="2247">X187/X188</f>
        <v>0</v>
      </c>
      <c r="CG187" s="129">
        <f t="shared" ref="CG187" si="2248">Y187/Y188</f>
        <v>0</v>
      </c>
      <c r="CH187" s="130">
        <f t="shared" ref="CH187" si="2249">Z187/Z188</f>
        <v>0</v>
      </c>
      <c r="CI187" s="128">
        <f t="shared" ref="CI187" si="2250">AA187/AA188</f>
        <v>0</v>
      </c>
      <c r="CJ187" s="134">
        <f t="shared" ref="CJ187" si="2251">AB187/AB188</f>
        <v>0</v>
      </c>
      <c r="CK187" s="135">
        <f t="shared" ref="CK187" si="2252">AC187/AC188</f>
        <v>0</v>
      </c>
    </row>
    <row r="188" spans="1:89" ht="14.25" thickTop="1" thickBot="1" x14ac:dyDescent="0.25">
      <c r="A188" s="264" t="s">
        <v>13</v>
      </c>
      <c r="B188" s="20">
        <f t="shared" ref="B188" si="2253">SUM(B165:B187)</f>
        <v>14591</v>
      </c>
      <c r="C188" s="21">
        <f t="shared" ref="C188" si="2254">SUM(C165:C187)</f>
        <v>13974</v>
      </c>
      <c r="D188" s="20">
        <f t="shared" ref="D188" si="2255">SUM(D165:D187)</f>
        <v>4810</v>
      </c>
      <c r="E188" s="21">
        <f t="shared" ref="E188" si="2256">SUM(E165:E187)</f>
        <v>5164</v>
      </c>
      <c r="F188" s="20">
        <f t="shared" ref="F188" si="2257">SUM(F165:F187)</f>
        <v>14494</v>
      </c>
      <c r="G188" s="21">
        <f t="shared" ref="G188" si="2258">SUM(G165:G187)</f>
        <v>12486</v>
      </c>
      <c r="H188" s="20">
        <f t="shared" ref="H188" si="2259">SUM(H165:H187)</f>
        <v>22744</v>
      </c>
      <c r="I188" s="21">
        <f t="shared" ref="I188" si="2260">SUM(I165:I187)</f>
        <v>21856</v>
      </c>
      <c r="J188" s="20">
        <f t="shared" ref="J188" si="2261">SUM(J165:J187)</f>
        <v>2272</v>
      </c>
      <c r="K188" s="21">
        <f t="shared" ref="K188" si="2262">SUM(K165:K187)</f>
        <v>2238</v>
      </c>
      <c r="L188" s="20">
        <f t="shared" ref="L188" si="2263">SUM(L165:L187)</f>
        <v>7639</v>
      </c>
      <c r="M188" s="21">
        <f t="shared" ref="M188" si="2264">SUM(M165:M187)</f>
        <v>8280</v>
      </c>
      <c r="N188" s="20">
        <f t="shared" ref="N188" si="2265">SUM(N165:N187)</f>
        <v>18494</v>
      </c>
      <c r="O188" s="21">
        <f t="shared" ref="O188" si="2266">SUM(O165:O187)</f>
        <v>18491</v>
      </c>
      <c r="P188" s="20">
        <f t="shared" ref="P188" si="2267">SUM(P165:P187)</f>
        <v>8871</v>
      </c>
      <c r="Q188" s="21">
        <f t="shared" ref="Q188" si="2268">SUM(Q165:Q187)</f>
        <v>8513</v>
      </c>
      <c r="R188" s="20">
        <f t="shared" ref="R188" si="2269">SUM(R165:R187)</f>
        <v>13597</v>
      </c>
      <c r="S188" s="21">
        <f t="shared" ref="S188" si="2270">SUM(S165:S187)</f>
        <v>13918</v>
      </c>
      <c r="T188" s="20">
        <f t="shared" ref="T188" si="2271">SUM(T165:T187)</f>
        <v>1564</v>
      </c>
      <c r="U188" s="21">
        <f t="shared" ref="U188" si="2272">SUM(U165:U187)</f>
        <v>1826</v>
      </c>
      <c r="V188" s="20">
        <f t="shared" ref="V188" si="2273">SUM(V165:V187)</f>
        <v>10140</v>
      </c>
      <c r="W188" s="21">
        <f t="shared" ref="W188" si="2274">SUM(W165:W187)</f>
        <v>12343</v>
      </c>
      <c r="X188" s="20">
        <f t="shared" ref="X188" si="2275">SUM(X165:X187)</f>
        <v>6336</v>
      </c>
      <c r="Y188" s="21">
        <f t="shared" ref="Y188" si="2276">SUM(Y165:Y187)</f>
        <v>3668</v>
      </c>
      <c r="Z188" s="20">
        <f t="shared" ref="Z188" si="2277">SUM(Z165:Z187)</f>
        <v>23582</v>
      </c>
      <c r="AA188" s="21">
        <f t="shared" ref="AA188" si="2278">SUM(AA165:AA187)</f>
        <v>26029</v>
      </c>
      <c r="AB188" s="173">
        <f t="shared" ref="AB188:AC188" si="2279">SUM(AB164:AB187)</f>
        <v>149134</v>
      </c>
      <c r="AC188" s="174">
        <f t="shared" si="2279"/>
        <v>148786</v>
      </c>
      <c r="BI188" s="264" t="s">
        <v>13</v>
      </c>
      <c r="BJ188" s="154">
        <f>SUM(BJ164:BJ187)</f>
        <v>1.0000000000000002</v>
      </c>
      <c r="BK188" s="155">
        <f t="shared" ref="BK188:CK188" si="2280">SUM(BK164:BK187)</f>
        <v>0.99999999999999989</v>
      </c>
      <c r="BL188" s="154">
        <f t="shared" si="2280"/>
        <v>1</v>
      </c>
      <c r="BM188" s="155">
        <f t="shared" si="2280"/>
        <v>1</v>
      </c>
      <c r="BN188" s="154">
        <f t="shared" si="2280"/>
        <v>1.0000000000000002</v>
      </c>
      <c r="BO188" s="155">
        <f t="shared" si="2280"/>
        <v>1</v>
      </c>
      <c r="BP188" s="154">
        <f t="shared" si="2280"/>
        <v>1</v>
      </c>
      <c r="BQ188" s="155">
        <f t="shared" si="2280"/>
        <v>1</v>
      </c>
      <c r="BR188" s="154">
        <f t="shared" si="2280"/>
        <v>1</v>
      </c>
      <c r="BS188" s="155">
        <f t="shared" si="2280"/>
        <v>1</v>
      </c>
      <c r="BT188" s="154">
        <f t="shared" si="2280"/>
        <v>1</v>
      </c>
      <c r="BU188" s="155">
        <f t="shared" si="2280"/>
        <v>0.99999999999999989</v>
      </c>
      <c r="BV188" s="154">
        <f t="shared" si="2280"/>
        <v>1</v>
      </c>
      <c r="BW188" s="155">
        <f t="shared" si="2280"/>
        <v>0.99999999999999989</v>
      </c>
      <c r="BX188" s="154">
        <f t="shared" si="2280"/>
        <v>1</v>
      </c>
      <c r="BY188" s="155">
        <f t="shared" si="2280"/>
        <v>0.99999999999999989</v>
      </c>
      <c r="BZ188" s="154">
        <f t="shared" si="2280"/>
        <v>1</v>
      </c>
      <c r="CA188" s="155">
        <f t="shared" si="2280"/>
        <v>1</v>
      </c>
      <c r="CB188" s="154">
        <f t="shared" si="2280"/>
        <v>1</v>
      </c>
      <c r="CC188" s="155">
        <f t="shared" si="2280"/>
        <v>1.0000000000000002</v>
      </c>
      <c r="CD188" s="154">
        <f t="shared" si="2280"/>
        <v>1</v>
      </c>
      <c r="CE188" s="155">
        <f t="shared" si="2280"/>
        <v>0.99999999999999989</v>
      </c>
      <c r="CF188" s="154">
        <f t="shared" si="2280"/>
        <v>0.99999999999999989</v>
      </c>
      <c r="CG188" s="155">
        <f t="shared" si="2280"/>
        <v>1.0000000000000002</v>
      </c>
      <c r="CH188" s="154">
        <f t="shared" si="2280"/>
        <v>1</v>
      </c>
      <c r="CI188" s="155">
        <f t="shared" si="2280"/>
        <v>1</v>
      </c>
      <c r="CJ188" s="154">
        <f t="shared" si="2280"/>
        <v>1</v>
      </c>
      <c r="CK188" s="155">
        <f t="shared" si="2280"/>
        <v>0.99999999999999989</v>
      </c>
    </row>
    <row r="189" spans="1:89" ht="13.5" thickTop="1" x14ac:dyDescent="0.2">
      <c r="A189" s="186"/>
    </row>
    <row r="191" spans="1:89" x14ac:dyDescent="0.2">
      <c r="A191" s="299">
        <f>+A160+1</f>
        <v>44627</v>
      </c>
      <c r="B191" s="299"/>
      <c r="C191" s="299"/>
      <c r="D191" s="299"/>
      <c r="BI191" s="304">
        <f>+BI160+1</f>
        <v>44627</v>
      </c>
      <c r="BJ191" s="304"/>
      <c r="BK191" s="304"/>
      <c r="BL191" s="304"/>
    </row>
    <row r="192" spans="1:89" ht="13.5" thickBot="1" x14ac:dyDescent="0.25">
      <c r="AE192" s="267" t="s">
        <v>84</v>
      </c>
    </row>
    <row r="193" spans="1:89" ht="14.25" thickTop="1" thickBot="1" x14ac:dyDescent="0.25">
      <c r="A193" s="295" t="s">
        <v>0</v>
      </c>
      <c r="B193" s="297" t="s">
        <v>1</v>
      </c>
      <c r="C193" s="298"/>
      <c r="D193" s="297" t="s">
        <v>2</v>
      </c>
      <c r="E193" s="298"/>
      <c r="F193" s="297" t="s">
        <v>3</v>
      </c>
      <c r="G193" s="298"/>
      <c r="H193" s="297" t="s">
        <v>4</v>
      </c>
      <c r="I193" s="298"/>
      <c r="J193" s="297" t="s">
        <v>5</v>
      </c>
      <c r="K193" s="298"/>
      <c r="L193" s="297" t="s">
        <v>6</v>
      </c>
      <c r="M193" s="298"/>
      <c r="N193" s="297" t="s">
        <v>7</v>
      </c>
      <c r="O193" s="298"/>
      <c r="P193" s="297" t="s">
        <v>8</v>
      </c>
      <c r="Q193" s="298"/>
      <c r="R193" s="297" t="s">
        <v>9</v>
      </c>
      <c r="S193" s="298"/>
      <c r="T193" s="297" t="s">
        <v>10</v>
      </c>
      <c r="U193" s="298"/>
      <c r="V193" s="297" t="s">
        <v>11</v>
      </c>
      <c r="W193" s="298"/>
      <c r="X193" s="297" t="s">
        <v>12</v>
      </c>
      <c r="Y193" s="298"/>
      <c r="Z193" s="300" t="s">
        <v>40</v>
      </c>
      <c r="AA193" s="301"/>
      <c r="AB193" s="302" t="s">
        <v>41</v>
      </c>
      <c r="AC193" s="303"/>
      <c r="AE193" s="295" t="s">
        <v>0</v>
      </c>
      <c r="AF193" s="297" t="s">
        <v>1</v>
      </c>
      <c r="AG193" s="298"/>
      <c r="AH193" s="297" t="s">
        <v>2</v>
      </c>
      <c r="AI193" s="298"/>
      <c r="AJ193" s="297" t="s">
        <v>3</v>
      </c>
      <c r="AK193" s="298"/>
      <c r="AL193" s="297" t="s">
        <v>4</v>
      </c>
      <c r="AM193" s="298"/>
      <c r="AN193" s="297" t="s">
        <v>5</v>
      </c>
      <c r="AO193" s="298"/>
      <c r="AP193" s="297" t="s">
        <v>6</v>
      </c>
      <c r="AQ193" s="298"/>
      <c r="AR193" s="297" t="s">
        <v>7</v>
      </c>
      <c r="AS193" s="298"/>
      <c r="AT193" s="297" t="s">
        <v>8</v>
      </c>
      <c r="AU193" s="298"/>
      <c r="AV193" s="297" t="s">
        <v>9</v>
      </c>
      <c r="AW193" s="298"/>
      <c r="AX193" s="297" t="s">
        <v>10</v>
      </c>
      <c r="AY193" s="298"/>
      <c r="AZ193" s="297" t="s">
        <v>11</v>
      </c>
      <c r="BA193" s="298"/>
      <c r="BB193" s="297" t="s">
        <v>12</v>
      </c>
      <c r="BC193" s="298"/>
      <c r="BD193" s="300" t="s">
        <v>40</v>
      </c>
      <c r="BE193" s="301"/>
      <c r="BF193" s="302" t="s">
        <v>41</v>
      </c>
      <c r="BG193" s="303"/>
      <c r="BI193" s="295" t="s">
        <v>0</v>
      </c>
      <c r="BJ193" s="297" t="s">
        <v>1</v>
      </c>
      <c r="BK193" s="298"/>
      <c r="BL193" s="297" t="s">
        <v>2</v>
      </c>
      <c r="BM193" s="298"/>
      <c r="BN193" s="297" t="s">
        <v>3</v>
      </c>
      <c r="BO193" s="298"/>
      <c r="BP193" s="297" t="s">
        <v>4</v>
      </c>
      <c r="BQ193" s="298"/>
      <c r="BR193" s="297" t="s">
        <v>5</v>
      </c>
      <c r="BS193" s="298"/>
      <c r="BT193" s="297" t="s">
        <v>6</v>
      </c>
      <c r="BU193" s="298"/>
      <c r="BV193" s="297" t="s">
        <v>7</v>
      </c>
      <c r="BW193" s="298"/>
      <c r="BX193" s="297" t="s">
        <v>8</v>
      </c>
      <c r="BY193" s="298"/>
      <c r="BZ193" s="297" t="s">
        <v>9</v>
      </c>
      <c r="CA193" s="298"/>
      <c r="CB193" s="297" t="s">
        <v>10</v>
      </c>
      <c r="CC193" s="298"/>
      <c r="CD193" s="297" t="s">
        <v>11</v>
      </c>
      <c r="CE193" s="298"/>
      <c r="CF193" s="297" t="s">
        <v>12</v>
      </c>
      <c r="CG193" s="298"/>
      <c r="CH193" s="300" t="s">
        <v>40</v>
      </c>
      <c r="CI193" s="301"/>
      <c r="CJ193" s="297" t="s">
        <v>41</v>
      </c>
      <c r="CK193" s="298"/>
    </row>
    <row r="194" spans="1:89" ht="15" thickTop="1" thickBot="1" x14ac:dyDescent="0.3">
      <c r="A194" s="296"/>
      <c r="B194" s="115" t="s">
        <v>14</v>
      </c>
      <c r="C194" s="116" t="s">
        <v>15</v>
      </c>
      <c r="D194" s="117" t="s">
        <v>14</v>
      </c>
      <c r="E194" s="118" t="s">
        <v>15</v>
      </c>
      <c r="F194" s="115" t="s">
        <v>14</v>
      </c>
      <c r="G194" s="116" t="s">
        <v>15</v>
      </c>
      <c r="H194" s="117" t="s">
        <v>14</v>
      </c>
      <c r="I194" s="118" t="s">
        <v>15</v>
      </c>
      <c r="J194" s="115" t="s">
        <v>14</v>
      </c>
      <c r="K194" s="116" t="s">
        <v>15</v>
      </c>
      <c r="L194" s="117" t="s">
        <v>14</v>
      </c>
      <c r="M194" s="115" t="s">
        <v>15</v>
      </c>
      <c r="N194" s="119" t="s">
        <v>14</v>
      </c>
      <c r="O194" s="120" t="s">
        <v>15</v>
      </c>
      <c r="P194" s="115" t="s">
        <v>14</v>
      </c>
      <c r="Q194" s="116" t="s">
        <v>15</v>
      </c>
      <c r="R194" s="117" t="s">
        <v>14</v>
      </c>
      <c r="S194" s="118" t="s">
        <v>15</v>
      </c>
      <c r="T194" s="115" t="s">
        <v>14</v>
      </c>
      <c r="U194" s="116" t="s">
        <v>15</v>
      </c>
      <c r="V194" s="117" t="s">
        <v>14</v>
      </c>
      <c r="W194" s="118" t="s">
        <v>15</v>
      </c>
      <c r="X194" s="115" t="s">
        <v>14</v>
      </c>
      <c r="Y194" s="116" t="s">
        <v>15</v>
      </c>
      <c r="Z194" s="28" t="s">
        <v>14</v>
      </c>
      <c r="AA194" s="121" t="s">
        <v>15</v>
      </c>
      <c r="AB194" s="175" t="s">
        <v>14</v>
      </c>
      <c r="AC194" s="176" t="s">
        <v>15</v>
      </c>
      <c r="AE194" s="296"/>
      <c r="AF194" s="115" t="s">
        <v>14</v>
      </c>
      <c r="AG194" s="116" t="s">
        <v>15</v>
      </c>
      <c r="AH194" s="117" t="s">
        <v>14</v>
      </c>
      <c r="AI194" s="118" t="s">
        <v>15</v>
      </c>
      <c r="AJ194" s="115" t="s">
        <v>14</v>
      </c>
      <c r="AK194" s="116" t="s">
        <v>15</v>
      </c>
      <c r="AL194" s="117" t="s">
        <v>14</v>
      </c>
      <c r="AM194" s="118" t="s">
        <v>15</v>
      </c>
      <c r="AN194" s="115" t="s">
        <v>14</v>
      </c>
      <c r="AO194" s="116" t="s">
        <v>15</v>
      </c>
      <c r="AP194" s="117" t="s">
        <v>14</v>
      </c>
      <c r="AQ194" s="115" t="s">
        <v>15</v>
      </c>
      <c r="AR194" s="119" t="s">
        <v>14</v>
      </c>
      <c r="AS194" s="120" t="s">
        <v>15</v>
      </c>
      <c r="AT194" s="115" t="s">
        <v>14</v>
      </c>
      <c r="AU194" s="116" t="s">
        <v>15</v>
      </c>
      <c r="AV194" s="117" t="s">
        <v>14</v>
      </c>
      <c r="AW194" s="118" t="s">
        <v>15</v>
      </c>
      <c r="AX194" s="115" t="s">
        <v>14</v>
      </c>
      <c r="AY194" s="116" t="s">
        <v>15</v>
      </c>
      <c r="AZ194" s="117" t="s">
        <v>14</v>
      </c>
      <c r="BA194" s="118" t="s">
        <v>15</v>
      </c>
      <c r="BB194" s="115" t="s">
        <v>14</v>
      </c>
      <c r="BC194" s="116" t="s">
        <v>15</v>
      </c>
      <c r="BD194" s="28" t="s">
        <v>14</v>
      </c>
      <c r="BE194" s="121" t="s">
        <v>15</v>
      </c>
      <c r="BF194" s="175" t="s">
        <v>14</v>
      </c>
      <c r="BG194" s="176" t="s">
        <v>15</v>
      </c>
      <c r="BI194" s="296"/>
      <c r="BJ194" s="115" t="s">
        <v>14</v>
      </c>
      <c r="BK194" s="116" t="s">
        <v>15</v>
      </c>
      <c r="BL194" s="117" t="s">
        <v>14</v>
      </c>
      <c r="BM194" s="118" t="s">
        <v>15</v>
      </c>
      <c r="BN194" s="115" t="s">
        <v>14</v>
      </c>
      <c r="BO194" s="116" t="s">
        <v>15</v>
      </c>
      <c r="BP194" s="117" t="s">
        <v>14</v>
      </c>
      <c r="BQ194" s="118" t="s">
        <v>15</v>
      </c>
      <c r="BR194" s="115" t="s">
        <v>14</v>
      </c>
      <c r="BS194" s="116" t="s">
        <v>15</v>
      </c>
      <c r="BT194" s="117" t="s">
        <v>14</v>
      </c>
      <c r="BU194" s="115" t="s">
        <v>15</v>
      </c>
      <c r="BV194" s="119" t="s">
        <v>14</v>
      </c>
      <c r="BW194" s="120" t="s">
        <v>15</v>
      </c>
      <c r="BX194" s="115" t="s">
        <v>14</v>
      </c>
      <c r="BY194" s="116" t="s">
        <v>15</v>
      </c>
      <c r="BZ194" s="117" t="s">
        <v>14</v>
      </c>
      <c r="CA194" s="118" t="s">
        <v>15</v>
      </c>
      <c r="CB194" s="115" t="s">
        <v>14</v>
      </c>
      <c r="CC194" s="116" t="s">
        <v>15</v>
      </c>
      <c r="CD194" s="117" t="s">
        <v>14</v>
      </c>
      <c r="CE194" s="118" t="s">
        <v>15</v>
      </c>
      <c r="CF194" s="115" t="s">
        <v>14</v>
      </c>
      <c r="CG194" s="116" t="s">
        <v>15</v>
      </c>
      <c r="CH194" s="28" t="s">
        <v>14</v>
      </c>
      <c r="CI194" s="121" t="s">
        <v>15</v>
      </c>
      <c r="CJ194" s="119" t="s">
        <v>14</v>
      </c>
      <c r="CK194" s="120" t="s">
        <v>15</v>
      </c>
    </row>
    <row r="195" spans="1:89" ht="13.5" thickTop="1" x14ac:dyDescent="0.2">
      <c r="A195" s="124" t="s">
        <v>16</v>
      </c>
      <c r="B195" s="125"/>
      <c r="C195" s="185"/>
      <c r="D195" s="126"/>
      <c r="E195" s="179"/>
      <c r="F195" s="125"/>
      <c r="G195" s="127"/>
      <c r="H195" s="126"/>
      <c r="I195" s="179"/>
      <c r="J195" s="125"/>
      <c r="K195" s="127"/>
      <c r="L195" s="126"/>
      <c r="M195" s="125"/>
      <c r="N195" s="178"/>
      <c r="O195" s="180"/>
      <c r="P195" s="125"/>
      <c r="Q195" s="127"/>
      <c r="R195" s="126"/>
      <c r="S195" s="179"/>
      <c r="T195" s="125"/>
      <c r="U195" s="127"/>
      <c r="V195" s="126"/>
      <c r="W195" s="179"/>
      <c r="X195" s="125"/>
      <c r="Y195" s="127"/>
      <c r="Z195" s="183"/>
      <c r="AA195" s="184"/>
      <c r="AB195" s="169">
        <f>B195+D195+F195+H195+J195+L195+N195+P195+R195+T195+V195+X195+Z195</f>
        <v>0</v>
      </c>
      <c r="AC195" s="170">
        <f>C195+E195+G195+I195+K195+M195+O195+Q195+S195+U195+W195+Y195+AA195</f>
        <v>0</v>
      </c>
      <c r="AE195" s="270" t="str">
        <f>$AE$9</f>
        <v>07:00 - 07:59</v>
      </c>
      <c r="AF195" s="125">
        <f>SUMIF($A$9:$A$32,$AE195,B$195:B$218)</f>
        <v>2567</v>
      </c>
      <c r="AG195" s="185">
        <f t="shared" ref="AG195:AV196" si="2281">SUMIF($A$9:$A$32,$AE195,C$195:C$218)</f>
        <v>908</v>
      </c>
      <c r="AH195" s="126">
        <f t="shared" si="2281"/>
        <v>741</v>
      </c>
      <c r="AI195" s="179">
        <f t="shared" si="2281"/>
        <v>839</v>
      </c>
      <c r="AJ195" s="125">
        <f t="shared" si="2281"/>
        <v>2238</v>
      </c>
      <c r="AK195" s="127">
        <f t="shared" si="2281"/>
        <v>1149</v>
      </c>
      <c r="AL195" s="126">
        <f t="shared" si="2281"/>
        <v>3086</v>
      </c>
      <c r="AM195" s="179">
        <f t="shared" si="2281"/>
        <v>1589</v>
      </c>
      <c r="AN195" s="125">
        <f t="shared" si="2281"/>
        <v>226</v>
      </c>
      <c r="AO195" s="127">
        <f t="shared" si="2281"/>
        <v>769</v>
      </c>
      <c r="AP195" s="126">
        <f t="shared" si="2281"/>
        <v>547</v>
      </c>
      <c r="AQ195" s="125">
        <f t="shared" si="2281"/>
        <v>2295</v>
      </c>
      <c r="AR195" s="178">
        <f t="shared" si="2281"/>
        <v>1921</v>
      </c>
      <c r="AS195" s="180">
        <f t="shared" si="2281"/>
        <v>3110</v>
      </c>
      <c r="AT195" s="125">
        <f t="shared" si="2281"/>
        <v>1370</v>
      </c>
      <c r="AU195" s="127">
        <f t="shared" si="2281"/>
        <v>1353</v>
      </c>
      <c r="AV195" s="126">
        <f t="shared" si="2281"/>
        <v>1793</v>
      </c>
      <c r="AW195" s="179">
        <f t="shared" ref="AW195:BE196" si="2282">SUMIF($A$9:$A$32,$AE195,S$195:S$218)</f>
        <v>1466</v>
      </c>
      <c r="AX195" s="125">
        <f t="shared" si="2282"/>
        <v>199</v>
      </c>
      <c r="AY195" s="127">
        <f t="shared" si="2282"/>
        <v>1118</v>
      </c>
      <c r="AZ195" s="126">
        <f t="shared" si="2282"/>
        <v>635</v>
      </c>
      <c r="BA195" s="179">
        <f t="shared" si="2282"/>
        <v>2129</v>
      </c>
      <c r="BB195" s="125">
        <f t="shared" si="2282"/>
        <v>1350</v>
      </c>
      <c r="BC195" s="127">
        <f t="shared" si="2282"/>
        <v>1239</v>
      </c>
      <c r="BD195" s="183">
        <f t="shared" si="2282"/>
        <v>2393</v>
      </c>
      <c r="BE195" s="184">
        <f t="shared" si="2282"/>
        <v>2206</v>
      </c>
      <c r="BF195" s="169">
        <f>AF195+AH195+AJ195+AL195+AN195+AP195+AR195+AT195+AV195+AX195+AZ195+BB195+BD195</f>
        <v>19066</v>
      </c>
      <c r="BG195" s="170">
        <f>AG195+AI195+AK195+AM195+AO195+AQ195+AS195+AU195+AW195+AY195+BA195+BC195+BE195</f>
        <v>20170</v>
      </c>
      <c r="BI195" s="124" t="s">
        <v>16</v>
      </c>
      <c r="BJ195" s="128">
        <f>B195/B219</f>
        <v>0</v>
      </c>
      <c r="BK195" s="129">
        <f t="shared" ref="BK195" si="2283">C195/C219</f>
        <v>0</v>
      </c>
      <c r="BL195" s="130">
        <f t="shared" ref="BL195" si="2284">D195/D219</f>
        <v>0</v>
      </c>
      <c r="BM195" s="131">
        <f t="shared" ref="BM195" si="2285">E195/E219</f>
        <v>0</v>
      </c>
      <c r="BN195" s="128">
        <f t="shared" ref="BN195" si="2286">F195/F219</f>
        <v>0</v>
      </c>
      <c r="BO195" s="129">
        <f t="shared" ref="BO195" si="2287">G195/G219</f>
        <v>0</v>
      </c>
      <c r="BP195" s="130">
        <f t="shared" ref="BP195" si="2288">H195/H219</f>
        <v>0</v>
      </c>
      <c r="BQ195" s="131">
        <f t="shared" ref="BQ195" si="2289">I195/I219</f>
        <v>0</v>
      </c>
      <c r="BR195" s="128">
        <f t="shared" ref="BR195" si="2290">J195/J219</f>
        <v>0</v>
      </c>
      <c r="BS195" s="129">
        <f t="shared" ref="BS195" si="2291">K195/K219</f>
        <v>0</v>
      </c>
      <c r="BT195" s="130">
        <f t="shared" ref="BT195" si="2292">L195/L219</f>
        <v>0</v>
      </c>
      <c r="BU195" s="128">
        <f t="shared" ref="BU195" si="2293">M195/M219</f>
        <v>0</v>
      </c>
      <c r="BV195" s="132">
        <f t="shared" ref="BV195" si="2294">N195/N219</f>
        <v>0</v>
      </c>
      <c r="BW195" s="133">
        <f t="shared" ref="BW195" si="2295">O195/O219</f>
        <v>0</v>
      </c>
      <c r="BX195" s="128">
        <f t="shared" ref="BX195" si="2296">P195/P219</f>
        <v>0</v>
      </c>
      <c r="BY195" s="129">
        <f t="shared" ref="BY195" si="2297">Q195/Q219</f>
        <v>0</v>
      </c>
      <c r="BZ195" s="130">
        <f t="shared" ref="BZ195" si="2298">R195/R219</f>
        <v>0</v>
      </c>
      <c r="CA195" s="131">
        <f t="shared" ref="CA195" si="2299">S195/S219</f>
        <v>0</v>
      </c>
      <c r="CB195" s="128">
        <f t="shared" ref="CB195" si="2300">T195/T219</f>
        <v>0</v>
      </c>
      <c r="CC195" s="129">
        <f t="shared" ref="CC195" si="2301">U195/U219</f>
        <v>0</v>
      </c>
      <c r="CD195" s="130">
        <f t="shared" ref="CD195" si="2302">V195/V219</f>
        <v>0</v>
      </c>
      <c r="CE195" s="131">
        <f t="shared" ref="CE195" si="2303">W195/W219</f>
        <v>0</v>
      </c>
      <c r="CF195" s="128">
        <f t="shared" ref="CF195" si="2304">X195/X219</f>
        <v>0</v>
      </c>
      <c r="CG195" s="129">
        <f t="shared" ref="CG195" si="2305">Y195/Y219</f>
        <v>0</v>
      </c>
      <c r="CH195" s="130">
        <f t="shared" ref="CH195" si="2306">Z195/Z219</f>
        <v>0</v>
      </c>
      <c r="CI195" s="128">
        <f t="shared" ref="CI195" si="2307">AA195/AA219</f>
        <v>0</v>
      </c>
      <c r="CJ195" s="134">
        <f t="shared" ref="CJ195" si="2308">AB195/AB219</f>
        <v>0</v>
      </c>
      <c r="CK195" s="135">
        <f t="shared" ref="CK195" si="2309">AC195/AC219</f>
        <v>0</v>
      </c>
    </row>
    <row r="196" spans="1:89" x14ac:dyDescent="0.2">
      <c r="A196" s="136" t="s">
        <v>17</v>
      </c>
      <c r="B196" s="188">
        <v>428</v>
      </c>
      <c r="C196" s="189">
        <v>0</v>
      </c>
      <c r="D196" s="190">
        <v>271</v>
      </c>
      <c r="E196" s="191">
        <v>5</v>
      </c>
      <c r="F196" s="188">
        <v>562</v>
      </c>
      <c r="G196" s="192">
        <v>2</v>
      </c>
      <c r="H196" s="190">
        <v>609</v>
      </c>
      <c r="I196" s="191">
        <v>29</v>
      </c>
      <c r="J196" s="188">
        <v>14</v>
      </c>
      <c r="K196" s="192">
        <v>13</v>
      </c>
      <c r="L196" s="190">
        <v>33</v>
      </c>
      <c r="M196" s="188">
        <v>78</v>
      </c>
      <c r="N196" s="193">
        <v>263</v>
      </c>
      <c r="O196" s="194">
        <v>119</v>
      </c>
      <c r="P196" s="188">
        <v>45</v>
      </c>
      <c r="Q196" s="192">
        <v>38</v>
      </c>
      <c r="R196" s="190">
        <v>25</v>
      </c>
      <c r="S196" s="191">
        <v>4</v>
      </c>
      <c r="T196" s="188">
        <v>1</v>
      </c>
      <c r="U196" s="192">
        <v>0</v>
      </c>
      <c r="V196" s="190">
        <v>1</v>
      </c>
      <c r="W196" s="191">
        <v>0</v>
      </c>
      <c r="X196" s="188">
        <v>0</v>
      </c>
      <c r="Y196" s="192">
        <v>0</v>
      </c>
      <c r="Z196" s="190">
        <v>0</v>
      </c>
      <c r="AA196" s="188">
        <v>0</v>
      </c>
      <c r="AB196" s="169">
        <f t="shared" ref="AB196:AB215" si="2310">B196+D196+F196+H196+J196+L196+N196+P196+R196+T196+V196+X196+Z196</f>
        <v>2252</v>
      </c>
      <c r="AC196" s="172">
        <f t="shared" ref="AC196:AC218" si="2311">SUM(C196,E196,G196,I196,K196,M196,O196,Q196,S196,U196,W196,Y196,AA196)</f>
        <v>288</v>
      </c>
      <c r="AE196" s="272" t="str">
        <f>$AE$10</f>
        <v>08:00 - 08:59</v>
      </c>
      <c r="AF196" s="125">
        <f>SUMIF($A$9:$A$32,$AE196,B$195:B$218)</f>
        <v>2155</v>
      </c>
      <c r="AG196" s="189">
        <f t="shared" si="2281"/>
        <v>794</v>
      </c>
      <c r="AH196" s="190">
        <f t="shared" si="2281"/>
        <v>617</v>
      </c>
      <c r="AI196" s="191">
        <f t="shared" si="2281"/>
        <v>639</v>
      </c>
      <c r="AJ196" s="273">
        <f t="shared" si="2281"/>
        <v>2341</v>
      </c>
      <c r="AK196" s="192">
        <f t="shared" si="2281"/>
        <v>864</v>
      </c>
      <c r="AL196" s="190">
        <f t="shared" si="2281"/>
        <v>2338</v>
      </c>
      <c r="AM196" s="191">
        <f t="shared" si="2281"/>
        <v>1583</v>
      </c>
      <c r="AN196" s="273">
        <f t="shared" si="2281"/>
        <v>197</v>
      </c>
      <c r="AO196" s="192">
        <f t="shared" si="2281"/>
        <v>715</v>
      </c>
      <c r="AP196" s="190">
        <f t="shared" si="2281"/>
        <v>494</v>
      </c>
      <c r="AQ196" s="273">
        <f t="shared" si="2281"/>
        <v>2224</v>
      </c>
      <c r="AR196" s="193">
        <f t="shared" si="2281"/>
        <v>1605</v>
      </c>
      <c r="AS196" s="194">
        <f t="shared" si="2281"/>
        <v>2822</v>
      </c>
      <c r="AT196" s="273">
        <f t="shared" si="2281"/>
        <v>1069</v>
      </c>
      <c r="AU196" s="192">
        <f t="shared" si="2281"/>
        <v>1167</v>
      </c>
      <c r="AV196" s="190">
        <f t="shared" si="2281"/>
        <v>1655</v>
      </c>
      <c r="AW196" s="191">
        <f t="shared" si="2282"/>
        <v>1243</v>
      </c>
      <c r="AX196" s="273">
        <f t="shared" si="2282"/>
        <v>134</v>
      </c>
      <c r="AY196" s="192">
        <f t="shared" si="2282"/>
        <v>719</v>
      </c>
      <c r="AZ196" s="190">
        <f t="shared" si="2282"/>
        <v>549</v>
      </c>
      <c r="BA196" s="191">
        <f t="shared" si="2282"/>
        <v>1461</v>
      </c>
      <c r="BB196" s="273">
        <f t="shared" si="2282"/>
        <v>1095</v>
      </c>
      <c r="BC196" s="192">
        <f t="shared" si="2282"/>
        <v>975</v>
      </c>
      <c r="BD196" s="190">
        <f t="shared" si="2282"/>
        <v>2387</v>
      </c>
      <c r="BE196" s="273">
        <f t="shared" si="2282"/>
        <v>1800</v>
      </c>
      <c r="BF196" s="171">
        <f>SUM(AF196,AH196,AJ196,AL196,AN196,AP196,AR196,AT196,AV196,AX196,AZ196,BB196,BD196)</f>
        <v>16636</v>
      </c>
      <c r="BG196" s="172">
        <f>SUM(AG196,AI196,AK196,AM196,AO196,AQ196,AS196,AU196,AW196,AY196,BA196,BC196,BE196)</f>
        <v>17006</v>
      </c>
      <c r="BI196" s="136" t="s">
        <v>17</v>
      </c>
      <c r="BJ196" s="128">
        <f>B196/B219</f>
        <v>1.8885407933636324E-2</v>
      </c>
      <c r="BK196" s="129">
        <f t="shared" ref="BK196" si="2312">C196/C219</f>
        <v>0</v>
      </c>
      <c r="BL196" s="130">
        <f t="shared" ref="BL196" si="2313">D196/D219</f>
        <v>2.7008172214470799E-2</v>
      </c>
      <c r="BM196" s="131">
        <f t="shared" ref="BM196" si="2314">E196/E219</f>
        <v>5.3180174430972132E-4</v>
      </c>
      <c r="BN196" s="128">
        <f t="shared" ref="BN196" si="2315">F196/F219</f>
        <v>2.1828633574147441E-2</v>
      </c>
      <c r="BO196" s="129">
        <f t="shared" ref="BO196" si="2316">G196/G219</f>
        <v>9.7570494682408036E-5</v>
      </c>
      <c r="BP196" s="130">
        <f t="shared" ref="BP196" si="2317">H196/H219</f>
        <v>1.9387495224754872E-2</v>
      </c>
      <c r="BQ196" s="131">
        <f t="shared" ref="BQ196" si="2318">I196/I219</f>
        <v>9.5259994087310712E-4</v>
      </c>
      <c r="BR196" s="128">
        <f t="shared" ref="BR196" si="2319">J196/J219</f>
        <v>2.6959368380512229E-3</v>
      </c>
      <c r="BS196" s="129">
        <f t="shared" ref="BS196" si="2320">K196/K219</f>
        <v>2.3967551622418879E-3</v>
      </c>
      <c r="BT196" s="130">
        <f t="shared" ref="BT196" si="2321">L196/L219</f>
        <v>2.0733852726815783E-3</v>
      </c>
      <c r="BU196" s="128">
        <f t="shared" ref="BU196" si="2322">M196/M219</f>
        <v>4.5761220299207978E-3</v>
      </c>
      <c r="BV196" s="132">
        <f t="shared" ref="BV196" si="2323">N196/N219</f>
        <v>8.90257937851195E-3</v>
      </c>
      <c r="BW196" s="133">
        <f t="shared" ref="BW196" si="2324">O196/O219</f>
        <v>3.7822203858500461E-3</v>
      </c>
      <c r="BX196" s="128">
        <f t="shared" ref="BX196" si="2325">P196/P219</f>
        <v>3.0754510661563698E-3</v>
      </c>
      <c r="BY196" s="129">
        <f t="shared" ref="BY196" si="2326">Q196/Q219</f>
        <v>2.413004826009652E-3</v>
      </c>
      <c r="BZ196" s="130">
        <f t="shared" ref="BZ196" si="2327">R196/R219</f>
        <v>1.2755102040816326E-3</v>
      </c>
      <c r="CA196" s="131">
        <f t="shared" ref="CA196" si="2328">S196/S219</f>
        <v>1.8910741301059002E-4</v>
      </c>
      <c r="CB196" s="128">
        <f t="shared" ref="CB196" si="2329">T196/T219</f>
        <v>1.9596315892612189E-4</v>
      </c>
      <c r="CC196" s="129">
        <f t="shared" ref="CC196" si="2330">U196/U219</f>
        <v>0</v>
      </c>
      <c r="CD196" s="130">
        <f t="shared" ref="CD196" si="2331">V196/V219</f>
        <v>6.1881188118811882E-5</v>
      </c>
      <c r="CE196" s="131">
        <f t="shared" ref="CE196" si="2332">W196/W219</f>
        <v>0</v>
      </c>
      <c r="CF196" s="128">
        <f t="shared" ref="CF196" si="2333">X196/X219</f>
        <v>0</v>
      </c>
      <c r="CG196" s="129">
        <f t="shared" ref="CG196" si="2334">Y196/Y219</f>
        <v>0</v>
      </c>
      <c r="CH196" s="130">
        <f t="shared" ref="CH196" si="2335">Z196/Z219</f>
        <v>0</v>
      </c>
      <c r="CI196" s="128">
        <f t="shared" ref="CI196" si="2336">AA196/AA219</f>
        <v>0</v>
      </c>
      <c r="CJ196" s="134">
        <f t="shared" ref="CJ196" si="2337">AB196/AB219</f>
        <v>9.3223110389906074E-3</v>
      </c>
      <c r="CK196" s="135">
        <f t="shared" ref="CK196" si="2338">AC196/AC219</f>
        <v>1.1946935693959331E-3</v>
      </c>
    </row>
    <row r="197" spans="1:89" ht="13.5" thickBot="1" x14ac:dyDescent="0.25">
      <c r="A197" s="145" t="s">
        <v>18</v>
      </c>
      <c r="B197" s="195">
        <v>1913</v>
      </c>
      <c r="C197" s="196">
        <v>1</v>
      </c>
      <c r="D197" s="197">
        <v>1017</v>
      </c>
      <c r="E197" s="198">
        <v>108</v>
      </c>
      <c r="F197" s="195">
        <v>2634</v>
      </c>
      <c r="G197" s="199">
        <v>270</v>
      </c>
      <c r="H197" s="197">
        <v>1980</v>
      </c>
      <c r="I197" s="198">
        <v>463</v>
      </c>
      <c r="J197" s="195">
        <v>81</v>
      </c>
      <c r="K197" s="199">
        <v>257</v>
      </c>
      <c r="L197" s="197">
        <v>225</v>
      </c>
      <c r="M197" s="195">
        <v>715</v>
      </c>
      <c r="N197" s="200">
        <v>1182</v>
      </c>
      <c r="O197" s="201">
        <v>1765</v>
      </c>
      <c r="P197" s="195">
        <v>504</v>
      </c>
      <c r="Q197" s="199">
        <v>902</v>
      </c>
      <c r="R197" s="197">
        <v>714</v>
      </c>
      <c r="S197" s="198">
        <v>1033</v>
      </c>
      <c r="T197" s="195">
        <v>58</v>
      </c>
      <c r="U197" s="199">
        <v>474</v>
      </c>
      <c r="V197" s="197">
        <v>322</v>
      </c>
      <c r="W197" s="198">
        <v>1212</v>
      </c>
      <c r="X197" s="195">
        <v>667</v>
      </c>
      <c r="Y197" s="199">
        <v>617</v>
      </c>
      <c r="Z197" s="197">
        <v>1636</v>
      </c>
      <c r="AA197" s="195">
        <v>1289</v>
      </c>
      <c r="AB197" s="169">
        <f t="shared" si="2310"/>
        <v>12933</v>
      </c>
      <c r="AC197" s="172">
        <f t="shared" si="2311"/>
        <v>9106</v>
      </c>
      <c r="AE197" s="270"/>
      <c r="AF197" s="125"/>
      <c r="AG197" s="196"/>
      <c r="AH197" s="197"/>
      <c r="AI197" s="198"/>
      <c r="AJ197" s="195"/>
      <c r="AK197" s="199"/>
      <c r="AL197" s="197"/>
      <c r="AM197" s="198"/>
      <c r="AN197" s="195"/>
      <c r="AO197" s="199"/>
      <c r="AP197" s="197"/>
      <c r="AQ197" s="195"/>
      <c r="AR197" s="200"/>
      <c r="AS197" s="201"/>
      <c r="AT197" s="195"/>
      <c r="AU197" s="199"/>
      <c r="AV197" s="197"/>
      <c r="AW197" s="198"/>
      <c r="AX197" s="195"/>
      <c r="AY197" s="199"/>
      <c r="AZ197" s="197"/>
      <c r="BA197" s="198"/>
      <c r="BB197" s="195"/>
      <c r="BC197" s="199"/>
      <c r="BD197" s="197"/>
      <c r="BE197" s="195"/>
      <c r="BF197" s="171"/>
      <c r="BG197" s="172"/>
      <c r="BI197" s="145" t="s">
        <v>18</v>
      </c>
      <c r="BJ197" s="128">
        <f>B197/B219</f>
        <v>8.4410713497771697E-2</v>
      </c>
      <c r="BK197" s="129">
        <f t="shared" ref="BK197" si="2339">C197/C219</f>
        <v>5.0075112669003505E-5</v>
      </c>
      <c r="BL197" s="130">
        <f t="shared" ref="BL197" si="2340">D197/D219</f>
        <v>0.10135539166832769</v>
      </c>
      <c r="BM197" s="131">
        <f t="shared" ref="BM197" si="2341">E197/E219</f>
        <v>1.1486917677089981E-2</v>
      </c>
      <c r="BN197" s="128">
        <f t="shared" ref="BN197" si="2342">F197/F219</f>
        <v>0.10230715450943836</v>
      </c>
      <c r="BO197" s="129">
        <f t="shared" ref="BO197" si="2343">G197/G219</f>
        <v>1.3172016782125085E-2</v>
      </c>
      <c r="BP197" s="130">
        <f t="shared" ref="BP197" si="2344">H197/H219</f>
        <v>6.3033235706099575E-2</v>
      </c>
      <c r="BQ197" s="131">
        <f t="shared" ref="BQ197" si="2345">I197/I219</f>
        <v>1.5208750780146503E-2</v>
      </c>
      <c r="BR197" s="128">
        <f t="shared" ref="BR197" si="2346">J197/J219</f>
        <v>1.5597920277296361E-2</v>
      </c>
      <c r="BS197" s="129">
        <f t="shared" ref="BS197" si="2347">K197/K219</f>
        <v>4.7382005899705017E-2</v>
      </c>
      <c r="BT197" s="130">
        <f t="shared" ref="BT197" si="2348">L197/L219</f>
        <v>1.4136717768283489E-2</v>
      </c>
      <c r="BU197" s="128">
        <f t="shared" ref="BU197" si="2349">M197/M219</f>
        <v>4.194778527427398E-2</v>
      </c>
      <c r="BV197" s="132">
        <f t="shared" ref="BV197" si="2350">N197/N219</f>
        <v>4.0010832035745715E-2</v>
      </c>
      <c r="BW197" s="133">
        <f t="shared" ref="BW197" si="2351">O197/O219</f>
        <v>5.6097638496011189E-2</v>
      </c>
      <c r="BX197" s="128">
        <f t="shared" ref="BX197" si="2352">P197/P219</f>
        <v>3.4445051940951342E-2</v>
      </c>
      <c r="BY197" s="129">
        <f t="shared" ref="BY197" si="2353">Q197/Q219</f>
        <v>5.7277114554229111E-2</v>
      </c>
      <c r="BZ197" s="130">
        <f t="shared" ref="BZ197" si="2354">R197/R219</f>
        <v>3.6428571428571428E-2</v>
      </c>
      <c r="CA197" s="131">
        <f t="shared" ref="CA197" si="2355">S197/S219</f>
        <v>4.883698940998487E-2</v>
      </c>
      <c r="CB197" s="128">
        <f t="shared" ref="CB197" si="2356">T197/T219</f>
        <v>1.136586321771507E-2</v>
      </c>
      <c r="CC197" s="129">
        <f t="shared" ref="CC197" si="2357">U197/U219</f>
        <v>7.8269484808454429E-2</v>
      </c>
      <c r="CD197" s="130">
        <f t="shared" ref="CD197" si="2358">V197/V219</f>
        <v>1.9925742574257426E-2</v>
      </c>
      <c r="CE197" s="131">
        <f t="shared" ref="CE197" si="2359">W197/W219</f>
        <v>6.0944335495549853E-2</v>
      </c>
      <c r="CF197" s="128">
        <f t="shared" ref="CF197" si="2360">X197/X219</f>
        <v>4.7793063915161936E-2</v>
      </c>
      <c r="CG197" s="129">
        <f t="shared" ref="CG197" si="2361">Y197/Y219</f>
        <v>6.7116284129228765E-2</v>
      </c>
      <c r="CH197" s="130">
        <f t="shared" ref="CH197" si="2362">Z197/Z219</f>
        <v>5.1749225026886822E-2</v>
      </c>
      <c r="CI197" s="128">
        <f t="shared" ref="CI197" si="2363">AA197/AA219</f>
        <v>3.7056202386085958E-2</v>
      </c>
      <c r="CJ197" s="134">
        <f t="shared" ref="CJ197" si="2364">AB197/AB219</f>
        <v>5.3537055358466042E-2</v>
      </c>
      <c r="CK197" s="135">
        <f t="shared" ref="CK197" si="2365">AC197/AC219</f>
        <v>3.7773887649025575E-2</v>
      </c>
    </row>
    <row r="198" spans="1:89" ht="14.25" thickTop="1" thickBot="1" x14ac:dyDescent="0.25">
      <c r="A198" s="136" t="s">
        <v>19</v>
      </c>
      <c r="B198" s="188">
        <v>2429</v>
      </c>
      <c r="C198" s="189">
        <v>744</v>
      </c>
      <c r="D198" s="190">
        <v>1076</v>
      </c>
      <c r="E198" s="191">
        <v>623</v>
      </c>
      <c r="F198" s="188">
        <v>3135</v>
      </c>
      <c r="G198" s="192">
        <v>824</v>
      </c>
      <c r="H198" s="190">
        <v>2780</v>
      </c>
      <c r="I198" s="191">
        <v>1159</v>
      </c>
      <c r="J198" s="188">
        <v>173</v>
      </c>
      <c r="K198" s="192">
        <v>528</v>
      </c>
      <c r="L198" s="190">
        <v>446</v>
      </c>
      <c r="M198" s="188">
        <v>1514</v>
      </c>
      <c r="N198" s="193">
        <v>1881</v>
      </c>
      <c r="O198" s="194">
        <v>2882</v>
      </c>
      <c r="P198" s="188">
        <v>1064</v>
      </c>
      <c r="Q198" s="192">
        <v>1453</v>
      </c>
      <c r="R198" s="190">
        <v>1534</v>
      </c>
      <c r="S198" s="191">
        <v>1661</v>
      </c>
      <c r="T198" s="188">
        <v>161</v>
      </c>
      <c r="U198" s="192">
        <v>920</v>
      </c>
      <c r="V198" s="190">
        <v>626</v>
      </c>
      <c r="W198" s="191">
        <v>2338</v>
      </c>
      <c r="X198" s="188">
        <v>1220</v>
      </c>
      <c r="Y198" s="192">
        <v>1042</v>
      </c>
      <c r="Z198" s="190">
        <v>2302</v>
      </c>
      <c r="AA198" s="188">
        <v>2013</v>
      </c>
      <c r="AB198" s="169">
        <f t="shared" si="2310"/>
        <v>18827</v>
      </c>
      <c r="AC198" s="172">
        <f t="shared" si="2311"/>
        <v>17701</v>
      </c>
      <c r="AE198" s="264" t="s">
        <v>13</v>
      </c>
      <c r="AF198" s="20">
        <f t="shared" ref="AF198:BG198" si="2366">SUM(AF195:AF197)</f>
        <v>4722</v>
      </c>
      <c r="AG198" s="21">
        <f t="shared" si="2366"/>
        <v>1702</v>
      </c>
      <c r="AH198" s="20">
        <f t="shared" si="2366"/>
        <v>1358</v>
      </c>
      <c r="AI198" s="21">
        <f t="shared" si="2366"/>
        <v>1478</v>
      </c>
      <c r="AJ198" s="20">
        <f t="shared" si="2366"/>
        <v>4579</v>
      </c>
      <c r="AK198" s="21">
        <f t="shared" si="2366"/>
        <v>2013</v>
      </c>
      <c r="AL198" s="20">
        <f t="shared" si="2366"/>
        <v>5424</v>
      </c>
      <c r="AM198" s="21">
        <f t="shared" si="2366"/>
        <v>3172</v>
      </c>
      <c r="AN198" s="20">
        <f t="shared" si="2366"/>
        <v>423</v>
      </c>
      <c r="AO198" s="21">
        <f t="shared" si="2366"/>
        <v>1484</v>
      </c>
      <c r="AP198" s="20">
        <f t="shared" si="2366"/>
        <v>1041</v>
      </c>
      <c r="AQ198" s="21">
        <f t="shared" si="2366"/>
        <v>4519</v>
      </c>
      <c r="AR198" s="20">
        <f t="shared" si="2366"/>
        <v>3526</v>
      </c>
      <c r="AS198" s="21">
        <f t="shared" si="2366"/>
        <v>5932</v>
      </c>
      <c r="AT198" s="20">
        <f t="shared" si="2366"/>
        <v>2439</v>
      </c>
      <c r="AU198" s="21">
        <f t="shared" si="2366"/>
        <v>2520</v>
      </c>
      <c r="AV198" s="20">
        <f t="shared" si="2366"/>
        <v>3448</v>
      </c>
      <c r="AW198" s="21">
        <f t="shared" si="2366"/>
        <v>2709</v>
      </c>
      <c r="AX198" s="20">
        <f t="shared" si="2366"/>
        <v>333</v>
      </c>
      <c r="AY198" s="21">
        <f t="shared" si="2366"/>
        <v>1837</v>
      </c>
      <c r="AZ198" s="20">
        <f t="shared" si="2366"/>
        <v>1184</v>
      </c>
      <c r="BA198" s="21">
        <f t="shared" si="2366"/>
        <v>3590</v>
      </c>
      <c r="BB198" s="20">
        <f t="shared" si="2366"/>
        <v>2445</v>
      </c>
      <c r="BC198" s="21">
        <f t="shared" si="2366"/>
        <v>2214</v>
      </c>
      <c r="BD198" s="20">
        <f t="shared" si="2366"/>
        <v>4780</v>
      </c>
      <c r="BE198" s="21">
        <f t="shared" si="2366"/>
        <v>4006</v>
      </c>
      <c r="BF198" s="173">
        <f t="shared" si="2366"/>
        <v>35702</v>
      </c>
      <c r="BG198" s="174">
        <f t="shared" si="2366"/>
        <v>37176</v>
      </c>
      <c r="BI198" s="136" t="s">
        <v>19</v>
      </c>
      <c r="BJ198" s="128">
        <f>B198/B219</f>
        <v>0.1071791025018753</v>
      </c>
      <c r="BK198" s="129">
        <f t="shared" ref="BK198" si="2367">C198/C219</f>
        <v>3.7255883825738606E-2</v>
      </c>
      <c r="BL198" s="130">
        <f t="shared" ref="BL198" si="2368">D198/D219</f>
        <v>0.10723539964121985</v>
      </c>
      <c r="BM198" s="131">
        <f t="shared" ref="BM198" si="2369">E198/E219</f>
        <v>6.626249734099128E-2</v>
      </c>
      <c r="BN198" s="128">
        <f t="shared" ref="BN198" si="2370">F198/F219</f>
        <v>0.12176648799813564</v>
      </c>
      <c r="BO198" s="129">
        <f t="shared" ref="BO198" si="2371">G198/G219</f>
        <v>4.019904380915211E-2</v>
      </c>
      <c r="BP198" s="130">
        <f t="shared" ref="BP198" si="2372">H198/H219</f>
        <v>8.8501209728766073E-2</v>
      </c>
      <c r="BQ198" s="131">
        <f t="shared" ref="BQ198" si="2373">I198/I219</f>
        <v>3.8071149361101071E-2</v>
      </c>
      <c r="BR198" s="128">
        <f t="shared" ref="BR198" si="2374">J198/J219</f>
        <v>3.3314076641632967E-2</v>
      </c>
      <c r="BS198" s="129">
        <f t="shared" ref="BS198" si="2375">K198/K219</f>
        <v>9.7345132743362831E-2</v>
      </c>
      <c r="BT198" s="130">
        <f t="shared" ref="BT198" si="2376">L198/L219</f>
        <v>2.8022116109575269E-2</v>
      </c>
      <c r="BU198" s="128">
        <f t="shared" ref="BU198" si="2377">M198/M219</f>
        <v>8.8823701965385748E-2</v>
      </c>
      <c r="BV198" s="132">
        <f t="shared" ref="BV198" si="2378">N198/N219</f>
        <v>6.3672060117798385E-2</v>
      </c>
      <c r="BW198" s="133">
        <f t="shared" ref="BW198" si="2379">O198/O219</f>
        <v>9.1599656739662458E-2</v>
      </c>
      <c r="BX198" s="128">
        <f t="shared" ref="BX198" si="2380">P198/P219</f>
        <v>7.2717331875341712E-2</v>
      </c>
      <c r="BY198" s="129">
        <f t="shared" ref="BY198" si="2381">Q198/Q219</f>
        <v>9.226568453136906E-2</v>
      </c>
      <c r="BZ198" s="130">
        <f t="shared" ref="BZ198" si="2382">R198/R219</f>
        <v>7.8265306122448974E-2</v>
      </c>
      <c r="CA198" s="131">
        <f t="shared" ref="CA198" si="2383">S198/S219</f>
        <v>7.8526853252647508E-2</v>
      </c>
      <c r="CB198" s="128">
        <f t="shared" ref="CB198" si="2384">T198/T219</f>
        <v>3.1550068587105622E-2</v>
      </c>
      <c r="CC198" s="129">
        <f t="shared" ref="CC198" si="2385">U198/U219</f>
        <v>0.15191545574636725</v>
      </c>
      <c r="CD198" s="130">
        <f t="shared" ref="CD198" si="2386">V198/V219</f>
        <v>3.8737623762376237E-2</v>
      </c>
      <c r="CE198" s="131">
        <f t="shared" ref="CE198" si="2387">W198/W219</f>
        <v>0.11756423794438578</v>
      </c>
      <c r="CF198" s="128">
        <f t="shared" ref="CF198" si="2388">X198/X219</f>
        <v>8.741759816566351E-2</v>
      </c>
      <c r="CG198" s="129">
        <f t="shared" ref="CG198" si="2389">Y198/Y219</f>
        <v>0.11334711193299249</v>
      </c>
      <c r="CH198" s="130">
        <f t="shared" ref="CH198" si="2390">Z198/Z219</f>
        <v>7.2815841083064464E-2</v>
      </c>
      <c r="CI198" s="128">
        <f t="shared" ref="CI198" si="2391">AA198/AA219</f>
        <v>5.7869771453212593E-2</v>
      </c>
      <c r="CJ198" s="134">
        <f t="shared" ref="CJ198" si="2392">AB198/AB219</f>
        <v>7.7935679365486746E-2</v>
      </c>
      <c r="CK198" s="135">
        <f t="shared" ref="CK198" si="2393">AC198/AC219</f>
        <v>7.3428023860685449E-2</v>
      </c>
    </row>
    <row r="199" spans="1:89" ht="13.5" thickTop="1" x14ac:dyDescent="0.2">
      <c r="A199" s="145" t="s">
        <v>20</v>
      </c>
      <c r="B199" s="195">
        <v>2567</v>
      </c>
      <c r="C199" s="196">
        <v>908</v>
      </c>
      <c r="D199" s="197">
        <v>741</v>
      </c>
      <c r="E199" s="198">
        <v>839</v>
      </c>
      <c r="F199" s="195">
        <v>2238</v>
      </c>
      <c r="G199" s="199">
        <v>1149</v>
      </c>
      <c r="H199" s="197">
        <v>3086</v>
      </c>
      <c r="I199" s="198">
        <v>1589</v>
      </c>
      <c r="J199" s="195">
        <v>226</v>
      </c>
      <c r="K199" s="199">
        <v>769</v>
      </c>
      <c r="L199" s="197">
        <v>547</v>
      </c>
      <c r="M199" s="195">
        <v>2295</v>
      </c>
      <c r="N199" s="200">
        <v>1921</v>
      </c>
      <c r="O199" s="201">
        <v>3110</v>
      </c>
      <c r="P199" s="195">
        <v>1370</v>
      </c>
      <c r="Q199" s="199">
        <v>1353</v>
      </c>
      <c r="R199" s="197">
        <v>1793</v>
      </c>
      <c r="S199" s="198">
        <v>1466</v>
      </c>
      <c r="T199" s="195">
        <v>199</v>
      </c>
      <c r="U199" s="199">
        <v>1118</v>
      </c>
      <c r="V199" s="197">
        <v>635</v>
      </c>
      <c r="W199" s="198">
        <v>2129</v>
      </c>
      <c r="X199" s="195">
        <v>1350</v>
      </c>
      <c r="Y199" s="199">
        <v>1239</v>
      </c>
      <c r="Z199" s="197">
        <v>2393</v>
      </c>
      <c r="AA199" s="195">
        <v>2206</v>
      </c>
      <c r="AB199" s="169">
        <f t="shared" si="2310"/>
        <v>19066</v>
      </c>
      <c r="AC199" s="172">
        <f t="shared" si="2311"/>
        <v>20170</v>
      </c>
      <c r="BI199" s="145" t="s">
        <v>20</v>
      </c>
      <c r="BJ199" s="128">
        <f>B199/B219</f>
        <v>0.11326832281692627</v>
      </c>
      <c r="BK199" s="129">
        <f t="shared" ref="BK199" si="2394">C199/C219</f>
        <v>4.5468202303455184E-2</v>
      </c>
      <c r="BL199" s="130">
        <f t="shared" ref="BL199" si="2395">D199/D219</f>
        <v>7.3848913693442292E-2</v>
      </c>
      <c r="BM199" s="131">
        <f t="shared" ref="BM199" si="2396">E199/E219</f>
        <v>8.9236332695171242E-2</v>
      </c>
      <c r="BN199" s="128">
        <f t="shared" ref="BN199" si="2397">F199/F219</f>
        <v>8.692612444651597E-2</v>
      </c>
      <c r="BO199" s="129">
        <f t="shared" ref="BO199" si="2398">G199/G219</f>
        <v>5.6054249195043419E-2</v>
      </c>
      <c r="BP199" s="130">
        <f t="shared" ref="BP199" si="2399">H199/H219</f>
        <v>9.8242709792436017E-2</v>
      </c>
      <c r="BQ199" s="131">
        <f t="shared" ref="BQ199" si="2400">I199/I219</f>
        <v>5.2195907105081631E-2</v>
      </c>
      <c r="BR199" s="128">
        <f t="shared" ref="BR199" si="2401">J199/J219</f>
        <v>4.3520123242826884E-2</v>
      </c>
      <c r="BS199" s="129">
        <f t="shared" ref="BS199" si="2402">K199/K219</f>
        <v>0.14177728613569321</v>
      </c>
      <c r="BT199" s="130">
        <f t="shared" ref="BT199" si="2403">L199/L219</f>
        <v>3.4367931641115859E-2</v>
      </c>
      <c r="BU199" s="128">
        <f t="shared" ref="BU199" si="2404">M199/M219</f>
        <v>0.13464359049574656</v>
      </c>
      <c r="BV199" s="132">
        <f t="shared" ref="BV199" si="2405">N199/N219</f>
        <v>6.5026064586013135E-2</v>
      </c>
      <c r="BW199" s="133">
        <f t="shared" ref="BW199" si="2406">O199/O219</f>
        <v>9.8846263865492806E-2</v>
      </c>
      <c r="BX199" s="128">
        <f t="shared" ref="BX199" si="2407">P199/P219</f>
        <v>9.363039912520503E-2</v>
      </c>
      <c r="BY199" s="129">
        <f t="shared" ref="BY199" si="2408">Q199/Q219</f>
        <v>8.591567183134366E-2</v>
      </c>
      <c r="BZ199" s="130">
        <f t="shared" ref="BZ199" si="2409">R199/R219</f>
        <v>9.1479591836734694E-2</v>
      </c>
      <c r="CA199" s="131">
        <f t="shared" ref="CA199" si="2410">S199/S219</f>
        <v>6.9307866868381238E-2</v>
      </c>
      <c r="CB199" s="128">
        <f t="shared" ref="CB199" si="2411">T199/T219</f>
        <v>3.8996668626298255E-2</v>
      </c>
      <c r="CC199" s="129">
        <f t="shared" ref="CC199" si="2412">U199/U219</f>
        <v>0.18461030383091148</v>
      </c>
      <c r="CD199" s="130">
        <f t="shared" ref="CD199" si="2413">V199/V219</f>
        <v>3.9294554455445545E-2</v>
      </c>
      <c r="CE199" s="131">
        <f t="shared" ref="CE199" si="2414">W199/W219</f>
        <v>0.10705485995876704</v>
      </c>
      <c r="CF199" s="128">
        <f t="shared" ref="CF199" si="2415">X199/X219</f>
        <v>9.673258813413585E-2</v>
      </c>
      <c r="CG199" s="129">
        <f t="shared" ref="CG199" si="2416">Y199/Y219</f>
        <v>0.1347764603502665</v>
      </c>
      <c r="CH199" s="130">
        <f t="shared" ref="CH199" si="2417">Z199/Z219</f>
        <v>7.5694312646295947E-2</v>
      </c>
      <c r="CI199" s="128">
        <f t="shared" ref="CI199" si="2418">AA199/AA219</f>
        <v>6.3418140002874795E-2</v>
      </c>
      <c r="CJ199" s="134">
        <f t="shared" ref="CJ199" si="2419">AB199/AB219</f>
        <v>7.8925036531702894E-2</v>
      </c>
      <c r="CK199" s="135">
        <f t="shared" ref="CK199" si="2420">AC199/AC219</f>
        <v>8.3670032273319345E-2</v>
      </c>
    </row>
    <row r="200" spans="1:89" ht="13.5" thickBot="1" x14ac:dyDescent="0.25">
      <c r="A200" s="136" t="s">
        <v>21</v>
      </c>
      <c r="B200" s="188">
        <v>2155</v>
      </c>
      <c r="C200" s="189">
        <v>794</v>
      </c>
      <c r="D200" s="190">
        <v>617</v>
      </c>
      <c r="E200" s="191">
        <v>639</v>
      </c>
      <c r="F200" s="188">
        <v>2341</v>
      </c>
      <c r="G200" s="192">
        <v>864</v>
      </c>
      <c r="H200" s="190">
        <v>2338</v>
      </c>
      <c r="I200" s="191">
        <v>1583</v>
      </c>
      <c r="J200" s="188">
        <v>197</v>
      </c>
      <c r="K200" s="192">
        <v>715</v>
      </c>
      <c r="L200" s="190">
        <v>494</v>
      </c>
      <c r="M200" s="188">
        <v>2224</v>
      </c>
      <c r="N200" s="193">
        <v>1605</v>
      </c>
      <c r="O200" s="194">
        <v>2822</v>
      </c>
      <c r="P200" s="188">
        <v>1069</v>
      </c>
      <c r="Q200" s="192">
        <v>1167</v>
      </c>
      <c r="R200" s="190">
        <v>1655</v>
      </c>
      <c r="S200" s="191">
        <v>1243</v>
      </c>
      <c r="T200" s="188">
        <v>134</v>
      </c>
      <c r="U200" s="192">
        <v>719</v>
      </c>
      <c r="V200" s="190">
        <v>549</v>
      </c>
      <c r="W200" s="191">
        <v>1461</v>
      </c>
      <c r="X200" s="188">
        <v>1095</v>
      </c>
      <c r="Y200" s="192">
        <v>975</v>
      </c>
      <c r="Z200" s="190">
        <v>2387</v>
      </c>
      <c r="AA200" s="188">
        <v>1800</v>
      </c>
      <c r="AB200" s="169">
        <f t="shared" si="2310"/>
        <v>16636</v>
      </c>
      <c r="AC200" s="172">
        <f t="shared" si="2311"/>
        <v>17006</v>
      </c>
      <c r="AE200" s="267" t="s">
        <v>85</v>
      </c>
      <c r="BI200" s="136" t="s">
        <v>21</v>
      </c>
      <c r="BJ200" s="128">
        <f>B200/B219</f>
        <v>9.508891144155672E-2</v>
      </c>
      <c r="BK200" s="129">
        <f t="shared" ref="BK200" si="2421">C200/C219</f>
        <v>3.9759639459188784E-2</v>
      </c>
      <c r="BL200" s="130">
        <f t="shared" ref="BL200" si="2422">D200/D219</f>
        <v>6.1490930835160454E-2</v>
      </c>
      <c r="BM200" s="131">
        <f t="shared" ref="BM200" si="2423">E200/E219</f>
        <v>6.796426292278239E-2</v>
      </c>
      <c r="BN200" s="128">
        <f t="shared" ref="BN200" si="2424">F200/F219</f>
        <v>9.0926745902276077E-2</v>
      </c>
      <c r="BO200" s="129">
        <f t="shared" ref="BO200" si="2425">G200/G219</f>
        <v>4.2150453702800274E-2</v>
      </c>
      <c r="BP200" s="130">
        <f t="shared" ref="BP200" si="2426">H200/H219</f>
        <v>7.443015408124283E-2</v>
      </c>
      <c r="BQ200" s="131">
        <f t="shared" ref="BQ200" si="2427">I200/I219</f>
        <v>5.1998817462142362E-2</v>
      </c>
      <c r="BR200" s="128">
        <f t="shared" ref="BR200" si="2428">J200/J219</f>
        <v>3.7935682649720776E-2</v>
      </c>
      <c r="BS200" s="129">
        <f t="shared" ref="BS200" si="2429">K200/K219</f>
        <v>0.13182153392330384</v>
      </c>
      <c r="BT200" s="130">
        <f t="shared" ref="BT200" si="2430">L200/L219</f>
        <v>3.1037949233475748E-2</v>
      </c>
      <c r="BU200" s="128">
        <f t="shared" ref="BU200" si="2431">M200/M219</f>
        <v>0.13047814608389557</v>
      </c>
      <c r="BV200" s="132">
        <f t="shared" ref="BV200" si="2432">N200/N219</f>
        <v>5.4329429287116648E-2</v>
      </c>
      <c r="BW200" s="133">
        <f t="shared" ref="BW200" si="2433">O200/O219</f>
        <v>8.9692654864443944E-2</v>
      </c>
      <c r="BX200" s="128">
        <f t="shared" ref="BX200" si="2434">P200/P219</f>
        <v>7.3059048660470208E-2</v>
      </c>
      <c r="BY200" s="129">
        <f t="shared" ref="BY200" si="2435">Q200/Q219</f>
        <v>7.4104648209296423E-2</v>
      </c>
      <c r="BZ200" s="130">
        <f t="shared" ref="BZ200" si="2436">R200/R219</f>
        <v>8.4438775510204081E-2</v>
      </c>
      <c r="CA200" s="131">
        <f t="shared" ref="CA200" si="2437">S200/S219</f>
        <v>5.8765128593040845E-2</v>
      </c>
      <c r="CB200" s="128">
        <f t="shared" ref="CB200" si="2438">T200/T219</f>
        <v>2.6259063296100334E-2</v>
      </c>
      <c r="CC200" s="129">
        <f t="shared" ref="CC200" si="2439">U200/U219</f>
        <v>0.11872523117569353</v>
      </c>
      <c r="CD200" s="130">
        <f t="shared" ref="CD200" si="2440">V200/V219</f>
        <v>3.3972772277227725E-2</v>
      </c>
      <c r="CE200" s="131">
        <f t="shared" ref="CE200" si="2441">W200/W219</f>
        <v>7.3465077688942532E-2</v>
      </c>
      <c r="CF200" s="128">
        <f t="shared" ref="CF200" si="2442">X200/X219</f>
        <v>7.8460877042132421E-2</v>
      </c>
      <c r="CG200" s="129">
        <f t="shared" ref="CG200" si="2443">Y200/Y219</f>
        <v>0.10605895790275209</v>
      </c>
      <c r="CH200" s="130">
        <f t="shared" ref="CH200" si="2444">Z200/Z219</f>
        <v>7.5504523312456509E-2</v>
      </c>
      <c r="CI200" s="128">
        <f t="shared" ref="CI200" si="2445">AA200/AA219</f>
        <v>5.1746442432082797E-2</v>
      </c>
      <c r="CJ200" s="134">
        <f t="shared" ref="CJ200" si="2446">AB200/AB219</f>
        <v>6.8865882080216587E-2</v>
      </c>
      <c r="CK200" s="135">
        <f t="shared" ref="CK200" si="2447">AC200/AC219</f>
        <v>7.0544995976205685E-2</v>
      </c>
    </row>
    <row r="201" spans="1:89" ht="14.25" thickTop="1" thickBot="1" x14ac:dyDescent="0.25">
      <c r="A201" s="145" t="s">
        <v>22</v>
      </c>
      <c r="B201" s="195">
        <v>1690</v>
      </c>
      <c r="C201" s="196">
        <v>935</v>
      </c>
      <c r="D201" s="197">
        <v>580</v>
      </c>
      <c r="E201" s="198">
        <v>560</v>
      </c>
      <c r="F201" s="195">
        <v>2127</v>
      </c>
      <c r="G201" s="199">
        <v>762</v>
      </c>
      <c r="H201" s="197">
        <v>2246</v>
      </c>
      <c r="I201" s="198">
        <v>1509</v>
      </c>
      <c r="J201" s="195">
        <v>202</v>
      </c>
      <c r="K201" s="199">
        <v>660</v>
      </c>
      <c r="L201" s="197">
        <v>556</v>
      </c>
      <c r="M201" s="195">
        <v>1790</v>
      </c>
      <c r="N201" s="200">
        <v>1642</v>
      </c>
      <c r="O201" s="201">
        <v>2510</v>
      </c>
      <c r="P201" s="195">
        <v>826</v>
      </c>
      <c r="Q201" s="199">
        <v>1029</v>
      </c>
      <c r="R201" s="197">
        <v>1406</v>
      </c>
      <c r="S201" s="198">
        <v>1164</v>
      </c>
      <c r="T201" s="195">
        <v>144</v>
      </c>
      <c r="U201" s="199">
        <v>489</v>
      </c>
      <c r="V201" s="197">
        <v>568</v>
      </c>
      <c r="W201" s="198">
        <v>1541</v>
      </c>
      <c r="X201" s="195">
        <v>794</v>
      </c>
      <c r="Y201" s="199">
        <v>720</v>
      </c>
      <c r="Z201" s="197">
        <v>2293</v>
      </c>
      <c r="AA201" s="195">
        <v>1908</v>
      </c>
      <c r="AB201" s="169">
        <f t="shared" si="2310"/>
        <v>15074</v>
      </c>
      <c r="AC201" s="172">
        <f t="shared" si="2311"/>
        <v>15577</v>
      </c>
      <c r="AE201" s="295" t="s">
        <v>0</v>
      </c>
      <c r="AF201" s="297" t="s">
        <v>1</v>
      </c>
      <c r="AG201" s="298"/>
      <c r="AH201" s="297" t="s">
        <v>2</v>
      </c>
      <c r="AI201" s="298"/>
      <c r="AJ201" s="297" t="s">
        <v>3</v>
      </c>
      <c r="AK201" s="298"/>
      <c r="AL201" s="297" t="s">
        <v>4</v>
      </c>
      <c r="AM201" s="298"/>
      <c r="AN201" s="297" t="s">
        <v>5</v>
      </c>
      <c r="AO201" s="298"/>
      <c r="AP201" s="297" t="s">
        <v>6</v>
      </c>
      <c r="AQ201" s="298"/>
      <c r="AR201" s="297" t="s">
        <v>7</v>
      </c>
      <c r="AS201" s="298"/>
      <c r="AT201" s="297" t="s">
        <v>8</v>
      </c>
      <c r="AU201" s="298"/>
      <c r="AV201" s="297" t="s">
        <v>9</v>
      </c>
      <c r="AW201" s="298"/>
      <c r="AX201" s="297" t="s">
        <v>10</v>
      </c>
      <c r="AY201" s="298"/>
      <c r="AZ201" s="297" t="s">
        <v>11</v>
      </c>
      <c r="BA201" s="298"/>
      <c r="BB201" s="297" t="s">
        <v>12</v>
      </c>
      <c r="BC201" s="298"/>
      <c r="BD201" s="300" t="s">
        <v>40</v>
      </c>
      <c r="BE201" s="301"/>
      <c r="BF201" s="302" t="s">
        <v>41</v>
      </c>
      <c r="BG201" s="303"/>
      <c r="BI201" s="145" t="s">
        <v>22</v>
      </c>
      <c r="BJ201" s="128">
        <f>B201/B219</f>
        <v>7.4570886466928471E-2</v>
      </c>
      <c r="BK201" s="129">
        <f t="shared" ref="BK201" si="2448">C201/C219</f>
        <v>4.6820230345518278E-2</v>
      </c>
      <c r="BL201" s="130">
        <f t="shared" ref="BL201" si="2449">D201/D219</f>
        <v>5.7803468208092484E-2</v>
      </c>
      <c r="BM201" s="131">
        <f t="shared" ref="BM201" si="2450">E201/E219</f>
        <v>5.9561795362688789E-2</v>
      </c>
      <c r="BN201" s="128">
        <f t="shared" ref="BN201" si="2451">F201/F219</f>
        <v>8.26147751106968E-2</v>
      </c>
      <c r="BO201" s="129">
        <f t="shared" ref="BO201" si="2452">G201/G219</f>
        <v>3.7174358473997464E-2</v>
      </c>
      <c r="BP201" s="130">
        <f t="shared" ref="BP201" si="2453">H201/H219</f>
        <v>7.1501337068636192E-2</v>
      </c>
      <c r="BQ201" s="131">
        <f t="shared" ref="BQ201" si="2454">I201/I219</f>
        <v>4.9568045199224781E-2</v>
      </c>
      <c r="BR201" s="128">
        <f t="shared" ref="BR201" si="2455">J201/J219</f>
        <v>3.8898517234739069E-2</v>
      </c>
      <c r="BS201" s="129">
        <f t="shared" ref="BS201" si="2456">K201/K219</f>
        <v>0.12168141592920353</v>
      </c>
      <c r="BT201" s="130">
        <f t="shared" ref="BT201" si="2457">L201/L219</f>
        <v>3.4933400351847201E-2</v>
      </c>
      <c r="BU201" s="128">
        <f t="shared" ref="BU201" si="2458">M201/M219</f>
        <v>0.10501613376356703</v>
      </c>
      <c r="BV201" s="132">
        <f t="shared" ref="BV201" si="2459">N201/N219</f>
        <v>5.5581883420215285E-2</v>
      </c>
      <c r="BW201" s="133">
        <f t="shared" ref="BW201" si="2460">O201/O219</f>
        <v>7.9776245113307692E-2</v>
      </c>
      <c r="BX201" s="128">
        <f t="shared" ref="BX201" si="2461">P201/P219</f>
        <v>5.6451612903225805E-2</v>
      </c>
      <c r="BY201" s="129">
        <f t="shared" ref="BY201" si="2462">Q201/Q219</f>
        <v>6.5341630683261362E-2</v>
      </c>
      <c r="BZ201" s="130">
        <f t="shared" ref="BZ201" si="2463">R201/R219</f>
        <v>7.173469387755102E-2</v>
      </c>
      <c r="CA201" s="131">
        <f t="shared" ref="CA201" si="2464">S201/S219</f>
        <v>5.5030257186081698E-2</v>
      </c>
      <c r="CB201" s="128">
        <f t="shared" ref="CB201" si="2465">T201/T219</f>
        <v>2.821869488536155E-2</v>
      </c>
      <c r="CC201" s="129">
        <f t="shared" ref="CC201" si="2466">U201/U219</f>
        <v>8.0746367239101724E-2</v>
      </c>
      <c r="CD201" s="130">
        <f t="shared" ref="CD201" si="2467">V201/V219</f>
        <v>3.5148514851485152E-2</v>
      </c>
      <c r="CE201" s="131">
        <f t="shared" ref="CE201" si="2468">W201/W219</f>
        <v>7.7487806104490367E-2</v>
      </c>
      <c r="CF201" s="128">
        <f t="shared" ref="CF201" si="2469">X201/X219</f>
        <v>5.6893092576669531E-2</v>
      </c>
      <c r="CG201" s="129">
        <f t="shared" ref="CG201" si="2470">Y201/Y219</f>
        <v>7.8320461220493853E-2</v>
      </c>
      <c r="CH201" s="130">
        <f t="shared" ref="CH201" si="2471">Z201/Z219</f>
        <v>7.2531157082305314E-2</v>
      </c>
      <c r="CI201" s="128">
        <f t="shared" ref="CI201" si="2472">AA201/AA219</f>
        <v>5.485122897800776E-2</v>
      </c>
      <c r="CJ201" s="134">
        <f t="shared" ref="CJ201" si="2473">AB201/AB219</f>
        <v>6.2399874157080114E-2</v>
      </c>
      <c r="CK201" s="135">
        <f t="shared" ref="CK201" si="2474">AC201/AC219</f>
        <v>6.4617158786390447E-2</v>
      </c>
    </row>
    <row r="202" spans="1:89" ht="15" thickTop="1" thickBot="1" x14ac:dyDescent="0.3">
      <c r="A202" s="136" t="s">
        <v>23</v>
      </c>
      <c r="B202" s="188">
        <v>1209</v>
      </c>
      <c r="C202" s="189">
        <v>969</v>
      </c>
      <c r="D202" s="190">
        <v>453</v>
      </c>
      <c r="E202" s="191">
        <v>476</v>
      </c>
      <c r="F202" s="188">
        <v>1621</v>
      </c>
      <c r="G202" s="192">
        <v>696</v>
      </c>
      <c r="H202" s="190">
        <v>1818</v>
      </c>
      <c r="I202" s="191">
        <v>1492</v>
      </c>
      <c r="J202" s="188">
        <v>216</v>
      </c>
      <c r="K202" s="192">
        <v>502</v>
      </c>
      <c r="L202" s="190">
        <v>577</v>
      </c>
      <c r="M202" s="188">
        <v>1242</v>
      </c>
      <c r="N202" s="193">
        <v>1330</v>
      </c>
      <c r="O202" s="194">
        <v>1867</v>
      </c>
      <c r="P202" s="188">
        <v>692</v>
      </c>
      <c r="Q202" s="192">
        <v>722</v>
      </c>
      <c r="R202" s="190">
        <v>1063</v>
      </c>
      <c r="S202" s="191">
        <v>1016</v>
      </c>
      <c r="T202" s="188">
        <v>153</v>
      </c>
      <c r="U202" s="192">
        <v>330</v>
      </c>
      <c r="V202" s="190">
        <v>583</v>
      </c>
      <c r="W202" s="191">
        <v>1266</v>
      </c>
      <c r="X202" s="188">
        <v>599</v>
      </c>
      <c r="Y202" s="192">
        <v>493</v>
      </c>
      <c r="Z202" s="190">
        <v>1876</v>
      </c>
      <c r="AA202" s="188">
        <v>1988</v>
      </c>
      <c r="AB202" s="169">
        <f t="shared" si="2310"/>
        <v>12190</v>
      </c>
      <c r="AC202" s="172">
        <f t="shared" si="2311"/>
        <v>13059</v>
      </c>
      <c r="AE202" s="296"/>
      <c r="AF202" s="115" t="s">
        <v>14</v>
      </c>
      <c r="AG202" s="116" t="s">
        <v>15</v>
      </c>
      <c r="AH202" s="117" t="s">
        <v>14</v>
      </c>
      <c r="AI202" s="118" t="s">
        <v>15</v>
      </c>
      <c r="AJ202" s="115" t="s">
        <v>14</v>
      </c>
      <c r="AK202" s="116" t="s">
        <v>15</v>
      </c>
      <c r="AL202" s="117" t="s">
        <v>14</v>
      </c>
      <c r="AM202" s="118" t="s">
        <v>15</v>
      </c>
      <c r="AN202" s="115" t="s">
        <v>14</v>
      </c>
      <c r="AO202" s="116" t="s">
        <v>15</v>
      </c>
      <c r="AP202" s="117" t="s">
        <v>14</v>
      </c>
      <c r="AQ202" s="115" t="s">
        <v>15</v>
      </c>
      <c r="AR202" s="119" t="s">
        <v>14</v>
      </c>
      <c r="AS202" s="120" t="s">
        <v>15</v>
      </c>
      <c r="AT202" s="115" t="s">
        <v>14</v>
      </c>
      <c r="AU202" s="116" t="s">
        <v>15</v>
      </c>
      <c r="AV202" s="117" t="s">
        <v>14</v>
      </c>
      <c r="AW202" s="118" t="s">
        <v>15</v>
      </c>
      <c r="AX202" s="115" t="s">
        <v>14</v>
      </c>
      <c r="AY202" s="116" t="s">
        <v>15</v>
      </c>
      <c r="AZ202" s="117" t="s">
        <v>14</v>
      </c>
      <c r="BA202" s="118" t="s">
        <v>15</v>
      </c>
      <c r="BB202" s="115" t="s">
        <v>14</v>
      </c>
      <c r="BC202" s="116" t="s">
        <v>15</v>
      </c>
      <c r="BD202" s="28" t="s">
        <v>14</v>
      </c>
      <c r="BE202" s="121" t="s">
        <v>15</v>
      </c>
      <c r="BF202" s="175" t="s">
        <v>14</v>
      </c>
      <c r="BG202" s="176" t="s">
        <v>15</v>
      </c>
      <c r="BI202" s="136" t="s">
        <v>23</v>
      </c>
      <c r="BJ202" s="128">
        <f>B202/B219</f>
        <v>5.3346864934033449E-2</v>
      </c>
      <c r="BK202" s="129">
        <f t="shared" ref="BK202" si="2475">C202/C219</f>
        <v>4.8522784176264398E-2</v>
      </c>
      <c r="BL202" s="130">
        <f t="shared" ref="BL202" si="2476">D202/D219</f>
        <v>4.514650189356189E-2</v>
      </c>
      <c r="BM202" s="131">
        <f t="shared" ref="BM202" si="2477">E202/E219</f>
        <v>5.0627526058285473E-2</v>
      </c>
      <c r="BN202" s="128">
        <f t="shared" ref="BN202" si="2478">F202/F219</f>
        <v>6.296123669696263E-2</v>
      </c>
      <c r="BO202" s="129">
        <f t="shared" ref="BO202" si="2479">G202/G219</f>
        <v>3.3954532149477995E-2</v>
      </c>
      <c r="BP202" s="130">
        <f t="shared" ref="BP202" si="2480">H202/H219</f>
        <v>5.7875970966509614E-2</v>
      </c>
      <c r="BQ202" s="131">
        <f t="shared" ref="BQ202" si="2481">I202/I219</f>
        <v>4.9009624544230197E-2</v>
      </c>
      <c r="BR202" s="128">
        <f t="shared" ref="BR202" si="2482">J202/J219</f>
        <v>4.1594454072790298E-2</v>
      </c>
      <c r="BS202" s="129">
        <f t="shared" ref="BS202" si="2483">K202/K219</f>
        <v>9.2551622418879056E-2</v>
      </c>
      <c r="BT202" s="130">
        <f t="shared" ref="BT202" si="2484">L202/L219</f>
        <v>3.6252827343553659E-2</v>
      </c>
      <c r="BU202" s="128">
        <f t="shared" ref="BU202" si="2485">M202/M219</f>
        <v>7.286594309181578E-2</v>
      </c>
      <c r="BV202" s="132">
        <f t="shared" ref="BV202" si="2486">N202/N219</f>
        <v>4.5020648568140274E-2</v>
      </c>
      <c r="BW202" s="133">
        <f t="shared" ref="BW202" si="2487">O202/O219</f>
        <v>5.9339541683882654E-2</v>
      </c>
      <c r="BX202" s="128">
        <f t="shared" ref="BX202" si="2488">P202/P219</f>
        <v>4.7293603061782395E-2</v>
      </c>
      <c r="BY202" s="129">
        <f t="shared" ref="BY202" si="2489">Q202/Q219</f>
        <v>4.5847091694183391E-2</v>
      </c>
      <c r="BZ202" s="130">
        <f t="shared" ref="BZ202" si="2490">R202/R219</f>
        <v>5.4234693877551018E-2</v>
      </c>
      <c r="CA202" s="131">
        <f t="shared" ref="CA202" si="2491">S202/S219</f>
        <v>4.8033282904689861E-2</v>
      </c>
      <c r="CB202" s="128">
        <f t="shared" ref="CB202" si="2492">T202/T219</f>
        <v>2.9982363315696647E-2</v>
      </c>
      <c r="CC202" s="129">
        <f t="shared" ref="CC202" si="2493">U202/U219</f>
        <v>5.449141347424042E-2</v>
      </c>
      <c r="CD202" s="130">
        <f t="shared" ref="CD202" si="2494">V202/V219</f>
        <v>3.6076732673267324E-2</v>
      </c>
      <c r="CE202" s="131">
        <f t="shared" ref="CE202" si="2495">W202/W219</f>
        <v>6.3659677176044649E-2</v>
      </c>
      <c r="CF202" s="128">
        <f t="shared" ref="CF202" si="2496">X202/X219</f>
        <v>4.2920607623961021E-2</v>
      </c>
      <c r="CG202" s="129">
        <f t="shared" ref="CG202" si="2497">Y202/Y219</f>
        <v>5.362776025236593E-2</v>
      </c>
      <c r="CH202" s="130">
        <f t="shared" ref="CH202" si="2498">Z202/Z219</f>
        <v>5.9340798380464355E-2</v>
      </c>
      <c r="CI202" s="128">
        <f t="shared" ref="CI202" si="2499">AA202/AA219</f>
        <v>5.7151070863878106E-2</v>
      </c>
      <c r="CJ202" s="134">
        <f t="shared" ref="CJ202" si="2500">AB202/AB219</f>
        <v>5.0461355046756438E-2</v>
      </c>
      <c r="CK202" s="135">
        <f t="shared" ref="CK202" si="2501">AC202/AC219</f>
        <v>5.4171886537296841E-2</v>
      </c>
    </row>
    <row r="203" spans="1:89" ht="13.5" thickTop="1" x14ac:dyDescent="0.2">
      <c r="A203" s="145" t="s">
        <v>24</v>
      </c>
      <c r="B203" s="202">
        <v>1091</v>
      </c>
      <c r="C203" s="196">
        <v>927</v>
      </c>
      <c r="D203" s="197">
        <v>478</v>
      </c>
      <c r="E203" s="198">
        <v>421</v>
      </c>
      <c r="F203" s="195">
        <v>1554</v>
      </c>
      <c r="G203" s="199">
        <v>662</v>
      </c>
      <c r="H203" s="197">
        <v>1766</v>
      </c>
      <c r="I203" s="198">
        <v>1292</v>
      </c>
      <c r="J203" s="195">
        <v>256</v>
      </c>
      <c r="K203" s="199">
        <v>281</v>
      </c>
      <c r="L203" s="197">
        <v>661</v>
      </c>
      <c r="M203" s="195">
        <v>1159</v>
      </c>
      <c r="N203" s="200">
        <v>1238</v>
      </c>
      <c r="O203" s="203">
        <v>1703</v>
      </c>
      <c r="P203" s="195">
        <v>703</v>
      </c>
      <c r="Q203" s="199">
        <v>635</v>
      </c>
      <c r="R203" s="197">
        <v>1136</v>
      </c>
      <c r="S203" s="198">
        <v>972</v>
      </c>
      <c r="T203" s="195">
        <v>234</v>
      </c>
      <c r="U203" s="199">
        <v>260</v>
      </c>
      <c r="V203" s="197">
        <v>561</v>
      </c>
      <c r="W203" s="204">
        <v>1220</v>
      </c>
      <c r="X203" s="195">
        <v>625</v>
      </c>
      <c r="Y203" s="199">
        <v>438</v>
      </c>
      <c r="Z203" s="197">
        <v>1955</v>
      </c>
      <c r="AA203" s="195">
        <v>2252</v>
      </c>
      <c r="AB203" s="169">
        <f t="shared" si="2310"/>
        <v>12258</v>
      </c>
      <c r="AC203" s="172">
        <f t="shared" si="2311"/>
        <v>12222</v>
      </c>
      <c r="AE203" s="270" t="str">
        <f>$AE$17</f>
        <v>17:00 - 17:59</v>
      </c>
      <c r="AF203" s="125">
        <f t="shared" ref="AF203:AU204" si="2502">SUMIF($A$9:$A$32,$AE203,B$195:B$218)</f>
        <v>1149</v>
      </c>
      <c r="AG203" s="185">
        <f t="shared" si="2502"/>
        <v>2165</v>
      </c>
      <c r="AH203" s="126">
        <f t="shared" si="2502"/>
        <v>918</v>
      </c>
      <c r="AI203" s="179">
        <f t="shared" si="2502"/>
        <v>751</v>
      </c>
      <c r="AJ203" s="125">
        <f t="shared" si="2502"/>
        <v>1254</v>
      </c>
      <c r="AK203" s="127">
        <f t="shared" si="2502"/>
        <v>2186</v>
      </c>
      <c r="AL203" s="126">
        <f t="shared" si="2502"/>
        <v>2019</v>
      </c>
      <c r="AM203" s="179">
        <f t="shared" si="2502"/>
        <v>3018</v>
      </c>
      <c r="AN203" s="125">
        <f t="shared" si="2502"/>
        <v>879</v>
      </c>
      <c r="AO203" s="127">
        <f t="shared" si="2502"/>
        <v>195</v>
      </c>
      <c r="AP203" s="126">
        <f t="shared" si="2502"/>
        <v>2085</v>
      </c>
      <c r="AQ203" s="125">
        <f t="shared" si="2502"/>
        <v>556</v>
      </c>
      <c r="AR203" s="178">
        <f t="shared" si="2502"/>
        <v>2895</v>
      </c>
      <c r="AS203" s="180">
        <f t="shared" si="2502"/>
        <v>1686</v>
      </c>
      <c r="AT203" s="125">
        <f t="shared" si="2502"/>
        <v>1484</v>
      </c>
      <c r="AU203" s="127">
        <f t="shared" si="2502"/>
        <v>1089</v>
      </c>
      <c r="AV203" s="126">
        <f t="shared" ref="AP203:BE204" si="2503">SUMIF($A$9:$A$32,$AE203,R$195:R$218)</f>
        <v>1344</v>
      </c>
      <c r="AW203" s="179">
        <f t="shared" si="2503"/>
        <v>1777</v>
      </c>
      <c r="AX203" s="125">
        <f t="shared" si="2503"/>
        <v>844</v>
      </c>
      <c r="AY203" s="127">
        <f t="shared" si="2503"/>
        <v>209</v>
      </c>
      <c r="AZ203" s="126">
        <f t="shared" si="2503"/>
        <v>1879</v>
      </c>
      <c r="BA203" s="179">
        <f t="shared" si="2503"/>
        <v>1178</v>
      </c>
      <c r="BB203" s="125">
        <f t="shared" si="2503"/>
        <v>1432</v>
      </c>
      <c r="BC203" s="127">
        <f t="shared" si="2503"/>
        <v>427</v>
      </c>
      <c r="BD203" s="183">
        <f t="shared" si="2503"/>
        <v>2342</v>
      </c>
      <c r="BE203" s="184">
        <f t="shared" si="2503"/>
        <v>3090</v>
      </c>
      <c r="BF203" s="169">
        <f>AF203+AH203+AJ203+AL203+AN203+AP203+AR203+AT203+AV203+AX203+AZ203+BB203+BD203</f>
        <v>20524</v>
      </c>
      <c r="BG203" s="170">
        <f>AG203+AI203+AK203+AM203+AO203+AQ203+AS203+AU203+AW203+AY203+BA203+BC203+BE203</f>
        <v>18327</v>
      </c>
      <c r="BI203" s="145" t="s">
        <v>24</v>
      </c>
      <c r="BJ203" s="128">
        <f>B203/B219</f>
        <v>4.8140140316815953E-2</v>
      </c>
      <c r="BK203" s="129">
        <f t="shared" ref="BK203" si="2504">C203/C219</f>
        <v>4.6419629444166249E-2</v>
      </c>
      <c r="BL203" s="130">
        <f t="shared" ref="BL203" si="2505">D203/D219</f>
        <v>4.7638030695634839E-2</v>
      </c>
      <c r="BM203" s="131">
        <f t="shared" ref="BM203" si="2506">E203/E219</f>
        <v>4.4777706870878536E-2</v>
      </c>
      <c r="BN203" s="128">
        <f t="shared" ref="BN203" si="2507">F203/F219</f>
        <v>6.0358890701468187E-2</v>
      </c>
      <c r="BO203" s="129">
        <f t="shared" ref="BO203" si="2508">G203/G219</f>
        <v>3.2295833739877058E-2</v>
      </c>
      <c r="BP203" s="130">
        <f t="shared" ref="BP203" si="2509">H203/H219</f>
        <v>5.6220552655036289E-2</v>
      </c>
      <c r="BQ203" s="131">
        <f t="shared" ref="BQ203" si="2510">I203/I219</f>
        <v>4.2439969779588083E-2</v>
      </c>
      <c r="BR203" s="128">
        <f t="shared" ref="BR203" si="2511">J203/J219</f>
        <v>4.9297130752936645E-2</v>
      </c>
      <c r="BS203" s="129">
        <f t="shared" ref="BS203" si="2512">K203/K219</f>
        <v>5.1806784660766964E-2</v>
      </c>
      <c r="BT203" s="130">
        <f t="shared" ref="BT203" si="2513">L203/L219</f>
        <v>4.1530535310379493E-2</v>
      </c>
      <c r="BU203" s="128">
        <f t="shared" ref="BU203" si="2514">M203/M219</f>
        <v>6.7996479906130836E-2</v>
      </c>
      <c r="BV203" s="132">
        <f t="shared" ref="BV203" si="2515">N203/N219</f>
        <v>4.1906438291246365E-2</v>
      </c>
      <c r="BW203" s="133">
        <f t="shared" ref="BW203" si="2516">O203/O219</f>
        <v>5.412706989161873E-2</v>
      </c>
      <c r="BX203" s="128">
        <f t="shared" ref="BX203" si="2517">P203/P219</f>
        <v>4.8045379989065065E-2</v>
      </c>
      <c r="BY203" s="129">
        <f t="shared" ref="BY203" si="2518">Q203/Q219</f>
        <v>4.0322580645161289E-2</v>
      </c>
      <c r="BZ203" s="130">
        <f t="shared" ref="BZ203" si="2519">R203/R219</f>
        <v>5.7959183673469389E-2</v>
      </c>
      <c r="CA203" s="131">
        <f t="shared" ref="CA203" si="2520">S203/S219</f>
        <v>4.5953101361573372E-2</v>
      </c>
      <c r="CB203" s="128">
        <f t="shared" ref="CB203" si="2521">T203/T219</f>
        <v>4.585537918871252E-2</v>
      </c>
      <c r="CC203" s="129">
        <f t="shared" ref="CC203" si="2522">U203/U219</f>
        <v>4.2932628797886396E-2</v>
      </c>
      <c r="CD203" s="130">
        <f t="shared" ref="CD203" si="2523">V203/V219</f>
        <v>3.4715346534653468E-2</v>
      </c>
      <c r="CE203" s="131">
        <f t="shared" ref="CE203" si="2524">W203/W219</f>
        <v>6.134660833710464E-2</v>
      </c>
      <c r="CF203" s="128">
        <f t="shared" ref="CF203" si="2525">X203/X219</f>
        <v>4.4783605617655486E-2</v>
      </c>
      <c r="CG203" s="129">
        <f t="shared" ref="CG203" si="2526">Y203/Y219</f>
        <v>4.7644947242467095E-2</v>
      </c>
      <c r="CH203" s="130">
        <f t="shared" ref="CH203" si="2527">Z203/Z219</f>
        <v>6.1839691276016955E-2</v>
      </c>
      <c r="CI203" s="128">
        <f t="shared" ref="CI203" si="2528">AA203/AA219</f>
        <v>6.4740549087250257E-2</v>
      </c>
      <c r="CJ203" s="134">
        <f t="shared" ref="CJ203" si="2529">AB203/AB219</f>
        <v>5.0742845788608729E-2</v>
      </c>
      <c r="CK203" s="135">
        <f t="shared" ref="CK203" si="2530">AC203/AC219</f>
        <v>5.0699808351239911E-2</v>
      </c>
    </row>
    <row r="204" spans="1:89" x14ac:dyDescent="0.2">
      <c r="A204" s="136" t="s">
        <v>25</v>
      </c>
      <c r="B204" s="205">
        <v>973</v>
      </c>
      <c r="C204" s="189">
        <v>848</v>
      </c>
      <c r="D204" s="190">
        <v>416</v>
      </c>
      <c r="E204" s="191">
        <v>399</v>
      </c>
      <c r="F204" s="188">
        <v>1197</v>
      </c>
      <c r="G204" s="192">
        <v>797</v>
      </c>
      <c r="H204" s="190">
        <v>1530</v>
      </c>
      <c r="I204" s="191">
        <v>1583</v>
      </c>
      <c r="J204" s="188">
        <v>248</v>
      </c>
      <c r="K204" s="189">
        <v>250</v>
      </c>
      <c r="L204" s="190">
        <v>648</v>
      </c>
      <c r="M204" s="188">
        <v>924</v>
      </c>
      <c r="N204" s="193">
        <v>1271</v>
      </c>
      <c r="O204" s="206">
        <v>1397</v>
      </c>
      <c r="P204" s="188">
        <v>643</v>
      </c>
      <c r="Q204" s="189">
        <v>604</v>
      </c>
      <c r="R204" s="190">
        <v>918</v>
      </c>
      <c r="S204" s="191">
        <v>879</v>
      </c>
      <c r="T204" s="197">
        <v>187</v>
      </c>
      <c r="U204" s="188">
        <v>237</v>
      </c>
      <c r="V204" s="190">
        <v>630</v>
      </c>
      <c r="W204" s="207">
        <v>979</v>
      </c>
      <c r="X204" s="188">
        <v>512</v>
      </c>
      <c r="Y204" s="192">
        <v>318</v>
      </c>
      <c r="Z204" s="190">
        <v>1558</v>
      </c>
      <c r="AA204" s="188">
        <v>1854</v>
      </c>
      <c r="AB204" s="169">
        <f t="shared" si="2310"/>
        <v>10731</v>
      </c>
      <c r="AC204" s="172">
        <f t="shared" si="2311"/>
        <v>11069</v>
      </c>
      <c r="AE204" s="272" t="str">
        <f>$AE$18</f>
        <v>18:00 - 18:59</v>
      </c>
      <c r="AF204" s="125">
        <f t="shared" si="2502"/>
        <v>1195</v>
      </c>
      <c r="AG204" s="189">
        <f t="shared" si="2502"/>
        <v>2489</v>
      </c>
      <c r="AH204" s="190">
        <f t="shared" si="2502"/>
        <v>593</v>
      </c>
      <c r="AI204" s="191">
        <f t="shared" si="2502"/>
        <v>887</v>
      </c>
      <c r="AJ204" s="273">
        <f t="shared" si="2502"/>
        <v>952</v>
      </c>
      <c r="AK204" s="192">
        <f t="shared" si="2502"/>
        <v>2282</v>
      </c>
      <c r="AL204" s="190">
        <f t="shared" si="2502"/>
        <v>1790</v>
      </c>
      <c r="AM204" s="191">
        <f t="shared" si="2502"/>
        <v>3354</v>
      </c>
      <c r="AN204" s="273">
        <f t="shared" si="2502"/>
        <v>539</v>
      </c>
      <c r="AO204" s="192">
        <f t="shared" si="2502"/>
        <v>193</v>
      </c>
      <c r="AP204" s="190">
        <f t="shared" si="2503"/>
        <v>2147</v>
      </c>
      <c r="AQ204" s="273">
        <f t="shared" si="2503"/>
        <v>559</v>
      </c>
      <c r="AR204" s="193">
        <f t="shared" si="2503"/>
        <v>2785</v>
      </c>
      <c r="AS204" s="194">
        <f t="shared" si="2503"/>
        <v>1955</v>
      </c>
      <c r="AT204" s="273">
        <f t="shared" si="2503"/>
        <v>1284</v>
      </c>
      <c r="AU204" s="192">
        <f t="shared" si="2503"/>
        <v>1393</v>
      </c>
      <c r="AV204" s="190">
        <f t="shared" si="2503"/>
        <v>1314</v>
      </c>
      <c r="AW204" s="191">
        <f t="shared" si="2503"/>
        <v>2139</v>
      </c>
      <c r="AX204" s="273">
        <f t="shared" si="2503"/>
        <v>668</v>
      </c>
      <c r="AY204" s="192">
        <f t="shared" si="2503"/>
        <v>148</v>
      </c>
      <c r="AZ204" s="190">
        <f t="shared" si="2503"/>
        <v>1931</v>
      </c>
      <c r="BA204" s="191">
        <f t="shared" si="2503"/>
        <v>1076</v>
      </c>
      <c r="BB204" s="273">
        <f t="shared" si="2503"/>
        <v>1362</v>
      </c>
      <c r="BC204" s="192">
        <f t="shared" si="2503"/>
        <v>514</v>
      </c>
      <c r="BD204" s="190">
        <f t="shared" si="2503"/>
        <v>2036</v>
      </c>
      <c r="BE204" s="273">
        <f t="shared" si="2503"/>
        <v>3306</v>
      </c>
      <c r="BF204" s="171">
        <f>SUM(AF204,AH204,AJ204,AL204,AN204,AP204,AR204,AT204,AV204,AX204,AZ204,BB204,BD204)</f>
        <v>18596</v>
      </c>
      <c r="BG204" s="172">
        <f>SUM(AG204,AI204,AK204,AM204,AO204,AQ204,AS204,AU204,AW204,AY204,BA204,BC204,BE204)</f>
        <v>20295</v>
      </c>
      <c r="BI204" s="136" t="s">
        <v>25</v>
      </c>
      <c r="BJ204" s="128">
        <f>B204/B219</f>
        <v>4.2933415699598465E-2</v>
      </c>
      <c r="BK204" s="129">
        <f t="shared" ref="BK204" si="2531">C204/C219</f>
        <v>4.2463695543314972E-2</v>
      </c>
      <c r="BL204" s="130">
        <f t="shared" ref="BL204" si="2532">D204/D219</f>
        <v>4.145903926649392E-2</v>
      </c>
      <c r="BM204" s="131">
        <f t="shared" ref="BM204" si="2533">E204/E219</f>
        <v>4.2437779195915765E-2</v>
      </c>
      <c r="BN204" s="128">
        <f t="shared" ref="BN204" si="2534">F204/F219</f>
        <v>4.6492659053833603E-2</v>
      </c>
      <c r="BO204" s="129">
        <f t="shared" ref="BO204" si="2535">G204/G219</f>
        <v>3.8881842130939606E-2</v>
      </c>
      <c r="BP204" s="130">
        <f t="shared" ref="BP204" si="2536">H204/H219</f>
        <v>4.8707500318349674E-2</v>
      </c>
      <c r="BQ204" s="131">
        <f t="shared" ref="BQ204" si="2537">I204/I219</f>
        <v>5.1998817462142362E-2</v>
      </c>
      <c r="BR204" s="128">
        <f t="shared" ref="BR204" si="2538">J204/J219</f>
        <v>4.7756595416907376E-2</v>
      </c>
      <c r="BS204" s="129">
        <f t="shared" ref="BS204" si="2539">K204/K219</f>
        <v>4.6091445427728611E-2</v>
      </c>
      <c r="BT204" s="130">
        <f t="shared" ref="BT204" si="2540">L204/L219</f>
        <v>4.0713747172656446E-2</v>
      </c>
      <c r="BU204" s="128">
        <f t="shared" ref="BU204" si="2541">M204/M219</f>
        <v>5.4209445585215607E-2</v>
      </c>
      <c r="BV204" s="132">
        <f t="shared" ref="BV204" si="2542">N204/N219</f>
        <v>4.3023491977523524E-2</v>
      </c>
      <c r="BW204" s="133">
        <f t="shared" ref="BW204" si="2543">O204/O219</f>
        <v>4.4401360328004326E-2</v>
      </c>
      <c r="BX204" s="128">
        <f t="shared" ref="BX204" si="2544">P204/P219</f>
        <v>4.3944778567523234E-2</v>
      </c>
      <c r="BY204" s="129">
        <f t="shared" ref="BY204" si="2545">Q204/Q219</f>
        <v>3.8354076708153419E-2</v>
      </c>
      <c r="BZ204" s="130">
        <f t="shared" ref="BZ204" si="2546">R204/R219</f>
        <v>4.6836734693877551E-2</v>
      </c>
      <c r="CA204" s="131">
        <f t="shared" ref="CA204" si="2547">S204/S219</f>
        <v>4.1556354009077152E-2</v>
      </c>
      <c r="CB204" s="128">
        <f t="shared" ref="CB204" si="2548">T204/T219</f>
        <v>3.6645110719184797E-2</v>
      </c>
      <c r="CC204" s="129">
        <f t="shared" ref="CC204" si="2549">U204/U219</f>
        <v>3.9134742404227214E-2</v>
      </c>
      <c r="CD204" s="130">
        <f t="shared" ref="CD204" si="2550">V204/V219</f>
        <v>3.8985148514851485E-2</v>
      </c>
      <c r="CE204" s="131">
        <f t="shared" ref="CE204" si="2551">W204/W219</f>
        <v>4.9228138985266755E-2</v>
      </c>
      <c r="CF204" s="128">
        <f t="shared" ref="CF204" si="2552">X204/X219</f>
        <v>3.6686729721983377E-2</v>
      </c>
      <c r="CG204" s="129">
        <f t="shared" ref="CG204" si="2553">Y204/Y219</f>
        <v>3.4591537039051455E-2</v>
      </c>
      <c r="CH204" s="130">
        <f t="shared" ref="CH204" si="2554">Z204/Z219</f>
        <v>4.9281963686974128E-2</v>
      </c>
      <c r="CI204" s="128">
        <f t="shared" ref="CI204" si="2555">AA204/AA219</f>
        <v>5.3298835705045275E-2</v>
      </c>
      <c r="CJ204" s="134">
        <f t="shared" ref="CJ204" si="2556">AB204/AB219</f>
        <v>4.4421722806131533E-2</v>
      </c>
      <c r="CK204" s="135">
        <f t="shared" ref="CK204" si="2557">AC204/AC219</f>
        <v>4.5916885832095772E-2</v>
      </c>
    </row>
    <row r="205" spans="1:89" ht="13.5" thickBot="1" x14ac:dyDescent="0.25">
      <c r="A205" s="145" t="s">
        <v>26</v>
      </c>
      <c r="B205" s="202">
        <v>859</v>
      </c>
      <c r="C205" s="196">
        <v>843</v>
      </c>
      <c r="D205" s="197">
        <v>332</v>
      </c>
      <c r="E205" s="198">
        <v>404</v>
      </c>
      <c r="F205" s="195">
        <v>1009</v>
      </c>
      <c r="G205" s="199">
        <v>748</v>
      </c>
      <c r="H205" s="197">
        <v>1540</v>
      </c>
      <c r="I205" s="198">
        <v>1341</v>
      </c>
      <c r="J205" s="195">
        <v>233</v>
      </c>
      <c r="K205" s="196">
        <v>214</v>
      </c>
      <c r="L205" s="197">
        <v>714</v>
      </c>
      <c r="M205" s="195">
        <v>671</v>
      </c>
      <c r="N205" s="200">
        <v>1162</v>
      </c>
      <c r="O205" s="203">
        <v>1114</v>
      </c>
      <c r="P205" s="195">
        <v>611</v>
      </c>
      <c r="Q205" s="196">
        <v>619</v>
      </c>
      <c r="R205" s="197">
        <v>932</v>
      </c>
      <c r="S205" s="198">
        <v>908</v>
      </c>
      <c r="T205" s="195">
        <v>171</v>
      </c>
      <c r="U205" s="199">
        <v>228</v>
      </c>
      <c r="V205" s="197">
        <v>598</v>
      </c>
      <c r="W205" s="204">
        <v>864</v>
      </c>
      <c r="X205" s="195">
        <v>490</v>
      </c>
      <c r="Y205" s="199">
        <v>342</v>
      </c>
      <c r="Z205" s="197">
        <v>1685</v>
      </c>
      <c r="AA205" s="195">
        <v>1879</v>
      </c>
      <c r="AB205" s="169">
        <f t="shared" si="2310"/>
        <v>10336</v>
      </c>
      <c r="AC205" s="172">
        <f t="shared" si="2311"/>
        <v>10175</v>
      </c>
      <c r="AE205" s="270"/>
      <c r="AF205" s="125"/>
      <c r="AG205" s="196"/>
      <c r="AH205" s="197"/>
      <c r="AI205" s="198"/>
      <c r="AJ205" s="195"/>
      <c r="AK205" s="199"/>
      <c r="AL205" s="197"/>
      <c r="AM205" s="198"/>
      <c r="AN205" s="195"/>
      <c r="AO205" s="199"/>
      <c r="AP205" s="197"/>
      <c r="AQ205" s="195"/>
      <c r="AR205" s="200"/>
      <c r="AS205" s="201"/>
      <c r="AT205" s="195"/>
      <c r="AU205" s="199"/>
      <c r="AV205" s="197"/>
      <c r="AW205" s="198"/>
      <c r="AX205" s="195"/>
      <c r="AY205" s="199"/>
      <c r="AZ205" s="197"/>
      <c r="BA205" s="198"/>
      <c r="BB205" s="195"/>
      <c r="BC205" s="199"/>
      <c r="BD205" s="197"/>
      <c r="BE205" s="195"/>
      <c r="BF205" s="171"/>
      <c r="BG205" s="172"/>
      <c r="BI205" s="145" t="s">
        <v>26</v>
      </c>
      <c r="BJ205" s="128">
        <f>B205/B219</f>
        <v>3.7903190221947665E-2</v>
      </c>
      <c r="BK205" s="129">
        <f t="shared" ref="BK205" si="2558">C205/C219</f>
        <v>4.2213319979969952E-2</v>
      </c>
      <c r="BL205" s="130">
        <f t="shared" ref="BL205" si="2559">D205/D219</f>
        <v>3.3087502491528802E-2</v>
      </c>
      <c r="BM205" s="131">
        <f t="shared" ref="BM205" si="2560">E205/E219</f>
        <v>4.2969580940225481E-2</v>
      </c>
      <c r="BN205" s="128">
        <f t="shared" ref="BN205" si="2561">F205/F219</f>
        <v>3.9190553872446209E-2</v>
      </c>
      <c r="BO205" s="129">
        <f t="shared" ref="BO205" si="2562">G205/G219</f>
        <v>3.6491365011220606E-2</v>
      </c>
      <c r="BP205" s="130">
        <f t="shared" ref="BP205" si="2563">H205/H219</f>
        <v>4.9025849993633006E-2</v>
      </c>
      <c r="BQ205" s="131">
        <f t="shared" ref="BQ205" si="2564">I205/I219</f>
        <v>4.40495351969254E-2</v>
      </c>
      <c r="BR205" s="128">
        <f t="shared" ref="BR205" si="2565">J205/J219</f>
        <v>4.4868091661852495E-2</v>
      </c>
      <c r="BS205" s="129">
        <f t="shared" ref="BS205" si="2566">K205/K219</f>
        <v>3.9454277286135694E-2</v>
      </c>
      <c r="BT205" s="130">
        <f t="shared" ref="BT205" si="2567">L205/L219</f>
        <v>4.4860517718019605E-2</v>
      </c>
      <c r="BU205" s="128">
        <f t="shared" ref="BU205" si="2568">M205/M219</f>
        <v>3.9366383103549431E-2</v>
      </c>
      <c r="BV205" s="132">
        <f t="shared" ref="BV205" si="2569">N205/N219</f>
        <v>3.9333829801638347E-2</v>
      </c>
      <c r="BW205" s="133">
        <f t="shared" ref="BW205" si="2570">O205/O219</f>
        <v>3.5406668149890345E-2</v>
      </c>
      <c r="BX205" s="128">
        <f t="shared" ref="BX205" si="2571">P205/P219</f>
        <v>4.175779114270093E-2</v>
      </c>
      <c r="BY205" s="129">
        <f t="shared" ref="BY205" si="2572">Q205/Q219</f>
        <v>3.9306578613157228E-2</v>
      </c>
      <c r="BZ205" s="130">
        <f t="shared" ref="BZ205" si="2573">R205/R219</f>
        <v>4.7551020408163266E-2</v>
      </c>
      <c r="CA205" s="131">
        <f t="shared" ref="CA205" si="2574">S205/S219</f>
        <v>4.2927382753403936E-2</v>
      </c>
      <c r="CB205" s="128">
        <f t="shared" ref="CB205" si="2575">T205/T219</f>
        <v>3.3509700176366841E-2</v>
      </c>
      <c r="CC205" s="129">
        <f t="shared" ref="CC205" si="2576">U205/U219</f>
        <v>3.7648612945838836E-2</v>
      </c>
      <c r="CD205" s="130">
        <f t="shared" ref="CD205" si="2577">V205/V219</f>
        <v>3.7004950495049503E-2</v>
      </c>
      <c r="CE205" s="131">
        <f t="shared" ref="CE205" si="2578">W205/W219</f>
        <v>4.3445466887916728E-2</v>
      </c>
      <c r="CF205" s="128">
        <f t="shared" ref="CF205" si="2579">X205/X219</f>
        <v>3.5110346804241903E-2</v>
      </c>
      <c r="CG205" s="129">
        <f t="shared" ref="CG205" si="2580">Y205/Y219</f>
        <v>3.7202219079734582E-2</v>
      </c>
      <c r="CH205" s="130">
        <f t="shared" ref="CH205" si="2581">Z205/Z219</f>
        <v>5.3299171253242232E-2</v>
      </c>
      <c r="CI205" s="128">
        <f t="shared" ref="CI205" si="2582">AA205/AA219</f>
        <v>5.4017536294379762E-2</v>
      </c>
      <c r="CJ205" s="134">
        <f t="shared" ref="CJ205" si="2583">AB205/AB219</f>
        <v>4.2786592761548364E-2</v>
      </c>
      <c r="CK205" s="135">
        <f t="shared" ref="CK205" si="2584">AC205/AC219</f>
        <v>4.2208357877095898E-2</v>
      </c>
    </row>
    <row r="206" spans="1:89" ht="14.25" thickTop="1" thickBot="1" x14ac:dyDescent="0.25">
      <c r="A206" s="136" t="s">
        <v>27</v>
      </c>
      <c r="B206" s="205">
        <v>796</v>
      </c>
      <c r="C206" s="189">
        <v>914</v>
      </c>
      <c r="D206" s="190">
        <v>383</v>
      </c>
      <c r="E206" s="191">
        <v>399</v>
      </c>
      <c r="F206" s="188">
        <v>940</v>
      </c>
      <c r="G206" s="192">
        <v>816</v>
      </c>
      <c r="H206" s="190">
        <v>1371</v>
      </c>
      <c r="I206" s="191">
        <v>1333</v>
      </c>
      <c r="J206" s="188">
        <v>245</v>
      </c>
      <c r="K206" s="189">
        <v>187</v>
      </c>
      <c r="L206" s="190">
        <v>771</v>
      </c>
      <c r="M206" s="188">
        <v>574</v>
      </c>
      <c r="N206" s="193">
        <v>1365</v>
      </c>
      <c r="O206" s="206">
        <v>1212</v>
      </c>
      <c r="P206" s="188">
        <v>683</v>
      </c>
      <c r="Q206" s="189">
        <v>564</v>
      </c>
      <c r="R206" s="190">
        <v>844</v>
      </c>
      <c r="S206" s="191">
        <v>909</v>
      </c>
      <c r="T206" s="188">
        <v>232</v>
      </c>
      <c r="U206" s="192">
        <v>218</v>
      </c>
      <c r="V206" s="190">
        <v>762</v>
      </c>
      <c r="W206" s="207">
        <v>801</v>
      </c>
      <c r="X206" s="188">
        <v>478</v>
      </c>
      <c r="Y206" s="192">
        <v>293</v>
      </c>
      <c r="Z206" s="190">
        <v>1675</v>
      </c>
      <c r="AA206" s="188">
        <v>2029</v>
      </c>
      <c r="AB206" s="169">
        <f t="shared" si="2310"/>
        <v>10545</v>
      </c>
      <c r="AC206" s="172">
        <f t="shared" si="2311"/>
        <v>10249</v>
      </c>
      <c r="AE206" s="264" t="s">
        <v>13</v>
      </c>
      <c r="AF206" s="20">
        <f t="shared" ref="AF206:BG206" si="2585">SUM(AF203:AF205)</f>
        <v>2344</v>
      </c>
      <c r="AG206" s="21">
        <f t="shared" si="2585"/>
        <v>4654</v>
      </c>
      <c r="AH206" s="20">
        <f t="shared" si="2585"/>
        <v>1511</v>
      </c>
      <c r="AI206" s="21">
        <f t="shared" si="2585"/>
        <v>1638</v>
      </c>
      <c r="AJ206" s="20">
        <f t="shared" si="2585"/>
        <v>2206</v>
      </c>
      <c r="AK206" s="21">
        <f t="shared" si="2585"/>
        <v>4468</v>
      </c>
      <c r="AL206" s="20">
        <f t="shared" si="2585"/>
        <v>3809</v>
      </c>
      <c r="AM206" s="21">
        <f t="shared" si="2585"/>
        <v>6372</v>
      </c>
      <c r="AN206" s="20">
        <f t="shared" si="2585"/>
        <v>1418</v>
      </c>
      <c r="AO206" s="21">
        <f t="shared" si="2585"/>
        <v>388</v>
      </c>
      <c r="AP206" s="20">
        <f t="shared" si="2585"/>
        <v>4232</v>
      </c>
      <c r="AQ206" s="21">
        <f t="shared" si="2585"/>
        <v>1115</v>
      </c>
      <c r="AR206" s="20">
        <f t="shared" si="2585"/>
        <v>5680</v>
      </c>
      <c r="AS206" s="21">
        <f t="shared" si="2585"/>
        <v>3641</v>
      </c>
      <c r="AT206" s="20">
        <f t="shared" si="2585"/>
        <v>2768</v>
      </c>
      <c r="AU206" s="21">
        <f t="shared" si="2585"/>
        <v>2482</v>
      </c>
      <c r="AV206" s="20">
        <f t="shared" si="2585"/>
        <v>2658</v>
      </c>
      <c r="AW206" s="21">
        <f t="shared" si="2585"/>
        <v>3916</v>
      </c>
      <c r="AX206" s="20">
        <f t="shared" si="2585"/>
        <v>1512</v>
      </c>
      <c r="AY206" s="21">
        <f t="shared" si="2585"/>
        <v>357</v>
      </c>
      <c r="AZ206" s="20">
        <f t="shared" si="2585"/>
        <v>3810</v>
      </c>
      <c r="BA206" s="21">
        <f t="shared" si="2585"/>
        <v>2254</v>
      </c>
      <c r="BB206" s="20">
        <f t="shared" si="2585"/>
        <v>2794</v>
      </c>
      <c r="BC206" s="21">
        <f t="shared" si="2585"/>
        <v>941</v>
      </c>
      <c r="BD206" s="20">
        <f t="shared" si="2585"/>
        <v>4378</v>
      </c>
      <c r="BE206" s="21">
        <f t="shared" si="2585"/>
        <v>6396</v>
      </c>
      <c r="BF206" s="173">
        <f t="shared" si="2585"/>
        <v>39120</v>
      </c>
      <c r="BG206" s="174">
        <f t="shared" si="2585"/>
        <v>38622</v>
      </c>
      <c r="BI206" s="136" t="s">
        <v>27</v>
      </c>
      <c r="BJ206" s="128">
        <f>B206/B219</f>
        <v>3.5123328773772229E-2</v>
      </c>
      <c r="BK206" s="129">
        <f t="shared" ref="BK206" si="2586">C206/C219</f>
        <v>4.5768652979469207E-2</v>
      </c>
      <c r="BL206" s="130">
        <f t="shared" ref="BL206" si="2587">D206/D219</f>
        <v>3.8170221247757624E-2</v>
      </c>
      <c r="BM206" s="131">
        <f t="shared" ref="BM206" si="2588">E206/E219</f>
        <v>4.2437779195915765E-2</v>
      </c>
      <c r="BN206" s="128">
        <f t="shared" ref="BN206" si="2589">F206/F219</f>
        <v>3.6510525906937E-2</v>
      </c>
      <c r="BO206" s="129">
        <f t="shared" ref="BO206" si="2590">G206/G219</f>
        <v>3.9808761830422479E-2</v>
      </c>
      <c r="BP206" s="130">
        <f t="shared" ref="BP206" si="2591">H206/H219</f>
        <v>4.3645740481344709E-2</v>
      </c>
      <c r="BQ206" s="131">
        <f t="shared" ref="BQ206" si="2592">I206/I219</f>
        <v>4.378674900633972E-2</v>
      </c>
      <c r="BR206" s="128">
        <f t="shared" ref="BR206" si="2593">J206/J219</f>
        <v>4.71788946658964E-2</v>
      </c>
      <c r="BS206" s="129">
        <f t="shared" ref="BS206" si="2594">K206/K219</f>
        <v>3.4476401179941003E-2</v>
      </c>
      <c r="BT206" s="130">
        <f t="shared" ref="BT206" si="2595">L206/L219</f>
        <v>4.8441819552651422E-2</v>
      </c>
      <c r="BU206" s="128">
        <f t="shared" ref="BU206" si="2596">M206/M219</f>
        <v>3.3675564681724848E-2</v>
      </c>
      <c r="BV206" s="132">
        <f t="shared" ref="BV206" si="2597">N206/N219</f>
        <v>4.6205402477828179E-2</v>
      </c>
      <c r="BW206" s="133">
        <f t="shared" ref="BW206" si="2598">O206/O219</f>
        <v>3.8521437879413915E-2</v>
      </c>
      <c r="BX206" s="128">
        <f t="shared" ref="BX206" si="2599">P206/P219</f>
        <v>4.6678512848551124E-2</v>
      </c>
      <c r="BY206" s="129">
        <f t="shared" ref="BY206" si="2600">Q206/Q219</f>
        <v>3.5814071628143256E-2</v>
      </c>
      <c r="BZ206" s="130">
        <f t="shared" ref="BZ206" si="2601">R206/R219</f>
        <v>4.3061224489795921E-2</v>
      </c>
      <c r="CA206" s="131">
        <f t="shared" ref="CA206" si="2602">S206/S219</f>
        <v>4.2974659606656578E-2</v>
      </c>
      <c r="CB206" s="128">
        <f t="shared" ref="CB206" si="2603">T206/T219</f>
        <v>4.5463452870860281E-2</v>
      </c>
      <c r="CC206" s="129">
        <f t="shared" ref="CC206" si="2604">U206/U219</f>
        <v>3.5997357992073979E-2</v>
      </c>
      <c r="CD206" s="130">
        <f t="shared" ref="CD206" si="2605">V206/V219</f>
        <v>4.7153465346534654E-2</v>
      </c>
      <c r="CE206" s="131">
        <f t="shared" ref="CE206" si="2606">W206/W219</f>
        <v>4.0277568260672802E-2</v>
      </c>
      <c r="CF206" s="128">
        <f t="shared" ref="CF206" si="2607">X206/X219</f>
        <v>3.4250501576382916E-2</v>
      </c>
      <c r="CG206" s="129">
        <f t="shared" ref="CG206" si="2608">Y206/Y219</f>
        <v>3.1872076580006528E-2</v>
      </c>
      <c r="CH206" s="130">
        <f t="shared" ref="CH206" si="2609">Z206/Z219</f>
        <v>5.2982855696843169E-2</v>
      </c>
      <c r="CI206" s="128">
        <f t="shared" ref="CI206" si="2610">AA206/AA219</f>
        <v>5.8329739830386661E-2</v>
      </c>
      <c r="CJ206" s="134">
        <f t="shared" ref="CJ206" si="2611">AB206/AB219</f>
        <v>4.3651762835770852E-2</v>
      </c>
      <c r="CK206" s="135">
        <f t="shared" ref="CK206" si="2612">AC206/AC219</f>
        <v>4.2515327752565689E-2</v>
      </c>
    </row>
    <row r="207" spans="1:89" ht="13.5" thickTop="1" x14ac:dyDescent="0.2">
      <c r="A207" s="145" t="s">
        <v>28</v>
      </c>
      <c r="B207" s="202">
        <v>732</v>
      </c>
      <c r="C207" s="196">
        <v>1393</v>
      </c>
      <c r="D207" s="197">
        <v>451</v>
      </c>
      <c r="E207" s="198">
        <v>409</v>
      </c>
      <c r="F207" s="195">
        <v>927</v>
      </c>
      <c r="G207" s="199">
        <v>1205</v>
      </c>
      <c r="H207" s="197">
        <v>1427</v>
      </c>
      <c r="I207" s="198">
        <v>1688</v>
      </c>
      <c r="J207" s="195">
        <v>346</v>
      </c>
      <c r="K207" s="196">
        <v>151</v>
      </c>
      <c r="L207" s="197">
        <v>1106</v>
      </c>
      <c r="M207" s="195">
        <v>604</v>
      </c>
      <c r="N207" s="200">
        <v>1672</v>
      </c>
      <c r="O207" s="203">
        <v>1301</v>
      </c>
      <c r="P207" s="195">
        <v>752</v>
      </c>
      <c r="Q207" s="196">
        <v>546</v>
      </c>
      <c r="R207" s="197">
        <v>960</v>
      </c>
      <c r="S207" s="198">
        <v>1054</v>
      </c>
      <c r="T207" s="195">
        <v>313</v>
      </c>
      <c r="U207" s="199">
        <v>128</v>
      </c>
      <c r="V207" s="197">
        <v>1093</v>
      </c>
      <c r="W207" s="204">
        <v>821</v>
      </c>
      <c r="X207" s="195">
        <v>619</v>
      </c>
      <c r="Y207" s="199">
        <v>245</v>
      </c>
      <c r="Z207" s="197">
        <v>1733</v>
      </c>
      <c r="AA207" s="195">
        <v>2031</v>
      </c>
      <c r="AB207" s="169">
        <f t="shared" si="2310"/>
        <v>12131</v>
      </c>
      <c r="AC207" s="172">
        <f t="shared" si="2311"/>
        <v>11576</v>
      </c>
      <c r="BI207" s="145" t="s">
        <v>28</v>
      </c>
      <c r="BJ207" s="128">
        <f>B207/B219</f>
        <v>3.2299342540705114E-2</v>
      </c>
      <c r="BK207" s="129">
        <f t="shared" ref="BK207" si="2613">C207/C219</f>
        <v>6.9754631947921877E-2</v>
      </c>
      <c r="BL207" s="130">
        <f t="shared" ref="BL207" si="2614">D207/D219</f>
        <v>4.4947179589396057E-2</v>
      </c>
      <c r="BM207" s="131">
        <f t="shared" ref="BM207" si="2615">E207/E219</f>
        <v>4.3501382684535204E-2</v>
      </c>
      <c r="BN207" s="128">
        <f t="shared" ref="BN207" si="2616">F207/F219</f>
        <v>3.6005593101841066E-2</v>
      </c>
      <c r="BO207" s="129">
        <f t="shared" ref="BO207" si="2617">G207/G219</f>
        <v>5.8786223046150846E-2</v>
      </c>
      <c r="BP207" s="130">
        <f t="shared" ref="BP207" si="2618">H207/H219</f>
        <v>4.5428498662931367E-2</v>
      </c>
      <c r="BQ207" s="131">
        <f t="shared" ref="BQ207" si="2619">I207/I219</f>
        <v>5.5447886213579475E-2</v>
      </c>
      <c r="BR207" s="128">
        <f t="shared" ref="BR207" si="2620">J207/J219</f>
        <v>6.6628153283265934E-2</v>
      </c>
      <c r="BS207" s="129">
        <f t="shared" ref="BS207" si="2621">K207/K219</f>
        <v>2.7839233038348083E-2</v>
      </c>
      <c r="BT207" s="130">
        <f t="shared" ref="BT207" si="2622">L207/L219</f>
        <v>6.9489821563206836E-2</v>
      </c>
      <c r="BU207" s="128">
        <f t="shared" ref="BU207" si="2623">M207/M219</f>
        <v>3.5435611616309766E-2</v>
      </c>
      <c r="BV207" s="132">
        <f t="shared" ref="BV207" si="2624">N207/N219</f>
        <v>5.6597386771376344E-2</v>
      </c>
      <c r="BW207" s="133">
        <f t="shared" ref="BW207" si="2625">O207/O219</f>
        <v>4.1350157327654707E-2</v>
      </c>
      <c r="BX207" s="128">
        <f t="shared" ref="BX207" si="2626">P207/P219</f>
        <v>5.139420448332422E-2</v>
      </c>
      <c r="BY207" s="129">
        <f t="shared" ref="BY207" si="2627">Q207/Q219</f>
        <v>3.4671069342138684E-2</v>
      </c>
      <c r="BZ207" s="130">
        <f t="shared" ref="BZ207" si="2628">R207/R219</f>
        <v>4.8979591836734691E-2</v>
      </c>
      <c r="CA207" s="131">
        <f t="shared" ref="CA207" si="2629">S207/S219</f>
        <v>4.982980332829047E-2</v>
      </c>
      <c r="CB207" s="128">
        <f t="shared" ref="CB207" si="2630">T207/T219</f>
        <v>6.1336468743876153E-2</v>
      </c>
      <c r="CC207" s="129">
        <f t="shared" ref="CC207" si="2631">U207/U219</f>
        <v>2.1136063408190225E-2</v>
      </c>
      <c r="CD207" s="130">
        <f t="shared" ref="CD207" si="2632">V207/V219</f>
        <v>6.7636138613861391E-2</v>
      </c>
      <c r="CE207" s="131">
        <f t="shared" ref="CE207" si="2633">W207/W219</f>
        <v>4.1283250364559765E-2</v>
      </c>
      <c r="CF207" s="128">
        <f t="shared" ref="CF207" si="2634">X207/X219</f>
        <v>4.4353683003725997E-2</v>
      </c>
      <c r="CG207" s="129">
        <f t="shared" ref="CG207" si="2635">Y207/Y219</f>
        <v>2.6650712498640271E-2</v>
      </c>
      <c r="CH207" s="130">
        <f t="shared" ref="CH207" si="2636">Z207/Z219</f>
        <v>5.4817485923957743E-2</v>
      </c>
      <c r="CI207" s="128">
        <f t="shared" ref="CI207" si="2637">AA207/AA219</f>
        <v>5.8387235877533417E-2</v>
      </c>
      <c r="CJ207" s="134">
        <f t="shared" ref="CJ207" si="2638">AB207/AB219</f>
        <v>5.0217120432502246E-2</v>
      </c>
      <c r="CK207" s="135">
        <f t="shared" ref="CK207" si="2639">AC207/AC219</f>
        <v>4.8020044303219864E-2</v>
      </c>
    </row>
    <row r="208" spans="1:89" x14ac:dyDescent="0.2">
      <c r="A208" s="136" t="s">
        <v>29</v>
      </c>
      <c r="B208" s="205">
        <v>906</v>
      </c>
      <c r="C208" s="189">
        <v>1758</v>
      </c>
      <c r="D208" s="190">
        <v>771</v>
      </c>
      <c r="E208" s="191">
        <v>628</v>
      </c>
      <c r="F208" s="188">
        <v>1230</v>
      </c>
      <c r="G208" s="192">
        <v>2054</v>
      </c>
      <c r="H208" s="190">
        <v>1622</v>
      </c>
      <c r="I208" s="191">
        <v>2564</v>
      </c>
      <c r="J208" s="188">
        <v>503</v>
      </c>
      <c r="K208" s="189">
        <v>170</v>
      </c>
      <c r="L208" s="190">
        <v>1462</v>
      </c>
      <c r="M208" s="188">
        <v>503</v>
      </c>
      <c r="N208" s="193">
        <v>2170</v>
      </c>
      <c r="O208" s="206">
        <v>1486</v>
      </c>
      <c r="P208" s="188">
        <v>1069</v>
      </c>
      <c r="Q208" s="189">
        <v>772</v>
      </c>
      <c r="R208" s="190">
        <v>1259</v>
      </c>
      <c r="S208" s="191">
        <v>1420</v>
      </c>
      <c r="T208" s="188">
        <v>775</v>
      </c>
      <c r="U208" s="192">
        <v>125</v>
      </c>
      <c r="V208" s="190">
        <v>1567</v>
      </c>
      <c r="W208" s="207">
        <v>926</v>
      </c>
      <c r="X208" s="188">
        <v>1023</v>
      </c>
      <c r="Y208" s="192">
        <v>323</v>
      </c>
      <c r="Z208" s="190">
        <v>1887</v>
      </c>
      <c r="AA208" s="188">
        <v>2100</v>
      </c>
      <c r="AB208" s="169">
        <f t="shared" si="2310"/>
        <v>16244</v>
      </c>
      <c r="AC208" s="172">
        <f t="shared" si="2311"/>
        <v>14829</v>
      </c>
      <c r="BI208" s="136" t="s">
        <v>29</v>
      </c>
      <c r="BJ208" s="128">
        <f>B208/B219</f>
        <v>3.9977055111856327E-2</v>
      </c>
      <c r="BK208" s="129">
        <f t="shared" ref="BK208" si="2640">C208/C219</f>
        <v>8.8032048072108168E-2</v>
      </c>
      <c r="BL208" s="130">
        <f t="shared" ref="BL208" si="2641">D208/D219</f>
        <v>7.6838748255929845E-2</v>
      </c>
      <c r="BM208" s="131">
        <f t="shared" ref="BM208" si="2642">E208/E219</f>
        <v>6.6794299085301004E-2</v>
      </c>
      <c r="BN208" s="128">
        <f t="shared" ref="BN208" si="2643">F208/F219</f>
        <v>4.7774411559077141E-2</v>
      </c>
      <c r="BO208" s="129">
        <f t="shared" ref="BO208" si="2644">G208/G219</f>
        <v>0.10020489803883306</v>
      </c>
      <c r="BP208" s="130">
        <f t="shared" ref="BP208" si="2645">H208/H219</f>
        <v>5.1636317330956326E-2</v>
      </c>
      <c r="BQ208" s="131">
        <f t="shared" ref="BQ208" si="2646">I208/I219</f>
        <v>8.4222974082711954E-2</v>
      </c>
      <c r="BR208" s="128">
        <f t="shared" ref="BR208" si="2647">J208/J219</f>
        <v>9.6861159252840362E-2</v>
      </c>
      <c r="BS208" s="129">
        <f t="shared" ref="BS208" si="2648">K208/K219</f>
        <v>3.1342182890855455E-2</v>
      </c>
      <c r="BT208" s="130">
        <f t="shared" ref="BT208" si="2649">L208/L219</f>
        <v>9.1857250565468715E-2</v>
      </c>
      <c r="BU208" s="128">
        <f t="shared" ref="BU208" si="2650">M208/M219</f>
        <v>2.9510120269873864E-2</v>
      </c>
      <c r="BV208" s="132">
        <f t="shared" ref="BV208" si="2651">N208/N219</f>
        <v>7.3454742400649919E-2</v>
      </c>
      <c r="BW208" s="133">
        <f t="shared" ref="BW208" si="2652">O208/O219</f>
        <v>4.7230079776245111E-2</v>
      </c>
      <c r="BX208" s="128">
        <f t="shared" ref="BX208" si="2653">P208/P219</f>
        <v>7.3059048660470208E-2</v>
      </c>
      <c r="BY208" s="129">
        <f t="shared" ref="BY208" si="2654">Q208/Q219</f>
        <v>4.9022098044196091E-2</v>
      </c>
      <c r="BZ208" s="130">
        <f t="shared" ref="BZ208" si="2655">R208/R219</f>
        <v>6.4234693877551027E-2</v>
      </c>
      <c r="CA208" s="131">
        <f t="shared" ref="CA208" si="2656">S208/S219</f>
        <v>6.7133131618759459E-2</v>
      </c>
      <c r="CB208" s="128">
        <f t="shared" ref="CB208" si="2657">T208/T219</f>
        <v>0.15187144816774448</v>
      </c>
      <c r="CC208" s="129">
        <f t="shared" ref="CC208" si="2658">U208/U219</f>
        <v>2.0640686922060766E-2</v>
      </c>
      <c r="CD208" s="130">
        <f t="shared" ref="CD208" si="2659">V208/V219</f>
        <v>9.6967821782178221E-2</v>
      </c>
      <c r="CE208" s="131">
        <f t="shared" ref="CE208" si="2660">W208/W219</f>
        <v>4.656308140996631E-2</v>
      </c>
      <c r="CF208" s="128">
        <f t="shared" ref="CF208" si="2661">X208/X219</f>
        <v>7.3301805674978501E-2</v>
      </c>
      <c r="CG208" s="129">
        <f t="shared" ref="CG208" si="2662">Y208/Y219</f>
        <v>3.5135429130860436E-2</v>
      </c>
      <c r="CH208" s="130">
        <f t="shared" ref="CH208" si="2663">Z208/Z219</f>
        <v>5.9688745492503324E-2</v>
      </c>
      <c r="CI208" s="128">
        <f t="shared" ref="CI208" si="2664">AA208/AA219</f>
        <v>6.0370849504096595E-2</v>
      </c>
      <c r="CJ208" s="134">
        <f t="shared" ref="CJ208" si="2665">AB208/AB219</f>
        <v>6.7243170744832784E-2</v>
      </c>
      <c r="CK208" s="135">
        <f t="shared" ref="CK208" si="2666">AC208/AC219</f>
        <v>6.1514274099209343E-2</v>
      </c>
    </row>
    <row r="209" spans="1:89" x14ac:dyDescent="0.2">
      <c r="A209" s="145" t="s">
        <v>30</v>
      </c>
      <c r="B209" s="202">
        <v>1149</v>
      </c>
      <c r="C209" s="196">
        <v>2165</v>
      </c>
      <c r="D209" s="197">
        <v>918</v>
      </c>
      <c r="E209" s="198">
        <v>751</v>
      </c>
      <c r="F209" s="195">
        <v>1254</v>
      </c>
      <c r="G209" s="199">
        <v>2186</v>
      </c>
      <c r="H209" s="197">
        <v>2019</v>
      </c>
      <c r="I209" s="198">
        <v>3018</v>
      </c>
      <c r="J209" s="195">
        <v>879</v>
      </c>
      <c r="K209" s="196">
        <v>195</v>
      </c>
      <c r="L209" s="197">
        <v>2085</v>
      </c>
      <c r="M209" s="195">
        <v>556</v>
      </c>
      <c r="N209" s="200">
        <v>2895</v>
      </c>
      <c r="O209" s="203">
        <v>1686</v>
      </c>
      <c r="P209" s="195">
        <v>1484</v>
      </c>
      <c r="Q209" s="196">
        <v>1089</v>
      </c>
      <c r="R209" s="197">
        <v>1344</v>
      </c>
      <c r="S209" s="198">
        <v>1777</v>
      </c>
      <c r="T209" s="195">
        <v>844</v>
      </c>
      <c r="U209" s="199">
        <v>209</v>
      </c>
      <c r="V209" s="197">
        <v>1879</v>
      </c>
      <c r="W209" s="204">
        <v>1178</v>
      </c>
      <c r="X209" s="195">
        <v>1432</v>
      </c>
      <c r="Y209" s="199">
        <v>427</v>
      </c>
      <c r="Z209" s="197">
        <v>2342</v>
      </c>
      <c r="AA209" s="195">
        <v>3090</v>
      </c>
      <c r="AB209" s="169">
        <f t="shared" si="2310"/>
        <v>20524</v>
      </c>
      <c r="AC209" s="172">
        <f t="shared" si="2311"/>
        <v>18327</v>
      </c>
      <c r="BI209" s="145" t="s">
        <v>30</v>
      </c>
      <c r="BJ209" s="128">
        <f>B209/B219</f>
        <v>5.0699377840533029E-2</v>
      </c>
      <c r="BK209" s="129">
        <f t="shared" ref="BK209" si="2667">C209/C219</f>
        <v>0.10841261892839259</v>
      </c>
      <c r="BL209" s="130">
        <f t="shared" ref="BL209" si="2668">D209/D219</f>
        <v>9.1488937612118792E-2</v>
      </c>
      <c r="BM209" s="131">
        <f t="shared" ref="BM209" si="2669">E209/E219</f>
        <v>7.9876621995320141E-2</v>
      </c>
      <c r="BN209" s="128">
        <f t="shared" ref="BN209" si="2670">F209/F219</f>
        <v>4.870659519925425E-2</v>
      </c>
      <c r="BO209" s="129">
        <f t="shared" ref="BO209" si="2671">G209/G219</f>
        <v>0.10664455068787199</v>
      </c>
      <c r="BP209" s="130">
        <f t="shared" ref="BP209" si="2672">H209/H219</f>
        <v>6.4274799439704572E-2</v>
      </c>
      <c r="BQ209" s="131">
        <f t="shared" ref="BQ209" si="2673">I209/I219</f>
        <v>9.9136090398449561E-2</v>
      </c>
      <c r="BR209" s="128">
        <f t="shared" ref="BR209" si="2674">J209/J219</f>
        <v>0.16926632004621606</v>
      </c>
      <c r="BS209" s="129">
        <f t="shared" ref="BS209" si="2675">K209/K219</f>
        <v>3.5951327433628319E-2</v>
      </c>
      <c r="BT209" s="130">
        <f t="shared" ref="BT209" si="2676">L209/L219</f>
        <v>0.131000251319427</v>
      </c>
      <c r="BU209" s="128">
        <f t="shared" ref="BU209" si="2677">M209/M219</f>
        <v>3.2619536520973894E-2</v>
      </c>
      <c r="BV209" s="132">
        <f t="shared" ref="BV209" si="2678">N209/N219</f>
        <v>9.7996073387042179E-2</v>
      </c>
      <c r="BW209" s="133">
        <f t="shared" ref="BW209" si="2679">O209/O219</f>
        <v>5.3586752693640147E-2</v>
      </c>
      <c r="BX209" s="128">
        <f t="shared" ref="BX209" si="2680">P209/P219</f>
        <v>0.1014215418261345</v>
      </c>
      <c r="BY209" s="129">
        <f t="shared" ref="BY209" si="2681">Q209/Q219</f>
        <v>6.91516383032766E-2</v>
      </c>
      <c r="BZ209" s="130">
        <f t="shared" ref="BZ209" si="2682">R209/R219</f>
        <v>6.8571428571428575E-2</v>
      </c>
      <c r="CA209" s="131">
        <f t="shared" ref="CA209" si="2683">S209/S219</f>
        <v>8.4010968229954616E-2</v>
      </c>
      <c r="CB209" s="128">
        <f t="shared" ref="CB209" si="2684">T209/T219</f>
        <v>0.16539290613364688</v>
      </c>
      <c r="CC209" s="129">
        <f t="shared" ref="CC209" si="2685">U209/U219</f>
        <v>3.4511228533685601E-2</v>
      </c>
      <c r="CD209" s="130">
        <f t="shared" ref="CD209" si="2686">V209/V219</f>
        <v>0.11627475247524753</v>
      </c>
      <c r="CE209" s="131">
        <f t="shared" ref="CE209" si="2687">W209/W219</f>
        <v>5.923467591894202E-2</v>
      </c>
      <c r="CF209" s="128">
        <f t="shared" ref="CF209" si="2688">X209/X219</f>
        <v>0.10260819719117226</v>
      </c>
      <c r="CG209" s="129">
        <f t="shared" ref="CG209" si="2689">Y209/Y219</f>
        <v>4.6448384640487325E-2</v>
      </c>
      <c r="CH209" s="130">
        <f t="shared" ref="CH209" si="2690">Z209/Z219</f>
        <v>7.4081103308660717E-2</v>
      </c>
      <c r="CI209" s="128">
        <f t="shared" ref="CI209" si="2691">AA209/AA219</f>
        <v>8.8831392841742129E-2</v>
      </c>
      <c r="CJ209" s="134">
        <f t="shared" ref="CJ209" si="2692">AB209/AB219</f>
        <v>8.4960529202594684E-2</v>
      </c>
      <c r="CK209" s="135">
        <f t="shared" ref="CK209" si="2693">AC209/AC219</f>
        <v>7.6024823077497444E-2</v>
      </c>
    </row>
    <row r="210" spans="1:89" x14ac:dyDescent="0.2">
      <c r="A210" s="136" t="s">
        <v>31</v>
      </c>
      <c r="B210" s="205">
        <v>1195</v>
      </c>
      <c r="C210" s="189">
        <v>2489</v>
      </c>
      <c r="D210" s="190">
        <v>593</v>
      </c>
      <c r="E210" s="191">
        <v>887</v>
      </c>
      <c r="F210" s="188">
        <v>952</v>
      </c>
      <c r="G210" s="192">
        <v>2282</v>
      </c>
      <c r="H210" s="190">
        <v>1790</v>
      </c>
      <c r="I210" s="191">
        <v>3354</v>
      </c>
      <c r="J210" s="188">
        <v>539</v>
      </c>
      <c r="K210" s="189">
        <v>193</v>
      </c>
      <c r="L210" s="190">
        <v>2147</v>
      </c>
      <c r="M210" s="188">
        <v>559</v>
      </c>
      <c r="N210" s="193">
        <v>2785</v>
      </c>
      <c r="O210" s="206">
        <v>1955</v>
      </c>
      <c r="P210" s="188">
        <v>1284</v>
      </c>
      <c r="Q210" s="189">
        <v>1393</v>
      </c>
      <c r="R210" s="190">
        <v>1314</v>
      </c>
      <c r="S210" s="191">
        <v>2139</v>
      </c>
      <c r="T210" s="188">
        <v>668</v>
      </c>
      <c r="U210" s="192">
        <v>148</v>
      </c>
      <c r="V210" s="190">
        <v>1931</v>
      </c>
      <c r="W210" s="207">
        <v>1076</v>
      </c>
      <c r="X210" s="188">
        <v>1362</v>
      </c>
      <c r="Y210" s="192">
        <v>514</v>
      </c>
      <c r="Z210" s="190">
        <v>2036</v>
      </c>
      <c r="AA210" s="188">
        <v>3306</v>
      </c>
      <c r="AB210" s="169">
        <f t="shared" si="2310"/>
        <v>18596</v>
      </c>
      <c r="AC210" s="172">
        <f t="shared" si="2311"/>
        <v>20295</v>
      </c>
      <c r="BI210" s="136" t="s">
        <v>31</v>
      </c>
      <c r="BJ210" s="128">
        <f>B210/B219</f>
        <v>5.2729117945550012E-2</v>
      </c>
      <c r="BK210" s="129">
        <f t="shared" ref="BK210" si="2694">C210/C219</f>
        <v>0.12463695543314972</v>
      </c>
      <c r="BL210" s="130">
        <f t="shared" ref="BL210" si="2695">D210/D219</f>
        <v>5.9099063185170421E-2</v>
      </c>
      <c r="BM210" s="131">
        <f t="shared" ref="BM210" si="2696">E210/E219</f>
        <v>9.4341629440544569E-2</v>
      </c>
      <c r="BN210" s="128">
        <f t="shared" ref="BN210" si="2697">F210/F219</f>
        <v>3.6976617727025554E-2</v>
      </c>
      <c r="BO210" s="129">
        <f t="shared" ref="BO210" si="2698">G210/G219</f>
        <v>0.11132793443262758</v>
      </c>
      <c r="BP210" s="130">
        <f t="shared" ref="BP210" si="2699">H210/H219</f>
        <v>5.6984591875716285E-2</v>
      </c>
      <c r="BQ210" s="131">
        <f t="shared" ref="BQ210" si="2700">I210/I219</f>
        <v>0.11017311040304832</v>
      </c>
      <c r="BR210" s="128">
        <f t="shared" ref="BR210" si="2701">J210/J219</f>
        <v>0.10379356826497207</v>
      </c>
      <c r="BS210" s="129">
        <f t="shared" ref="BS210" si="2702">K210/K219</f>
        <v>3.5582595870206492E-2</v>
      </c>
      <c r="BT210" s="130">
        <f t="shared" ref="BT210" si="2703">L210/L219</f>
        <v>0.13489570243779844</v>
      </c>
      <c r="BU210" s="128">
        <f t="shared" ref="BU210" si="2704">M210/M219</f>
        <v>3.2795541214432386E-2</v>
      </c>
      <c r="BV210" s="132">
        <f t="shared" ref="BV210" si="2705">N210/N219</f>
        <v>9.4272561099451632E-2</v>
      </c>
      <c r="BW210" s="133">
        <f t="shared" ref="BW210" si="2706">O210/O219</f>
        <v>6.2136477767536474E-2</v>
      </c>
      <c r="BX210" s="128">
        <f t="shared" ref="BX210" si="2707">P210/P219</f>
        <v>8.7752870420995083E-2</v>
      </c>
      <c r="BY210" s="129">
        <f t="shared" ref="BY210" si="2708">Q210/Q219</f>
        <v>8.8455676911353823E-2</v>
      </c>
      <c r="BZ210" s="130">
        <f t="shared" ref="BZ210" si="2709">R210/R219</f>
        <v>6.7040816326530611E-2</v>
      </c>
      <c r="CA210" s="131">
        <f t="shared" ref="CA210" si="2710">S210/S219</f>
        <v>0.10112518910741301</v>
      </c>
      <c r="CB210" s="128">
        <f t="shared" ref="CB210" si="2711">T210/T219</f>
        <v>0.13090339016264943</v>
      </c>
      <c r="CC210" s="129">
        <f t="shared" ref="CC210" si="2712">U210/U219</f>
        <v>2.4438573315719948E-2</v>
      </c>
      <c r="CD210" s="130">
        <f t="shared" ref="CD210" si="2713">V210/V219</f>
        <v>0.11949257425742574</v>
      </c>
      <c r="CE210" s="131">
        <f t="shared" ref="CE210" si="2714">W210/W219</f>
        <v>5.4105697189118521E-2</v>
      </c>
      <c r="CF210" s="128">
        <f t="shared" ref="CF210" si="2715">X210/X219</f>
        <v>9.7592433361994843E-2</v>
      </c>
      <c r="CG210" s="129">
        <f t="shared" ref="CG210" si="2716">Y210/Y219</f>
        <v>5.5912107037963669E-2</v>
      </c>
      <c r="CH210" s="130">
        <f t="shared" ref="CH210" si="2717">Z210/Z219</f>
        <v>6.4401847282849367E-2</v>
      </c>
      <c r="CI210" s="128">
        <f t="shared" ref="CI210" si="2718">AA210/AA219</f>
        <v>9.504096593359207E-2</v>
      </c>
      <c r="CJ210" s="134">
        <f t="shared" ref="CJ210" si="2719">AB210/AB219</f>
        <v>7.6979438757135588E-2</v>
      </c>
      <c r="CK210" s="135">
        <f t="shared" ref="CK210" si="2720">AC210/AC219</f>
        <v>8.4188562468369657E-2</v>
      </c>
    </row>
    <row r="211" spans="1:89" x14ac:dyDescent="0.2">
      <c r="A211" s="145" t="s">
        <v>32</v>
      </c>
      <c r="B211" s="202">
        <v>1172</v>
      </c>
      <c r="C211" s="196">
        <v>1981</v>
      </c>
      <c r="D211" s="197">
        <v>439</v>
      </c>
      <c r="E211" s="198">
        <v>728</v>
      </c>
      <c r="F211" s="195">
        <v>792</v>
      </c>
      <c r="G211" s="199">
        <v>2040</v>
      </c>
      <c r="H211" s="197">
        <v>1566</v>
      </c>
      <c r="I211" s="198">
        <v>2645</v>
      </c>
      <c r="J211" s="195">
        <v>383</v>
      </c>
      <c r="K211" s="196">
        <v>149</v>
      </c>
      <c r="L211" s="197">
        <v>1443</v>
      </c>
      <c r="M211" s="195">
        <v>615</v>
      </c>
      <c r="N211" s="200">
        <v>2134</v>
      </c>
      <c r="O211" s="203">
        <v>1716</v>
      </c>
      <c r="P211" s="195">
        <v>821</v>
      </c>
      <c r="Q211" s="196">
        <v>1188</v>
      </c>
      <c r="R211" s="197">
        <v>1071</v>
      </c>
      <c r="S211" s="198">
        <v>1476</v>
      </c>
      <c r="T211" s="195">
        <v>428</v>
      </c>
      <c r="U211" s="199">
        <v>116</v>
      </c>
      <c r="V211" s="197">
        <v>1571</v>
      </c>
      <c r="W211" s="204">
        <v>877</v>
      </c>
      <c r="X211" s="195">
        <v>830</v>
      </c>
      <c r="Y211" s="199">
        <v>420</v>
      </c>
      <c r="Z211" s="197">
        <v>1613</v>
      </c>
      <c r="AA211" s="195">
        <v>2369</v>
      </c>
      <c r="AB211" s="169">
        <f t="shared" si="2310"/>
        <v>14263</v>
      </c>
      <c r="AC211" s="172">
        <f t="shared" si="2311"/>
        <v>16320</v>
      </c>
      <c r="BI211" s="145" t="s">
        <v>32</v>
      </c>
      <c r="BJ211" s="128">
        <f>B211/B219</f>
        <v>5.1714247893041521E-2</v>
      </c>
      <c r="BK211" s="129">
        <f t="shared" ref="BK211" si="2721">C211/C219</f>
        <v>9.9198798197295948E-2</v>
      </c>
      <c r="BL211" s="130">
        <f t="shared" ref="BL211" si="2722">D211/D219</f>
        <v>4.3751245764401037E-2</v>
      </c>
      <c r="BM211" s="131">
        <f t="shared" ref="BM211" si="2723">E211/E219</f>
        <v>7.743033397149543E-2</v>
      </c>
      <c r="BN211" s="128">
        <f t="shared" ref="BN211" si="2724">F211/F219</f>
        <v>3.076206012584479E-2</v>
      </c>
      <c r="BO211" s="129">
        <f t="shared" ref="BO211" si="2725">G211/G219</f>
        <v>9.9521904576056197E-2</v>
      </c>
      <c r="BP211" s="130">
        <f t="shared" ref="BP211" si="2726">H211/H219</f>
        <v>4.9853559149369668E-2</v>
      </c>
      <c r="BQ211" s="131">
        <f t="shared" ref="BQ211" si="2727">I211/I219</f>
        <v>8.6883684262392014E-2</v>
      </c>
      <c r="BR211" s="128">
        <f t="shared" ref="BR211" si="2728">J211/J219</f>
        <v>7.3753129212401305E-2</v>
      </c>
      <c r="BS211" s="129">
        <f t="shared" ref="BS211" si="2729">K211/K219</f>
        <v>2.7470501474926252E-2</v>
      </c>
      <c r="BT211" s="130">
        <f t="shared" ref="BT211" si="2730">L211/L219</f>
        <v>9.0663483287258109E-2</v>
      </c>
      <c r="BU211" s="128">
        <f t="shared" ref="BU211" si="2731">M211/M219</f>
        <v>3.6080962158990905E-2</v>
      </c>
      <c r="BV211" s="132">
        <f t="shared" ref="BV211" si="2732">N211/N219</f>
        <v>7.2236138379256645E-2</v>
      </c>
      <c r="BW211" s="133">
        <f t="shared" ref="BW211" si="2733">O211/O219</f>
        <v>5.4540253631249404E-2</v>
      </c>
      <c r="BX211" s="128">
        <f t="shared" ref="BX211" si="2734">P211/P219</f>
        <v>5.6109896118097323E-2</v>
      </c>
      <c r="BY211" s="129">
        <f t="shared" ref="BY211" si="2735">Q211/Q219</f>
        <v>7.5438150876301749E-2</v>
      </c>
      <c r="BZ211" s="130">
        <f t="shared" ref="BZ211" si="2736">R211/R219</f>
        <v>5.4642857142857146E-2</v>
      </c>
      <c r="CA211" s="131">
        <f t="shared" ref="CA211" si="2737">S211/S219</f>
        <v>6.9780635400907717E-2</v>
      </c>
      <c r="CB211" s="128">
        <f t="shared" ref="CB211" si="2738">T211/T219</f>
        <v>8.3872232020380175E-2</v>
      </c>
      <c r="CC211" s="129">
        <f t="shared" ref="CC211" si="2739">U211/U219</f>
        <v>1.9154557463672391E-2</v>
      </c>
      <c r="CD211" s="130">
        <f t="shared" ref="CD211" si="2740">V211/V219</f>
        <v>9.7215346534653468E-2</v>
      </c>
      <c r="CE211" s="131">
        <f t="shared" ref="CE211" si="2741">W211/W219</f>
        <v>4.4099160255443255E-2</v>
      </c>
      <c r="CF211" s="128">
        <f t="shared" ref="CF211" si="2742">X211/X219</f>
        <v>5.9472628260246491E-2</v>
      </c>
      <c r="CG211" s="129">
        <f t="shared" ref="CG211" si="2743">Y211/Y219</f>
        <v>4.568693571195475E-2</v>
      </c>
      <c r="CH211" s="130">
        <f t="shared" ref="CH211" si="2744">Z211/Z219</f>
        <v>5.1021699247168976E-2</v>
      </c>
      <c r="CI211" s="128">
        <f t="shared" ref="CI211" si="2745">AA211/AA219</f>
        <v>6.8104067845335639E-2</v>
      </c>
      <c r="CJ211" s="134">
        <f t="shared" ref="CJ211" si="2746">AB211/AB219</f>
        <v>5.904268310351822E-2</v>
      </c>
      <c r="CK211" s="135">
        <f t="shared" ref="CK211" si="2747">AC211/AC219</f>
        <v>6.7699302265769534E-2</v>
      </c>
    </row>
    <row r="212" spans="1:89" x14ac:dyDescent="0.2">
      <c r="A212" s="136" t="s">
        <v>33</v>
      </c>
      <c r="B212" s="205">
        <v>974</v>
      </c>
      <c r="C212" s="189">
        <v>1147</v>
      </c>
      <c r="D212" s="190">
        <v>324</v>
      </c>
      <c r="E212" s="191">
        <v>493</v>
      </c>
      <c r="F212" s="188">
        <v>800</v>
      </c>
      <c r="G212" s="192">
        <v>1402</v>
      </c>
      <c r="H212" s="190">
        <v>1268</v>
      </c>
      <c r="I212" s="191">
        <v>1905</v>
      </c>
      <c r="J212" s="188">
        <v>315</v>
      </c>
      <c r="K212" s="189">
        <v>100</v>
      </c>
      <c r="L212" s="190">
        <v>921</v>
      </c>
      <c r="M212" s="188">
        <v>552</v>
      </c>
      <c r="N212" s="193">
        <v>1420</v>
      </c>
      <c r="O212" s="206">
        <v>1457</v>
      </c>
      <c r="P212" s="188">
        <v>546</v>
      </c>
      <c r="Q212" s="189">
        <v>882</v>
      </c>
      <c r="R212" s="190">
        <v>809</v>
      </c>
      <c r="S212" s="191">
        <v>1024</v>
      </c>
      <c r="T212" s="188">
        <v>271</v>
      </c>
      <c r="U212" s="192">
        <v>171</v>
      </c>
      <c r="V212" s="190">
        <v>1143</v>
      </c>
      <c r="W212" s="207">
        <v>657</v>
      </c>
      <c r="X212" s="188">
        <v>504</v>
      </c>
      <c r="Y212" s="192">
        <v>342</v>
      </c>
      <c r="Z212" s="190">
        <v>1233</v>
      </c>
      <c r="AA212" s="188">
        <v>1315</v>
      </c>
      <c r="AB212" s="169">
        <f t="shared" si="2310"/>
        <v>10528</v>
      </c>
      <c r="AC212" s="172">
        <f t="shared" si="2311"/>
        <v>11447</v>
      </c>
      <c r="BI212" s="136" t="s">
        <v>33</v>
      </c>
      <c r="BJ212" s="128">
        <f>B212/B219</f>
        <v>4.2977540484490137E-2</v>
      </c>
      <c r="BK212" s="129">
        <f t="shared" ref="BK212" si="2748">C212/C219</f>
        <v>5.7436154231347021E-2</v>
      </c>
      <c r="BL212" s="130">
        <f t="shared" ref="BL212" si="2749">D212/D219</f>
        <v>3.2290213274865455E-2</v>
      </c>
      <c r="BM212" s="131">
        <f t="shared" ref="BM212" si="2750">E212/E219</f>
        <v>5.2435651988938521E-2</v>
      </c>
      <c r="BN212" s="128">
        <f t="shared" ref="BN212" si="2751">F212/F219</f>
        <v>3.107278800590383E-2</v>
      </c>
      <c r="BO212" s="129">
        <f t="shared" ref="BO212" si="2752">G212/G219</f>
        <v>6.8396916772368033E-2</v>
      </c>
      <c r="BP212" s="130">
        <f t="shared" ref="BP212" si="2753">H212/H219</f>
        <v>4.0366738825926396E-2</v>
      </c>
      <c r="BQ212" s="131">
        <f t="shared" ref="BQ212" si="2754">I212/I219</f>
        <v>6.2575961633216173E-2</v>
      </c>
      <c r="BR212" s="128">
        <f t="shared" ref="BR212" si="2755">J212/J219</f>
        <v>6.0658578856152515E-2</v>
      </c>
      <c r="BS212" s="129">
        <f t="shared" ref="BS212" si="2756">K212/K219</f>
        <v>1.8436578171091445E-2</v>
      </c>
      <c r="BT212" s="130">
        <f t="shared" ref="BT212" si="2757">L212/L219</f>
        <v>5.7866298064840414E-2</v>
      </c>
      <c r="BU212" s="128">
        <f t="shared" ref="BU212" si="2758">M212/M219</f>
        <v>3.238486359636257E-2</v>
      </c>
      <c r="BV212" s="132">
        <f t="shared" ref="BV212" si="2759">N212/N219</f>
        <v>4.8067158621623453E-2</v>
      </c>
      <c r="BW212" s="133">
        <f t="shared" ref="BW212" si="2760">O212/O219</f>
        <v>4.6308362203222833E-2</v>
      </c>
      <c r="BX212" s="128">
        <f t="shared" ref="BX212" si="2761">P212/P219</f>
        <v>3.7315472936030616E-2</v>
      </c>
      <c r="BY212" s="129">
        <f t="shared" ref="BY212" si="2762">Q212/Q219</f>
        <v>5.6007112014224029E-2</v>
      </c>
      <c r="BZ212" s="130">
        <f t="shared" ref="BZ212" si="2763">R212/R219</f>
        <v>4.1275510204081635E-2</v>
      </c>
      <c r="CA212" s="131">
        <f t="shared" ref="CA212" si="2764">S212/S219</f>
        <v>4.8411497730711045E-2</v>
      </c>
      <c r="CB212" s="128">
        <f t="shared" ref="CB212" si="2765">T212/T219</f>
        <v>5.310601606897903E-2</v>
      </c>
      <c r="CC212" s="129">
        <f t="shared" ref="CC212" si="2766">U212/U219</f>
        <v>2.8236459709379127E-2</v>
      </c>
      <c r="CD212" s="130">
        <f t="shared" ref="CD212" si="2767">V212/V219</f>
        <v>7.0730198019801974E-2</v>
      </c>
      <c r="CE212" s="131">
        <f t="shared" ref="CE212" si="2768">W212/W219</f>
        <v>3.3036657112686676E-2</v>
      </c>
      <c r="CF212" s="128">
        <f t="shared" ref="CF212" si="2769">X212/X219</f>
        <v>3.6113499570077388E-2</v>
      </c>
      <c r="CG212" s="129">
        <f t="shared" ref="CG212" si="2770">Y212/Y219</f>
        <v>3.7202219079734582E-2</v>
      </c>
      <c r="CH212" s="130">
        <f t="shared" ref="CH212" si="2771">Z212/Z219</f>
        <v>3.9001708104004558E-2</v>
      </c>
      <c r="CI212" s="128">
        <f t="shared" ref="CI212" si="2772">AA212/AA219</f>
        <v>3.7803650998993819E-2</v>
      </c>
      <c r="CJ212" s="134">
        <f t="shared" ref="CJ212" si="2773">AB212/AB219</f>
        <v>4.3581390150307778E-2</v>
      </c>
      <c r="CK212" s="135">
        <f t="shared" ref="CK212" si="2774">AC212/AC219</f>
        <v>4.7484921141927934E-2</v>
      </c>
    </row>
    <row r="213" spans="1:89" x14ac:dyDescent="0.2">
      <c r="A213" s="145" t="s">
        <v>34</v>
      </c>
      <c r="B213" s="202">
        <v>425</v>
      </c>
      <c r="C213" s="196">
        <v>902</v>
      </c>
      <c r="D213" s="197">
        <v>168</v>
      </c>
      <c r="E213" s="198">
        <v>493</v>
      </c>
      <c r="F213" s="195">
        <v>425</v>
      </c>
      <c r="G213" s="199">
        <v>1287</v>
      </c>
      <c r="H213" s="197">
        <v>589</v>
      </c>
      <c r="I213" s="198">
        <v>1492</v>
      </c>
      <c r="J213" s="195">
        <v>111</v>
      </c>
      <c r="K213" s="196">
        <v>75</v>
      </c>
      <c r="L213" s="197">
        <v>935</v>
      </c>
      <c r="M213" s="195">
        <v>405</v>
      </c>
      <c r="N213" s="200">
        <v>1393</v>
      </c>
      <c r="O213" s="203">
        <v>1167</v>
      </c>
      <c r="P213" s="195">
        <v>417</v>
      </c>
      <c r="Q213" s="196">
        <v>689</v>
      </c>
      <c r="R213" s="197">
        <v>663</v>
      </c>
      <c r="S213" s="198">
        <v>924</v>
      </c>
      <c r="T213" s="195">
        <v>108</v>
      </c>
      <c r="U213" s="199">
        <v>157</v>
      </c>
      <c r="V213" s="197">
        <v>1039</v>
      </c>
      <c r="W213" s="204">
        <v>531</v>
      </c>
      <c r="X213" s="195">
        <v>303</v>
      </c>
      <c r="Y213" s="199">
        <v>420</v>
      </c>
      <c r="Z213" s="197">
        <v>943</v>
      </c>
      <c r="AA213" s="195">
        <v>1226</v>
      </c>
      <c r="AB213" s="169">
        <f t="shared" si="2310"/>
        <v>7519</v>
      </c>
      <c r="AC213" s="172">
        <f t="shared" si="2311"/>
        <v>9768</v>
      </c>
      <c r="BI213" s="145" t="s">
        <v>34</v>
      </c>
      <c r="BJ213" s="128">
        <f>B213/B219</f>
        <v>1.8753033578961301E-2</v>
      </c>
      <c r="BK213" s="129">
        <f t="shared" ref="BK213" si="2775">C213/C219</f>
        <v>4.5167751627441161E-2</v>
      </c>
      <c r="BL213" s="130">
        <f t="shared" ref="BL213" si="2776">D213/D219</f>
        <v>1.6743073549930237E-2</v>
      </c>
      <c r="BM213" s="131">
        <f t="shared" ref="BM213" si="2777">E213/E219</f>
        <v>5.2435651988938521E-2</v>
      </c>
      <c r="BN213" s="128">
        <f t="shared" ref="BN213" si="2778">F213/F219</f>
        <v>1.650741862813641E-2</v>
      </c>
      <c r="BO213" s="129">
        <f t="shared" ref="BO213" si="2779">G213/G219</f>
        <v>6.278661332812957E-2</v>
      </c>
      <c r="BP213" s="130">
        <f t="shared" ref="BP213" si="2780">H213/H219</f>
        <v>1.8750795874188209E-2</v>
      </c>
      <c r="BQ213" s="131">
        <f t="shared" ref="BQ213" si="2781">I213/I219</f>
        <v>4.9009624544230197E-2</v>
      </c>
      <c r="BR213" s="128">
        <f t="shared" ref="BR213" si="2782">J213/J219</f>
        <v>2.1374927787406125E-2</v>
      </c>
      <c r="BS213" s="129">
        <f t="shared" ref="BS213" si="2783">K213/K219</f>
        <v>1.3827433628318585E-2</v>
      </c>
      <c r="BT213" s="130">
        <f t="shared" ref="BT213" si="2784">L213/L219</f>
        <v>5.8745916059311384E-2</v>
      </c>
      <c r="BU213" s="128">
        <f t="shared" ref="BU213" si="2785">M213/M219</f>
        <v>2.376063361689645E-2</v>
      </c>
      <c r="BV213" s="132">
        <f t="shared" ref="BV213" si="2786">N213/N219</f>
        <v>4.7153205605578501E-2</v>
      </c>
      <c r="BW213" s="133">
        <f t="shared" ref="BW213" si="2787">O213/O219</f>
        <v>3.7091186473000033E-2</v>
      </c>
      <c r="BX213" s="128">
        <f t="shared" ref="BX213" si="2788">P213/P219</f>
        <v>2.8499179879715692E-2</v>
      </c>
      <c r="BY213" s="129">
        <f t="shared" ref="BY213" si="2789">Q213/Q219</f>
        <v>4.3751587503175003E-2</v>
      </c>
      <c r="BZ213" s="130">
        <f t="shared" ref="BZ213" si="2790">R213/R219</f>
        <v>3.3826530612244901E-2</v>
      </c>
      <c r="CA213" s="131">
        <f t="shared" ref="CA213" si="2791">S213/S219</f>
        <v>4.368381240544629E-2</v>
      </c>
      <c r="CB213" s="128">
        <f t="shared" ref="CB213" si="2792">T213/T219</f>
        <v>2.1164021164021163E-2</v>
      </c>
      <c r="CC213" s="129">
        <f t="shared" ref="CC213" si="2793">U213/U219</f>
        <v>2.5924702774108323E-2</v>
      </c>
      <c r="CD213" s="130">
        <f t="shared" ref="CD213" si="2794">V213/V219</f>
        <v>6.4294554455445546E-2</v>
      </c>
      <c r="CE213" s="131">
        <f t="shared" ref="CE213" si="2795">W213/W219</f>
        <v>2.6700859858198825E-2</v>
      </c>
      <c r="CF213" s="128">
        <f t="shared" ref="CF213" si="2796">X213/X219</f>
        <v>2.1711092003439382E-2</v>
      </c>
      <c r="CG213" s="129">
        <f t="shared" ref="CG213" si="2797">Y213/Y219</f>
        <v>4.568693571195475E-2</v>
      </c>
      <c r="CH213" s="130">
        <f t="shared" ref="CH213" si="2798">Z213/Z219</f>
        <v>2.9828556968431709E-2</v>
      </c>
      <c r="CI213" s="128">
        <f t="shared" ref="CI213" si="2799">AA213/AA219</f>
        <v>3.5245076900963061E-2</v>
      </c>
      <c r="CJ213" s="134">
        <f t="shared" ref="CJ213" si="2800">AB213/AB219</f>
        <v>3.1125424823343861E-2</v>
      </c>
      <c r="CK213" s="135">
        <f t="shared" ref="CK213" si="2801">AC213/AC219</f>
        <v>4.0520023562012064E-2</v>
      </c>
    </row>
    <row r="214" spans="1:89" x14ac:dyDescent="0.2">
      <c r="A214" s="136" t="s">
        <v>35</v>
      </c>
      <c r="B214" s="205">
        <v>0</v>
      </c>
      <c r="C214" s="189">
        <v>252</v>
      </c>
      <c r="D214" s="190">
        <v>6</v>
      </c>
      <c r="E214" s="191">
        <v>140</v>
      </c>
      <c r="F214" s="188">
        <v>8</v>
      </c>
      <c r="G214" s="192">
        <v>452</v>
      </c>
      <c r="H214" s="190">
        <v>67</v>
      </c>
      <c r="I214" s="191">
        <v>404</v>
      </c>
      <c r="J214" s="188">
        <v>26</v>
      </c>
      <c r="K214" s="189">
        <v>15</v>
      </c>
      <c r="L214" s="190">
        <v>145</v>
      </c>
      <c r="M214" s="188">
        <v>65</v>
      </c>
      <c r="N214" s="193">
        <v>213</v>
      </c>
      <c r="O214" s="206">
        <v>194</v>
      </c>
      <c r="P214" s="188">
        <v>49</v>
      </c>
      <c r="Q214" s="189">
        <v>103</v>
      </c>
      <c r="R214" s="190">
        <v>160</v>
      </c>
      <c r="S214" s="191">
        <v>83</v>
      </c>
      <c r="T214" s="188">
        <v>22</v>
      </c>
      <c r="U214" s="192">
        <v>9</v>
      </c>
      <c r="V214" s="190">
        <v>102</v>
      </c>
      <c r="W214" s="207">
        <v>10</v>
      </c>
      <c r="X214" s="188">
        <v>53</v>
      </c>
      <c r="Y214" s="192">
        <v>25</v>
      </c>
      <c r="Z214" s="190">
        <v>67</v>
      </c>
      <c r="AA214" s="188">
        <v>130</v>
      </c>
      <c r="AB214" s="169">
        <f t="shared" si="2310"/>
        <v>918</v>
      </c>
      <c r="AC214" s="172">
        <f t="shared" si="2311"/>
        <v>1882</v>
      </c>
      <c r="BI214" s="136" t="s">
        <v>35</v>
      </c>
      <c r="BJ214" s="128">
        <f>B214/B219</f>
        <v>0</v>
      </c>
      <c r="BK214" s="129">
        <f t="shared" ref="BK214" si="2802">C214/C219</f>
        <v>1.2618928392588883E-2</v>
      </c>
      <c r="BL214" s="130">
        <f t="shared" ref="BL214" si="2803">D214/D219</f>
        <v>5.9796691249750845E-4</v>
      </c>
      <c r="BM214" s="131">
        <f t="shared" ref="BM214" si="2804">E214/E219</f>
        <v>1.4890448840672197E-2</v>
      </c>
      <c r="BN214" s="128">
        <f t="shared" ref="BN214" si="2805">F214/F219</f>
        <v>3.1072788005903829E-4</v>
      </c>
      <c r="BO214" s="129">
        <f t="shared" ref="BO214" si="2806">G214/G219</f>
        <v>2.2050931798224219E-2</v>
      </c>
      <c r="BP214" s="130">
        <f t="shared" ref="BP214" si="2807">H214/H219</f>
        <v>2.1329428243983192E-3</v>
      </c>
      <c r="BQ214" s="131">
        <f t="shared" ref="BQ214" si="2808">I214/I219</f>
        <v>1.3270702624577078E-2</v>
      </c>
      <c r="BR214" s="128">
        <f t="shared" ref="BR214" si="2809">J214/J219</f>
        <v>5.0067398420951276E-3</v>
      </c>
      <c r="BS214" s="129">
        <f t="shared" ref="BS214" si="2810">K214/K219</f>
        <v>2.7654867256637168E-3</v>
      </c>
      <c r="BT214" s="130">
        <f t="shared" ref="BT214" si="2811">L214/L219</f>
        <v>9.1103292284493587E-3</v>
      </c>
      <c r="BU214" s="128">
        <f t="shared" ref="BU214" si="2812">M214/M219</f>
        <v>3.8134350249339984E-3</v>
      </c>
      <c r="BV214" s="132">
        <f t="shared" ref="BV214" si="2813">N214/N219</f>
        <v>7.2100737932435177E-3</v>
      </c>
      <c r="BW214" s="133">
        <f t="shared" ref="BW214" si="2814">O214/O219</f>
        <v>6.1659727298731841E-3</v>
      </c>
      <c r="BX214" s="128">
        <f t="shared" ref="BX214" si="2815">P214/P219</f>
        <v>3.3488244942591582E-3</v>
      </c>
      <c r="BY214" s="129">
        <f t="shared" ref="BY214" si="2816">Q214/Q219</f>
        <v>6.5405130810261619E-3</v>
      </c>
      <c r="BZ214" s="130">
        <f t="shared" ref="BZ214" si="2817">R214/R219</f>
        <v>8.1632653061224497E-3</v>
      </c>
      <c r="CA214" s="131">
        <f t="shared" ref="CA214" si="2818">S214/S219</f>
        <v>3.923978819969743E-3</v>
      </c>
      <c r="CB214" s="128">
        <f t="shared" ref="CB214" si="2819">T214/T219</f>
        <v>4.3111894963746818E-3</v>
      </c>
      <c r="CC214" s="129">
        <f t="shared" ref="CC214" si="2820">U214/U219</f>
        <v>1.4861294583883751E-3</v>
      </c>
      <c r="CD214" s="130">
        <f t="shared" ref="CD214" si="2821">V214/V219</f>
        <v>6.3118811881188123E-3</v>
      </c>
      <c r="CE214" s="131">
        <f t="shared" ref="CE214" si="2822">W214/W219</f>
        <v>5.0284105194348062E-4</v>
      </c>
      <c r="CF214" s="128">
        <f t="shared" ref="CF214" si="2823">X214/X219</f>
        <v>3.7976497563771854E-3</v>
      </c>
      <c r="CG214" s="129">
        <f t="shared" ref="CG214" si="2824">Y214/Y219</f>
        <v>2.7194604590449257E-3</v>
      </c>
      <c r="CH214" s="130">
        <f t="shared" ref="CH214" si="2825">Z214/Z219</f>
        <v>2.119314227873727E-3</v>
      </c>
      <c r="CI214" s="128">
        <f t="shared" ref="CI214" si="2826">AA214/AA219</f>
        <v>3.737243064539313E-3</v>
      </c>
      <c r="CJ214" s="134">
        <f t="shared" ref="CJ214" si="2827">AB214/AB219</f>
        <v>3.8001250150059402E-3</v>
      </c>
      <c r="CK214" s="135">
        <f t="shared" ref="CK214" si="2828">AC214/AC219</f>
        <v>7.8069906166775907E-3</v>
      </c>
    </row>
    <row r="215" spans="1:89" x14ac:dyDescent="0.2">
      <c r="A215" s="145" t="s">
        <v>36</v>
      </c>
      <c r="B215" s="202"/>
      <c r="C215" s="196"/>
      <c r="D215" s="197"/>
      <c r="E215" s="198"/>
      <c r="F215" s="195"/>
      <c r="G215" s="199"/>
      <c r="H215" s="197"/>
      <c r="I215" s="198"/>
      <c r="J215" s="195"/>
      <c r="K215" s="199"/>
      <c r="L215" s="197"/>
      <c r="M215" s="195"/>
      <c r="N215" s="200"/>
      <c r="O215" s="203"/>
      <c r="P215" s="195"/>
      <c r="Q215" s="199"/>
      <c r="R215" s="197"/>
      <c r="S215" s="198"/>
      <c r="T215" s="195"/>
      <c r="U215" s="199"/>
      <c r="V215" s="197"/>
      <c r="W215" s="198"/>
      <c r="X215" s="195"/>
      <c r="Y215" s="199"/>
      <c r="Z215" s="197"/>
      <c r="AA215" s="195"/>
      <c r="AB215" s="169">
        <f t="shared" si="2310"/>
        <v>0</v>
      </c>
      <c r="AC215" s="172">
        <f t="shared" si="2311"/>
        <v>0</v>
      </c>
      <c r="BI215" s="145" t="s">
        <v>36</v>
      </c>
      <c r="BJ215" s="128">
        <f>B215/B219</f>
        <v>0</v>
      </c>
      <c r="BK215" s="129">
        <f t="shared" ref="BK215" si="2829">C215/C219</f>
        <v>0</v>
      </c>
      <c r="BL215" s="130">
        <f t="shared" ref="BL215" si="2830">D215/D219</f>
        <v>0</v>
      </c>
      <c r="BM215" s="131">
        <f t="shared" ref="BM215" si="2831">E215/E219</f>
        <v>0</v>
      </c>
      <c r="BN215" s="128">
        <f t="shared" ref="BN215" si="2832">F215/F219</f>
        <v>0</v>
      </c>
      <c r="BO215" s="129">
        <f t="shared" ref="BO215" si="2833">G215/G219</f>
        <v>0</v>
      </c>
      <c r="BP215" s="130">
        <f t="shared" ref="BP215" si="2834">H215/H219</f>
        <v>0</v>
      </c>
      <c r="BQ215" s="131">
        <f t="shared" ref="BQ215" si="2835">I215/I219</f>
        <v>0</v>
      </c>
      <c r="BR215" s="128">
        <f t="shared" ref="BR215" si="2836">J215/J219</f>
        <v>0</v>
      </c>
      <c r="BS215" s="129">
        <f t="shared" ref="BS215" si="2837">K215/K219</f>
        <v>0</v>
      </c>
      <c r="BT215" s="130">
        <f t="shared" ref="BT215" si="2838">L215/L219</f>
        <v>0</v>
      </c>
      <c r="BU215" s="128">
        <f t="shared" ref="BU215" si="2839">M215/M219</f>
        <v>0</v>
      </c>
      <c r="BV215" s="132">
        <f t="shared" ref="BV215" si="2840">N215/N219</f>
        <v>0</v>
      </c>
      <c r="BW215" s="133">
        <f t="shared" ref="BW215" si="2841">O215/O219</f>
        <v>0</v>
      </c>
      <c r="BX215" s="128">
        <f t="shared" ref="BX215" si="2842">P215/P219</f>
        <v>0</v>
      </c>
      <c r="BY215" s="129">
        <f t="shared" ref="BY215" si="2843">Q215/Q219</f>
        <v>0</v>
      </c>
      <c r="BZ215" s="130">
        <f t="shared" ref="BZ215" si="2844">R215/R219</f>
        <v>0</v>
      </c>
      <c r="CA215" s="131">
        <f t="shared" ref="CA215" si="2845">S215/S219</f>
        <v>0</v>
      </c>
      <c r="CB215" s="128">
        <f t="shared" ref="CB215" si="2846">T215/T219</f>
        <v>0</v>
      </c>
      <c r="CC215" s="129">
        <f t="shared" ref="CC215" si="2847">U215/U219</f>
        <v>0</v>
      </c>
      <c r="CD215" s="130">
        <f t="shared" ref="CD215" si="2848">V215/V219</f>
        <v>0</v>
      </c>
      <c r="CE215" s="131">
        <f t="shared" ref="CE215" si="2849">W215/W219</f>
        <v>0</v>
      </c>
      <c r="CF215" s="128">
        <f t="shared" ref="CF215" si="2850">X215/X219</f>
        <v>0</v>
      </c>
      <c r="CG215" s="129">
        <f t="shared" ref="CG215" si="2851">Y215/Y219</f>
        <v>0</v>
      </c>
      <c r="CH215" s="130">
        <f t="shared" ref="CH215" si="2852">Z215/Z219</f>
        <v>0</v>
      </c>
      <c r="CI215" s="128">
        <f t="shared" ref="CI215" si="2853">AA215/AA219</f>
        <v>0</v>
      </c>
      <c r="CJ215" s="134">
        <f t="shared" ref="CJ215" si="2854">AB215/AB219</f>
        <v>0</v>
      </c>
      <c r="CK215" s="135">
        <f t="shared" ref="CK215" si="2855">AC215/AC219</f>
        <v>0</v>
      </c>
    </row>
    <row r="216" spans="1:89" x14ac:dyDescent="0.2">
      <c r="A216" s="136" t="s">
        <v>37</v>
      </c>
      <c r="B216" s="58"/>
      <c r="C216" s="59"/>
      <c r="D216" s="138"/>
      <c r="E216" s="139"/>
      <c r="F216" s="137"/>
      <c r="G216" s="140"/>
      <c r="H216" s="138"/>
      <c r="I216" s="139"/>
      <c r="J216" s="137"/>
      <c r="K216" s="140"/>
      <c r="L216" s="138"/>
      <c r="M216" s="137"/>
      <c r="N216" s="141"/>
      <c r="O216" s="142"/>
      <c r="P216" s="137"/>
      <c r="Q216" s="140"/>
      <c r="R216" s="138"/>
      <c r="S216" s="139"/>
      <c r="T216" s="137"/>
      <c r="U216" s="140"/>
      <c r="V216" s="138"/>
      <c r="W216" s="139"/>
      <c r="X216" s="137"/>
      <c r="Y216" s="140"/>
      <c r="Z216" s="143"/>
      <c r="AA216" s="144"/>
      <c r="AB216" s="171">
        <f t="shared" ref="AB216:AB218" si="2856">SUM(B216,D216,F216,H216,J216,L216,N216,P216,R216,T216,V216,X216,Z216)</f>
        <v>0</v>
      </c>
      <c r="AC216" s="172">
        <f t="shared" si="2311"/>
        <v>0</v>
      </c>
      <c r="BI216" s="136" t="s">
        <v>37</v>
      </c>
      <c r="BJ216" s="128">
        <f>B216/B219</f>
        <v>0</v>
      </c>
      <c r="BK216" s="129">
        <f t="shared" ref="BK216" si="2857">C216/C219</f>
        <v>0</v>
      </c>
      <c r="BL216" s="130">
        <f t="shared" ref="BL216" si="2858">D216/D219</f>
        <v>0</v>
      </c>
      <c r="BM216" s="131">
        <f t="shared" ref="BM216" si="2859">E216/E219</f>
        <v>0</v>
      </c>
      <c r="BN216" s="128">
        <f t="shared" ref="BN216" si="2860">F216/F219</f>
        <v>0</v>
      </c>
      <c r="BO216" s="129">
        <f t="shared" ref="BO216" si="2861">G216/G219</f>
        <v>0</v>
      </c>
      <c r="BP216" s="130">
        <f t="shared" ref="BP216" si="2862">H216/H219</f>
        <v>0</v>
      </c>
      <c r="BQ216" s="131">
        <f t="shared" ref="BQ216" si="2863">I216/I219</f>
        <v>0</v>
      </c>
      <c r="BR216" s="128">
        <f t="shared" ref="BR216" si="2864">J216/J219</f>
        <v>0</v>
      </c>
      <c r="BS216" s="129">
        <f t="shared" ref="BS216" si="2865">K216/K219</f>
        <v>0</v>
      </c>
      <c r="BT216" s="130">
        <f t="shared" ref="BT216" si="2866">L216/L219</f>
        <v>0</v>
      </c>
      <c r="BU216" s="128">
        <f t="shared" ref="BU216" si="2867">M216/M219</f>
        <v>0</v>
      </c>
      <c r="BV216" s="132">
        <f t="shared" ref="BV216" si="2868">N216/N219</f>
        <v>0</v>
      </c>
      <c r="BW216" s="133">
        <f t="shared" ref="BW216" si="2869">O216/O219</f>
        <v>0</v>
      </c>
      <c r="BX216" s="128">
        <f t="shared" ref="BX216" si="2870">P216/P219</f>
        <v>0</v>
      </c>
      <c r="BY216" s="129">
        <f t="shared" ref="BY216" si="2871">Q216/Q219</f>
        <v>0</v>
      </c>
      <c r="BZ216" s="130">
        <f t="shared" ref="BZ216" si="2872">R216/R219</f>
        <v>0</v>
      </c>
      <c r="CA216" s="131">
        <f t="shared" ref="CA216" si="2873">S216/S219</f>
        <v>0</v>
      </c>
      <c r="CB216" s="128">
        <f t="shared" ref="CB216" si="2874">T216/T219</f>
        <v>0</v>
      </c>
      <c r="CC216" s="129">
        <f t="shared" ref="CC216" si="2875">U216/U219</f>
        <v>0</v>
      </c>
      <c r="CD216" s="130">
        <f t="shared" ref="CD216" si="2876">V216/V219</f>
        <v>0</v>
      </c>
      <c r="CE216" s="131">
        <f t="shared" ref="CE216" si="2877">W216/W219</f>
        <v>0</v>
      </c>
      <c r="CF216" s="128">
        <f t="shared" ref="CF216" si="2878">X216/X219</f>
        <v>0</v>
      </c>
      <c r="CG216" s="129">
        <f t="shared" ref="CG216" si="2879">Y216/Y219</f>
        <v>0</v>
      </c>
      <c r="CH216" s="130">
        <f t="shared" ref="CH216" si="2880">Z216/Z219</f>
        <v>0</v>
      </c>
      <c r="CI216" s="128">
        <f t="shared" ref="CI216" si="2881">AA216/AA219</f>
        <v>0</v>
      </c>
      <c r="CJ216" s="134">
        <f t="shared" ref="CJ216" si="2882">AB216/AB219</f>
        <v>0</v>
      </c>
      <c r="CK216" s="135">
        <f t="shared" ref="CK216" si="2883">AC216/AC219</f>
        <v>0</v>
      </c>
    </row>
    <row r="217" spans="1:89" x14ac:dyDescent="0.2">
      <c r="A217" s="145" t="s">
        <v>38</v>
      </c>
      <c r="B217" s="56"/>
      <c r="C217" s="57"/>
      <c r="D217" s="151"/>
      <c r="E217" s="148"/>
      <c r="F217" s="149"/>
      <c r="G217" s="150"/>
      <c r="H217" s="151"/>
      <c r="I217" s="148"/>
      <c r="J217" s="149"/>
      <c r="K217" s="150"/>
      <c r="L217" s="151"/>
      <c r="M217" s="149"/>
      <c r="N217" s="153"/>
      <c r="O217" s="152"/>
      <c r="P217" s="149"/>
      <c r="Q217" s="150"/>
      <c r="R217" s="151"/>
      <c r="S217" s="148"/>
      <c r="T217" s="149"/>
      <c r="U217" s="150"/>
      <c r="V217" s="151"/>
      <c r="W217" s="148"/>
      <c r="X217" s="149"/>
      <c r="Y217" s="150"/>
      <c r="Z217" s="147"/>
      <c r="AA217" s="146"/>
      <c r="AB217" s="171">
        <f t="shared" si="2856"/>
        <v>0</v>
      </c>
      <c r="AC217" s="172">
        <f t="shared" si="2311"/>
        <v>0</v>
      </c>
      <c r="BI217" s="145" t="s">
        <v>38</v>
      </c>
      <c r="BJ217" s="128">
        <f>B217/B219</f>
        <v>0</v>
      </c>
      <c r="BK217" s="129">
        <f t="shared" ref="BK217" si="2884">C217/C219</f>
        <v>0</v>
      </c>
      <c r="BL217" s="130">
        <f t="shared" ref="BL217" si="2885">D217/D219</f>
        <v>0</v>
      </c>
      <c r="BM217" s="131">
        <f t="shared" ref="BM217" si="2886">E217/E219</f>
        <v>0</v>
      </c>
      <c r="BN217" s="128">
        <f t="shared" ref="BN217" si="2887">F217/F219</f>
        <v>0</v>
      </c>
      <c r="BO217" s="129">
        <f t="shared" ref="BO217" si="2888">G217/G219</f>
        <v>0</v>
      </c>
      <c r="BP217" s="130">
        <f t="shared" ref="BP217" si="2889">H217/H219</f>
        <v>0</v>
      </c>
      <c r="BQ217" s="131">
        <f t="shared" ref="BQ217" si="2890">I217/I219</f>
        <v>0</v>
      </c>
      <c r="BR217" s="128">
        <f t="shared" ref="BR217" si="2891">J217/J219</f>
        <v>0</v>
      </c>
      <c r="BS217" s="129">
        <f t="shared" ref="BS217" si="2892">K217/K219</f>
        <v>0</v>
      </c>
      <c r="BT217" s="130">
        <f t="shared" ref="BT217" si="2893">L217/L219</f>
        <v>0</v>
      </c>
      <c r="BU217" s="128">
        <f t="shared" ref="BU217" si="2894">M217/M219</f>
        <v>0</v>
      </c>
      <c r="BV217" s="132">
        <f t="shared" ref="BV217" si="2895">N217/N219</f>
        <v>0</v>
      </c>
      <c r="BW217" s="133">
        <f t="shared" ref="BW217" si="2896">O217/O219</f>
        <v>0</v>
      </c>
      <c r="BX217" s="128">
        <f t="shared" ref="BX217" si="2897">P217/P219</f>
        <v>0</v>
      </c>
      <c r="BY217" s="129">
        <f t="shared" ref="BY217" si="2898">Q217/Q219</f>
        <v>0</v>
      </c>
      <c r="BZ217" s="130">
        <f t="shared" ref="BZ217" si="2899">R217/R219</f>
        <v>0</v>
      </c>
      <c r="CA217" s="131">
        <f t="shared" ref="CA217" si="2900">S217/S219</f>
        <v>0</v>
      </c>
      <c r="CB217" s="128">
        <f t="shared" ref="CB217" si="2901">T217/T219</f>
        <v>0</v>
      </c>
      <c r="CC217" s="129">
        <f t="shared" ref="CC217" si="2902">U217/U219</f>
        <v>0</v>
      </c>
      <c r="CD217" s="130">
        <f t="shared" ref="CD217" si="2903">V217/V219</f>
        <v>0</v>
      </c>
      <c r="CE217" s="131">
        <f t="shared" ref="CE217" si="2904">W217/W219</f>
        <v>0</v>
      </c>
      <c r="CF217" s="128">
        <f t="shared" ref="CF217" si="2905">X217/X219</f>
        <v>0</v>
      </c>
      <c r="CG217" s="129">
        <f t="shared" ref="CG217" si="2906">Y217/Y219</f>
        <v>0</v>
      </c>
      <c r="CH217" s="130">
        <f t="shared" ref="CH217" si="2907">Z217/Z219</f>
        <v>0</v>
      </c>
      <c r="CI217" s="128">
        <f t="shared" ref="CI217" si="2908">AA217/AA219</f>
        <v>0</v>
      </c>
      <c r="CJ217" s="134">
        <f t="shared" ref="CJ217" si="2909">AB217/AB219</f>
        <v>0</v>
      </c>
      <c r="CK217" s="135">
        <f t="shared" ref="CK217" si="2910">AC217/AC219</f>
        <v>0</v>
      </c>
    </row>
    <row r="218" spans="1:89" ht="13.5" thickBot="1" x14ac:dyDescent="0.25">
      <c r="A218" s="136" t="s">
        <v>39</v>
      </c>
      <c r="B218" s="58"/>
      <c r="C218" s="59"/>
      <c r="D218" s="138"/>
      <c r="E218" s="139"/>
      <c r="F218" s="137"/>
      <c r="G218" s="140"/>
      <c r="H218" s="138"/>
      <c r="I218" s="139"/>
      <c r="J218" s="137"/>
      <c r="K218" s="140"/>
      <c r="L218" s="138"/>
      <c r="M218" s="137"/>
      <c r="N218" s="141"/>
      <c r="O218" s="142"/>
      <c r="P218" s="137"/>
      <c r="Q218" s="140"/>
      <c r="R218" s="138"/>
      <c r="S218" s="139"/>
      <c r="T218" s="137"/>
      <c r="U218" s="140"/>
      <c r="V218" s="138"/>
      <c r="W218" s="139"/>
      <c r="X218" s="137"/>
      <c r="Y218" s="140"/>
      <c r="Z218" s="143"/>
      <c r="AA218" s="144"/>
      <c r="AB218" s="171">
        <f t="shared" si="2856"/>
        <v>0</v>
      </c>
      <c r="AC218" s="172">
        <f t="shared" si="2311"/>
        <v>0</v>
      </c>
      <c r="BI218" s="136" t="s">
        <v>39</v>
      </c>
      <c r="BJ218" s="128">
        <f>B218/B219</f>
        <v>0</v>
      </c>
      <c r="BK218" s="129">
        <f t="shared" ref="BK218" si="2911">C218/C219</f>
        <v>0</v>
      </c>
      <c r="BL218" s="130">
        <f t="shared" ref="BL218" si="2912">D218/D219</f>
        <v>0</v>
      </c>
      <c r="BM218" s="131">
        <f t="shared" ref="BM218" si="2913">E218/E219</f>
        <v>0</v>
      </c>
      <c r="BN218" s="128">
        <f t="shared" ref="BN218" si="2914">F218/F219</f>
        <v>0</v>
      </c>
      <c r="BO218" s="129">
        <f t="shared" ref="BO218" si="2915">G218/G219</f>
        <v>0</v>
      </c>
      <c r="BP218" s="130">
        <f t="shared" ref="BP218" si="2916">H218/H219</f>
        <v>0</v>
      </c>
      <c r="BQ218" s="131">
        <f t="shared" ref="BQ218" si="2917">I218/I219</f>
        <v>0</v>
      </c>
      <c r="BR218" s="128">
        <f t="shared" ref="BR218" si="2918">J218/J219</f>
        <v>0</v>
      </c>
      <c r="BS218" s="129">
        <f t="shared" ref="BS218" si="2919">K218/K219</f>
        <v>0</v>
      </c>
      <c r="BT218" s="130">
        <f t="shared" ref="BT218" si="2920">L218/L219</f>
        <v>0</v>
      </c>
      <c r="BU218" s="128">
        <f t="shared" ref="BU218" si="2921">M218/M219</f>
        <v>0</v>
      </c>
      <c r="BV218" s="132">
        <f t="shared" ref="BV218" si="2922">N218/N219</f>
        <v>0</v>
      </c>
      <c r="BW218" s="133">
        <f t="shared" ref="BW218" si="2923">O218/O219</f>
        <v>0</v>
      </c>
      <c r="BX218" s="128">
        <f t="shared" ref="BX218" si="2924">P218/P219</f>
        <v>0</v>
      </c>
      <c r="BY218" s="129">
        <f t="shared" ref="BY218" si="2925">Q218/Q219</f>
        <v>0</v>
      </c>
      <c r="BZ218" s="130">
        <f t="shared" ref="BZ218" si="2926">R218/R219</f>
        <v>0</v>
      </c>
      <c r="CA218" s="131">
        <f t="shared" ref="CA218" si="2927">S218/S219</f>
        <v>0</v>
      </c>
      <c r="CB218" s="128">
        <f t="shared" ref="CB218" si="2928">T218/T219</f>
        <v>0</v>
      </c>
      <c r="CC218" s="129">
        <f t="shared" ref="CC218" si="2929">U218/U219</f>
        <v>0</v>
      </c>
      <c r="CD218" s="130">
        <f t="shared" ref="CD218" si="2930">V218/V219</f>
        <v>0</v>
      </c>
      <c r="CE218" s="131">
        <f t="shared" ref="CE218" si="2931">W218/W219</f>
        <v>0</v>
      </c>
      <c r="CF218" s="128">
        <f t="shared" ref="CF218" si="2932">X218/X219</f>
        <v>0</v>
      </c>
      <c r="CG218" s="129">
        <f t="shared" ref="CG218" si="2933">Y218/Y219</f>
        <v>0</v>
      </c>
      <c r="CH218" s="130">
        <f t="shared" ref="CH218" si="2934">Z218/Z219</f>
        <v>0</v>
      </c>
      <c r="CI218" s="128">
        <f t="shared" ref="CI218" si="2935">AA218/AA219</f>
        <v>0</v>
      </c>
      <c r="CJ218" s="134">
        <f t="shared" ref="CJ218" si="2936">AB218/AB219</f>
        <v>0</v>
      </c>
      <c r="CK218" s="135">
        <f t="shared" ref="CK218" si="2937">AC218/AC219</f>
        <v>0</v>
      </c>
    </row>
    <row r="219" spans="1:89" ht="14.25" customHeight="1" thickTop="1" thickBot="1" x14ac:dyDescent="0.25">
      <c r="A219" s="264" t="s">
        <v>13</v>
      </c>
      <c r="B219" s="20">
        <f t="shared" ref="B219" si="2938">SUM(B196:B218)</f>
        <v>22663</v>
      </c>
      <c r="C219" s="21">
        <f t="shared" ref="C219" si="2939">SUM(C196:C218)</f>
        <v>19970</v>
      </c>
      <c r="D219" s="20">
        <f t="shared" ref="D219" si="2940">SUM(D196:D218)</f>
        <v>10034</v>
      </c>
      <c r="E219" s="21">
        <f t="shared" ref="E219" si="2941">SUM(E196:E218)</f>
        <v>9402</v>
      </c>
      <c r="F219" s="20">
        <f t="shared" ref="F219" si="2942">SUM(F196:F218)</f>
        <v>25746</v>
      </c>
      <c r="G219" s="21">
        <f t="shared" ref="G219" si="2943">SUM(G196:G218)</f>
        <v>20498</v>
      </c>
      <c r="H219" s="20">
        <f t="shared" ref="H219" si="2944">SUM(H196:H218)</f>
        <v>31412</v>
      </c>
      <c r="I219" s="21">
        <f t="shared" ref="I219" si="2945">SUM(I196:I218)</f>
        <v>30443</v>
      </c>
      <c r="J219" s="20">
        <f t="shared" ref="J219" si="2946">SUM(J196:J218)</f>
        <v>5193</v>
      </c>
      <c r="K219" s="21">
        <f t="shared" ref="K219" si="2947">SUM(K196:K218)</f>
        <v>5424</v>
      </c>
      <c r="L219" s="20">
        <f t="shared" ref="L219" si="2948">SUM(L196:L218)</f>
        <v>15916</v>
      </c>
      <c r="M219" s="21">
        <f t="shared" ref="M219" si="2949">SUM(M196:M218)</f>
        <v>17045</v>
      </c>
      <c r="N219" s="20">
        <f t="shared" ref="N219" si="2950">SUM(N196:N218)</f>
        <v>29542</v>
      </c>
      <c r="O219" s="21">
        <f t="shared" ref="O219" si="2951">SUM(O196:O218)</f>
        <v>31463</v>
      </c>
      <c r="P219" s="20">
        <f t="shared" ref="P219" si="2952">SUM(P196:P218)</f>
        <v>14632</v>
      </c>
      <c r="Q219" s="21">
        <f t="shared" ref="Q219" si="2953">SUM(Q196:Q218)</f>
        <v>15748</v>
      </c>
      <c r="R219" s="20">
        <f t="shared" ref="R219" si="2954">SUM(R196:R218)</f>
        <v>19600</v>
      </c>
      <c r="S219" s="21">
        <f t="shared" ref="S219" si="2955">SUM(S196:S218)</f>
        <v>21152</v>
      </c>
      <c r="T219" s="20">
        <f t="shared" ref="T219" si="2956">SUM(T196:T218)</f>
        <v>5103</v>
      </c>
      <c r="U219" s="21">
        <f t="shared" ref="U219" si="2957">SUM(U196:U218)</f>
        <v>6056</v>
      </c>
      <c r="V219" s="20">
        <f t="shared" ref="V219" si="2958">SUM(V196:V218)</f>
        <v>16160</v>
      </c>
      <c r="W219" s="21">
        <f t="shared" ref="W219" si="2959">SUM(W196:W218)</f>
        <v>19887</v>
      </c>
      <c r="X219" s="20">
        <f t="shared" ref="X219" si="2960">SUM(X196:X218)</f>
        <v>13956</v>
      </c>
      <c r="Y219" s="21">
        <f t="shared" ref="Y219" si="2961">SUM(Y196:Y218)</f>
        <v>9193</v>
      </c>
      <c r="Z219" s="20">
        <f t="shared" ref="Z219" si="2962">SUM(Z196:Z218)</f>
        <v>31614</v>
      </c>
      <c r="AA219" s="21">
        <f t="shared" ref="AA219" si="2963">SUM(AA196:AA218)</f>
        <v>34785</v>
      </c>
      <c r="AB219" s="173">
        <f t="shared" ref="AB219:AC219" si="2964">SUM(AB195:AB218)</f>
        <v>241571</v>
      </c>
      <c r="AC219" s="174">
        <f t="shared" si="2964"/>
        <v>241066</v>
      </c>
      <c r="BI219" s="264" t="s">
        <v>13</v>
      </c>
      <c r="BJ219" s="154">
        <f>SUM(BJ195:BJ218)</f>
        <v>0.99999999999999989</v>
      </c>
      <c r="BK219" s="155">
        <f t="shared" ref="BK219:CK219" si="2965">SUM(BK195:BK218)</f>
        <v>1</v>
      </c>
      <c r="BL219" s="154">
        <f t="shared" si="2965"/>
        <v>0.99999999999999989</v>
      </c>
      <c r="BM219" s="155">
        <f t="shared" si="2965"/>
        <v>0.99999999999999989</v>
      </c>
      <c r="BN219" s="154">
        <f t="shared" si="2965"/>
        <v>1</v>
      </c>
      <c r="BO219" s="155">
        <f t="shared" si="2965"/>
        <v>1</v>
      </c>
      <c r="BP219" s="154">
        <f t="shared" si="2965"/>
        <v>1</v>
      </c>
      <c r="BQ219" s="155">
        <f t="shared" si="2965"/>
        <v>1</v>
      </c>
      <c r="BR219" s="154">
        <f t="shared" si="2965"/>
        <v>1.0000000000000002</v>
      </c>
      <c r="BS219" s="155">
        <f t="shared" si="2965"/>
        <v>1</v>
      </c>
      <c r="BT219" s="154">
        <f t="shared" si="2965"/>
        <v>1</v>
      </c>
      <c r="BU219" s="155">
        <f t="shared" si="2965"/>
        <v>1.0000000000000002</v>
      </c>
      <c r="BV219" s="154">
        <f t="shared" si="2965"/>
        <v>1</v>
      </c>
      <c r="BW219" s="155">
        <f t="shared" si="2965"/>
        <v>1</v>
      </c>
      <c r="BX219" s="154">
        <f t="shared" si="2965"/>
        <v>1</v>
      </c>
      <c r="BY219" s="155">
        <f t="shared" si="2965"/>
        <v>1</v>
      </c>
      <c r="BZ219" s="154">
        <f t="shared" si="2965"/>
        <v>0.99999999999999989</v>
      </c>
      <c r="CA219" s="155">
        <f t="shared" si="2965"/>
        <v>0.99999999999999989</v>
      </c>
      <c r="CB219" s="154">
        <f t="shared" si="2965"/>
        <v>1</v>
      </c>
      <c r="CC219" s="155">
        <f t="shared" si="2965"/>
        <v>1</v>
      </c>
      <c r="CD219" s="154">
        <f t="shared" si="2965"/>
        <v>0.99999999999999989</v>
      </c>
      <c r="CE219" s="155">
        <f t="shared" si="2965"/>
        <v>0.99999999999999989</v>
      </c>
      <c r="CF219" s="154">
        <f t="shared" si="2965"/>
        <v>0.99999999999999978</v>
      </c>
      <c r="CG219" s="155">
        <f t="shared" si="2965"/>
        <v>0.99999999999999989</v>
      </c>
      <c r="CH219" s="154">
        <f t="shared" si="2965"/>
        <v>0.99999999999999989</v>
      </c>
      <c r="CI219" s="155">
        <f t="shared" si="2965"/>
        <v>1</v>
      </c>
      <c r="CJ219" s="154">
        <f t="shared" si="2965"/>
        <v>1.0000000000000002</v>
      </c>
      <c r="CK219" s="155">
        <f t="shared" si="2965"/>
        <v>0.99999999999999978</v>
      </c>
    </row>
    <row r="220" spans="1:89" ht="13.5" thickTop="1" x14ac:dyDescent="0.2">
      <c r="A220" s="186"/>
    </row>
    <row r="222" spans="1:89" x14ac:dyDescent="0.2">
      <c r="A222" s="299">
        <f>+A191+1</f>
        <v>44628</v>
      </c>
      <c r="B222" s="299"/>
      <c r="C222" s="299"/>
      <c r="D222" s="299"/>
      <c r="BI222" s="304">
        <f>+BI191+1</f>
        <v>44628</v>
      </c>
      <c r="BJ222" s="304"/>
      <c r="BK222" s="304"/>
      <c r="BL222" s="304"/>
    </row>
    <row r="223" spans="1:89" ht="13.5" thickBot="1" x14ac:dyDescent="0.25">
      <c r="AE223" s="267" t="s">
        <v>84</v>
      </c>
    </row>
    <row r="224" spans="1:89" ht="14.25" thickTop="1" thickBot="1" x14ac:dyDescent="0.25">
      <c r="A224" s="295" t="s">
        <v>0</v>
      </c>
      <c r="B224" s="297" t="s">
        <v>1</v>
      </c>
      <c r="C224" s="298"/>
      <c r="D224" s="297" t="s">
        <v>2</v>
      </c>
      <c r="E224" s="298"/>
      <c r="F224" s="297" t="s">
        <v>3</v>
      </c>
      <c r="G224" s="298"/>
      <c r="H224" s="297" t="s">
        <v>4</v>
      </c>
      <c r="I224" s="298"/>
      <c r="J224" s="297" t="s">
        <v>5</v>
      </c>
      <c r="K224" s="298"/>
      <c r="L224" s="297" t="s">
        <v>6</v>
      </c>
      <c r="M224" s="298"/>
      <c r="N224" s="297" t="s">
        <v>7</v>
      </c>
      <c r="O224" s="298"/>
      <c r="P224" s="297" t="s">
        <v>8</v>
      </c>
      <c r="Q224" s="298"/>
      <c r="R224" s="297" t="s">
        <v>9</v>
      </c>
      <c r="S224" s="298"/>
      <c r="T224" s="297" t="s">
        <v>10</v>
      </c>
      <c r="U224" s="298"/>
      <c r="V224" s="297" t="s">
        <v>11</v>
      </c>
      <c r="W224" s="298"/>
      <c r="X224" s="297" t="s">
        <v>12</v>
      </c>
      <c r="Y224" s="298"/>
      <c r="Z224" s="300" t="s">
        <v>40</v>
      </c>
      <c r="AA224" s="301"/>
      <c r="AB224" s="302" t="s">
        <v>41</v>
      </c>
      <c r="AC224" s="303"/>
      <c r="AE224" s="295" t="s">
        <v>0</v>
      </c>
      <c r="AF224" s="297" t="s">
        <v>1</v>
      </c>
      <c r="AG224" s="298"/>
      <c r="AH224" s="297" t="s">
        <v>2</v>
      </c>
      <c r="AI224" s="298"/>
      <c r="AJ224" s="297" t="s">
        <v>3</v>
      </c>
      <c r="AK224" s="298"/>
      <c r="AL224" s="297" t="s">
        <v>4</v>
      </c>
      <c r="AM224" s="298"/>
      <c r="AN224" s="297" t="s">
        <v>5</v>
      </c>
      <c r="AO224" s="298"/>
      <c r="AP224" s="297" t="s">
        <v>6</v>
      </c>
      <c r="AQ224" s="298"/>
      <c r="AR224" s="297" t="s">
        <v>7</v>
      </c>
      <c r="AS224" s="298"/>
      <c r="AT224" s="297" t="s">
        <v>8</v>
      </c>
      <c r="AU224" s="298"/>
      <c r="AV224" s="297" t="s">
        <v>9</v>
      </c>
      <c r="AW224" s="298"/>
      <c r="AX224" s="297" t="s">
        <v>10</v>
      </c>
      <c r="AY224" s="298"/>
      <c r="AZ224" s="297" t="s">
        <v>11</v>
      </c>
      <c r="BA224" s="298"/>
      <c r="BB224" s="297" t="s">
        <v>12</v>
      </c>
      <c r="BC224" s="298"/>
      <c r="BD224" s="300" t="s">
        <v>40</v>
      </c>
      <c r="BE224" s="301"/>
      <c r="BF224" s="302" t="s">
        <v>41</v>
      </c>
      <c r="BG224" s="303"/>
      <c r="BI224" s="295" t="s">
        <v>0</v>
      </c>
      <c r="BJ224" s="297" t="s">
        <v>1</v>
      </c>
      <c r="BK224" s="298"/>
      <c r="BL224" s="297" t="s">
        <v>2</v>
      </c>
      <c r="BM224" s="298"/>
      <c r="BN224" s="297" t="s">
        <v>3</v>
      </c>
      <c r="BO224" s="298"/>
      <c r="BP224" s="297" t="s">
        <v>4</v>
      </c>
      <c r="BQ224" s="298"/>
      <c r="BR224" s="297" t="s">
        <v>5</v>
      </c>
      <c r="BS224" s="298"/>
      <c r="BT224" s="297" t="s">
        <v>6</v>
      </c>
      <c r="BU224" s="298"/>
      <c r="BV224" s="297" t="s">
        <v>7</v>
      </c>
      <c r="BW224" s="298"/>
      <c r="BX224" s="297" t="s">
        <v>8</v>
      </c>
      <c r="BY224" s="298"/>
      <c r="BZ224" s="297" t="s">
        <v>9</v>
      </c>
      <c r="CA224" s="298"/>
      <c r="CB224" s="297" t="s">
        <v>10</v>
      </c>
      <c r="CC224" s="298"/>
      <c r="CD224" s="297" t="s">
        <v>11</v>
      </c>
      <c r="CE224" s="298"/>
      <c r="CF224" s="297" t="s">
        <v>12</v>
      </c>
      <c r="CG224" s="298"/>
      <c r="CH224" s="300" t="s">
        <v>40</v>
      </c>
      <c r="CI224" s="301"/>
      <c r="CJ224" s="297" t="s">
        <v>41</v>
      </c>
      <c r="CK224" s="298"/>
    </row>
    <row r="225" spans="1:89" ht="15" thickTop="1" thickBot="1" x14ac:dyDescent="0.3">
      <c r="A225" s="296"/>
      <c r="B225" s="115" t="s">
        <v>14</v>
      </c>
      <c r="C225" s="116" t="s">
        <v>15</v>
      </c>
      <c r="D225" s="117" t="s">
        <v>14</v>
      </c>
      <c r="E225" s="118" t="s">
        <v>15</v>
      </c>
      <c r="F225" s="115" t="s">
        <v>14</v>
      </c>
      <c r="G225" s="116" t="s">
        <v>15</v>
      </c>
      <c r="H225" s="117" t="s">
        <v>14</v>
      </c>
      <c r="I225" s="118" t="s">
        <v>15</v>
      </c>
      <c r="J225" s="115" t="s">
        <v>14</v>
      </c>
      <c r="K225" s="116" t="s">
        <v>15</v>
      </c>
      <c r="L225" s="117" t="s">
        <v>14</v>
      </c>
      <c r="M225" s="115" t="s">
        <v>15</v>
      </c>
      <c r="N225" s="119" t="s">
        <v>14</v>
      </c>
      <c r="O225" s="120" t="s">
        <v>15</v>
      </c>
      <c r="P225" s="115" t="s">
        <v>14</v>
      </c>
      <c r="Q225" s="116" t="s">
        <v>15</v>
      </c>
      <c r="R225" s="117" t="s">
        <v>14</v>
      </c>
      <c r="S225" s="118" t="s">
        <v>15</v>
      </c>
      <c r="T225" s="115" t="s">
        <v>14</v>
      </c>
      <c r="U225" s="116" t="s">
        <v>15</v>
      </c>
      <c r="V225" s="117" t="s">
        <v>14</v>
      </c>
      <c r="W225" s="118" t="s">
        <v>15</v>
      </c>
      <c r="X225" s="115" t="s">
        <v>14</v>
      </c>
      <c r="Y225" s="116" t="s">
        <v>15</v>
      </c>
      <c r="Z225" s="28" t="s">
        <v>14</v>
      </c>
      <c r="AA225" s="121" t="s">
        <v>15</v>
      </c>
      <c r="AB225" s="175" t="s">
        <v>14</v>
      </c>
      <c r="AC225" s="176" t="s">
        <v>15</v>
      </c>
      <c r="AE225" s="296"/>
      <c r="AF225" s="115" t="s">
        <v>14</v>
      </c>
      <c r="AG225" s="116" t="s">
        <v>15</v>
      </c>
      <c r="AH225" s="117" t="s">
        <v>14</v>
      </c>
      <c r="AI225" s="118" t="s">
        <v>15</v>
      </c>
      <c r="AJ225" s="115" t="s">
        <v>14</v>
      </c>
      <c r="AK225" s="116" t="s">
        <v>15</v>
      </c>
      <c r="AL225" s="117" t="s">
        <v>14</v>
      </c>
      <c r="AM225" s="118" t="s">
        <v>15</v>
      </c>
      <c r="AN225" s="115" t="s">
        <v>14</v>
      </c>
      <c r="AO225" s="116" t="s">
        <v>15</v>
      </c>
      <c r="AP225" s="117" t="s">
        <v>14</v>
      </c>
      <c r="AQ225" s="115" t="s">
        <v>15</v>
      </c>
      <c r="AR225" s="119" t="s">
        <v>14</v>
      </c>
      <c r="AS225" s="120" t="s">
        <v>15</v>
      </c>
      <c r="AT225" s="115" t="s">
        <v>14</v>
      </c>
      <c r="AU225" s="116" t="s">
        <v>15</v>
      </c>
      <c r="AV225" s="117" t="s">
        <v>14</v>
      </c>
      <c r="AW225" s="118" t="s">
        <v>15</v>
      </c>
      <c r="AX225" s="115" t="s">
        <v>14</v>
      </c>
      <c r="AY225" s="116" t="s">
        <v>15</v>
      </c>
      <c r="AZ225" s="117" t="s">
        <v>14</v>
      </c>
      <c r="BA225" s="118" t="s">
        <v>15</v>
      </c>
      <c r="BB225" s="115" t="s">
        <v>14</v>
      </c>
      <c r="BC225" s="116" t="s">
        <v>15</v>
      </c>
      <c r="BD225" s="28" t="s">
        <v>14</v>
      </c>
      <c r="BE225" s="121" t="s">
        <v>15</v>
      </c>
      <c r="BF225" s="175" t="s">
        <v>14</v>
      </c>
      <c r="BG225" s="176" t="s">
        <v>15</v>
      </c>
      <c r="BI225" s="296"/>
      <c r="BJ225" s="115" t="s">
        <v>14</v>
      </c>
      <c r="BK225" s="116" t="s">
        <v>15</v>
      </c>
      <c r="BL225" s="117" t="s">
        <v>14</v>
      </c>
      <c r="BM225" s="118" t="s">
        <v>15</v>
      </c>
      <c r="BN225" s="115" t="s">
        <v>14</v>
      </c>
      <c r="BO225" s="116" t="s">
        <v>15</v>
      </c>
      <c r="BP225" s="117" t="s">
        <v>14</v>
      </c>
      <c r="BQ225" s="118" t="s">
        <v>15</v>
      </c>
      <c r="BR225" s="115" t="s">
        <v>14</v>
      </c>
      <c r="BS225" s="116" t="s">
        <v>15</v>
      </c>
      <c r="BT225" s="117" t="s">
        <v>14</v>
      </c>
      <c r="BU225" s="115" t="s">
        <v>15</v>
      </c>
      <c r="BV225" s="119" t="s">
        <v>14</v>
      </c>
      <c r="BW225" s="120" t="s">
        <v>15</v>
      </c>
      <c r="BX225" s="115" t="s">
        <v>14</v>
      </c>
      <c r="BY225" s="116" t="s">
        <v>15</v>
      </c>
      <c r="BZ225" s="117" t="s">
        <v>14</v>
      </c>
      <c r="CA225" s="118" t="s">
        <v>15</v>
      </c>
      <c r="CB225" s="115" t="s">
        <v>14</v>
      </c>
      <c r="CC225" s="116" t="s">
        <v>15</v>
      </c>
      <c r="CD225" s="117" t="s">
        <v>14</v>
      </c>
      <c r="CE225" s="118" t="s">
        <v>15</v>
      </c>
      <c r="CF225" s="115" t="s">
        <v>14</v>
      </c>
      <c r="CG225" s="116" t="s">
        <v>15</v>
      </c>
      <c r="CH225" s="28" t="s">
        <v>14</v>
      </c>
      <c r="CI225" s="121" t="s">
        <v>15</v>
      </c>
      <c r="CJ225" s="119" t="s">
        <v>14</v>
      </c>
      <c r="CK225" s="120" t="s">
        <v>15</v>
      </c>
    </row>
    <row r="226" spans="1:89" ht="13.5" thickTop="1" x14ac:dyDescent="0.2">
      <c r="A226" s="124" t="s">
        <v>16</v>
      </c>
      <c r="B226" s="125"/>
      <c r="C226" s="185"/>
      <c r="D226" s="126"/>
      <c r="E226" s="179"/>
      <c r="F226" s="125"/>
      <c r="G226" s="127"/>
      <c r="H226" s="126"/>
      <c r="I226" s="179"/>
      <c r="J226" s="125"/>
      <c r="K226" s="127"/>
      <c r="L226" s="126"/>
      <c r="M226" s="125"/>
      <c r="N226" s="178"/>
      <c r="O226" s="180"/>
      <c r="P226" s="125"/>
      <c r="Q226" s="127"/>
      <c r="R226" s="126"/>
      <c r="S226" s="179"/>
      <c r="T226" s="125"/>
      <c r="U226" s="127"/>
      <c r="V226" s="126"/>
      <c r="W226" s="179"/>
      <c r="X226" s="125"/>
      <c r="Y226" s="127"/>
      <c r="Z226" s="183"/>
      <c r="AA226" s="184"/>
      <c r="AB226" s="169">
        <f>B226+D226+F226+H226+J226+L226+N226+P226+R226+T226+V226+X226+Z226</f>
        <v>0</v>
      </c>
      <c r="AC226" s="170">
        <f>C226+E226+G226+I226+K226+M226+O226+Q226+S226+U226+W226+Y226+AA226</f>
        <v>0</v>
      </c>
      <c r="AE226" s="270" t="str">
        <f>$AE$9</f>
        <v>07:00 - 07:59</v>
      </c>
      <c r="AF226" s="125">
        <f>SUMIF($A$9:$A$32,$AE226,B$226:B$249)</f>
        <v>1052</v>
      </c>
      <c r="AG226" s="185">
        <f t="shared" ref="AG226:AV227" si="2966">SUMIF($A$9:$A$32,$AE226,C$226:C$249)</f>
        <v>763</v>
      </c>
      <c r="AH226" s="126">
        <f t="shared" si="2966"/>
        <v>371</v>
      </c>
      <c r="AI226" s="179">
        <f t="shared" si="2966"/>
        <v>551</v>
      </c>
      <c r="AJ226" s="125">
        <f t="shared" si="2966"/>
        <v>1353</v>
      </c>
      <c r="AK226" s="127">
        <f t="shared" si="2966"/>
        <v>1003</v>
      </c>
      <c r="AL226" s="126">
        <f t="shared" si="2966"/>
        <v>1459</v>
      </c>
      <c r="AM226" s="179">
        <f t="shared" si="2966"/>
        <v>1241</v>
      </c>
      <c r="AN226" s="125">
        <f t="shared" si="2966"/>
        <v>122</v>
      </c>
      <c r="AO226" s="127">
        <f t="shared" si="2966"/>
        <v>463</v>
      </c>
      <c r="AP226" s="126">
        <f t="shared" si="2966"/>
        <v>410</v>
      </c>
      <c r="AQ226" s="125">
        <f t="shared" si="2966"/>
        <v>1237</v>
      </c>
      <c r="AR226" s="178">
        <f t="shared" si="2966"/>
        <v>1272</v>
      </c>
      <c r="AS226" s="180">
        <f t="shared" si="2966"/>
        <v>1776</v>
      </c>
      <c r="AT226" s="125">
        <f t="shared" si="2966"/>
        <v>844</v>
      </c>
      <c r="AU226" s="127">
        <f t="shared" si="2966"/>
        <v>831</v>
      </c>
      <c r="AV226" s="126">
        <f t="shared" si="2966"/>
        <v>921</v>
      </c>
      <c r="AW226" s="179">
        <f t="shared" ref="AW226:BE227" si="2967">SUMIF($A$9:$A$32,$AE226,S$226:S$249)</f>
        <v>897</v>
      </c>
      <c r="AX226" s="125">
        <f t="shared" si="2967"/>
        <v>158</v>
      </c>
      <c r="AY226" s="127">
        <f t="shared" si="2967"/>
        <v>693</v>
      </c>
      <c r="AZ226" s="126">
        <f t="shared" si="2967"/>
        <v>404</v>
      </c>
      <c r="BA226" s="179">
        <f t="shared" si="2967"/>
        <v>1471</v>
      </c>
      <c r="BB226" s="125">
        <f t="shared" si="2967"/>
        <v>677</v>
      </c>
      <c r="BC226" s="127">
        <f t="shared" si="2967"/>
        <v>872</v>
      </c>
      <c r="BD226" s="183">
        <f t="shared" si="2967"/>
        <v>1293</v>
      </c>
      <c r="BE226" s="184">
        <f t="shared" si="2967"/>
        <v>1408</v>
      </c>
      <c r="BF226" s="169">
        <f>AF226+AH226+AJ226+AL226+AN226+AP226+AR226+AT226+AV226+AX226+AZ226+BB226+BD226</f>
        <v>10336</v>
      </c>
      <c r="BG226" s="170">
        <f>AG226+AI226+AK226+AM226+AO226+AQ226+AS226+AU226+AW226+AY226+BA226+BC226+BE226</f>
        <v>13206</v>
      </c>
      <c r="BI226" s="124" t="s">
        <v>16</v>
      </c>
      <c r="BJ226" s="128">
        <f>B226/B250</f>
        <v>0</v>
      </c>
      <c r="BK226" s="129">
        <f t="shared" ref="BK226" si="2968">C226/C250</f>
        <v>0</v>
      </c>
      <c r="BL226" s="130">
        <f t="shared" ref="BL226" si="2969">D226/D250</f>
        <v>0</v>
      </c>
      <c r="BM226" s="131">
        <f t="shared" ref="BM226" si="2970">E226/E250</f>
        <v>0</v>
      </c>
      <c r="BN226" s="128">
        <f t="shared" ref="BN226" si="2971">F226/F250</f>
        <v>0</v>
      </c>
      <c r="BO226" s="129">
        <f t="shared" ref="BO226" si="2972">G226/G250</f>
        <v>0</v>
      </c>
      <c r="BP226" s="130">
        <f t="shared" ref="BP226" si="2973">H226/H250</f>
        <v>0</v>
      </c>
      <c r="BQ226" s="131">
        <f t="shared" ref="BQ226" si="2974">I226/I250</f>
        <v>0</v>
      </c>
      <c r="BR226" s="128">
        <f t="shared" ref="BR226" si="2975">J226/J250</f>
        <v>0</v>
      </c>
      <c r="BS226" s="129">
        <f t="shared" ref="BS226" si="2976">K226/K250</f>
        <v>0</v>
      </c>
      <c r="BT226" s="130">
        <f t="shared" ref="BT226" si="2977">L226/L250</f>
        <v>0</v>
      </c>
      <c r="BU226" s="128">
        <f t="shared" ref="BU226" si="2978">M226/M250</f>
        <v>0</v>
      </c>
      <c r="BV226" s="132">
        <f t="shared" ref="BV226" si="2979">N226/N250</f>
        <v>0</v>
      </c>
      <c r="BW226" s="133">
        <f t="shared" ref="BW226" si="2980">O226/O250</f>
        <v>0</v>
      </c>
      <c r="BX226" s="128">
        <f t="shared" ref="BX226" si="2981">P226/P250</f>
        <v>0</v>
      </c>
      <c r="BY226" s="129">
        <f t="shared" ref="BY226" si="2982">Q226/Q250</f>
        <v>0</v>
      </c>
      <c r="BZ226" s="130">
        <f t="shared" ref="BZ226" si="2983">R226/R250</f>
        <v>0</v>
      </c>
      <c r="CA226" s="131">
        <f t="shared" ref="CA226" si="2984">S226/S250</f>
        <v>0</v>
      </c>
      <c r="CB226" s="128">
        <f t="shared" ref="CB226" si="2985">T226/T250</f>
        <v>0</v>
      </c>
      <c r="CC226" s="129">
        <f t="shared" ref="CC226" si="2986">U226/U250</f>
        <v>0</v>
      </c>
      <c r="CD226" s="130">
        <f t="shared" ref="CD226" si="2987">V226/V250</f>
        <v>0</v>
      </c>
      <c r="CE226" s="131">
        <f t="shared" ref="CE226" si="2988">W226/W250</f>
        <v>0</v>
      </c>
      <c r="CF226" s="128">
        <f t="shared" ref="CF226" si="2989">X226/X250</f>
        <v>0</v>
      </c>
      <c r="CG226" s="129">
        <f t="shared" ref="CG226" si="2990">Y226/Y250</f>
        <v>0</v>
      </c>
      <c r="CH226" s="130">
        <f t="shared" ref="CH226" si="2991">Z226/Z250</f>
        <v>0</v>
      </c>
      <c r="CI226" s="128">
        <f t="shared" ref="CI226" si="2992">AA226/AA250</f>
        <v>0</v>
      </c>
      <c r="CJ226" s="134">
        <f t="shared" ref="CJ226" si="2993">AB226/AB250</f>
        <v>0</v>
      </c>
      <c r="CK226" s="135">
        <f t="shared" ref="CK226" si="2994">AC226/AC250</f>
        <v>0</v>
      </c>
    </row>
    <row r="227" spans="1:89" x14ac:dyDescent="0.2">
      <c r="A227" s="136" t="s">
        <v>17</v>
      </c>
      <c r="B227" s="188">
        <v>223</v>
      </c>
      <c r="C227" s="189">
        <v>0</v>
      </c>
      <c r="D227" s="190">
        <v>148</v>
      </c>
      <c r="E227" s="191">
        <v>3</v>
      </c>
      <c r="F227" s="188">
        <v>498</v>
      </c>
      <c r="G227" s="192">
        <v>1</v>
      </c>
      <c r="H227" s="190">
        <v>389</v>
      </c>
      <c r="I227" s="191">
        <v>21</v>
      </c>
      <c r="J227" s="188">
        <v>11</v>
      </c>
      <c r="K227" s="192">
        <v>16</v>
      </c>
      <c r="L227" s="190">
        <v>27</v>
      </c>
      <c r="M227" s="188">
        <v>53</v>
      </c>
      <c r="N227" s="193">
        <v>119</v>
      </c>
      <c r="O227" s="194">
        <v>85</v>
      </c>
      <c r="P227" s="188">
        <v>31</v>
      </c>
      <c r="Q227" s="192">
        <v>50</v>
      </c>
      <c r="R227" s="190">
        <v>21</v>
      </c>
      <c r="S227" s="191">
        <v>72</v>
      </c>
      <c r="T227" s="188">
        <v>0</v>
      </c>
      <c r="U227" s="192">
        <v>0</v>
      </c>
      <c r="V227" s="190">
        <v>7</v>
      </c>
      <c r="W227" s="191">
        <v>0</v>
      </c>
      <c r="X227" s="188">
        <v>2</v>
      </c>
      <c r="Y227" s="192">
        <v>0</v>
      </c>
      <c r="Z227" s="190">
        <v>0</v>
      </c>
      <c r="AA227" s="188">
        <v>0</v>
      </c>
      <c r="AB227" s="169">
        <v>1476</v>
      </c>
      <c r="AC227" s="172">
        <f t="shared" ref="AC227:AC249" si="2995">SUM(C227,E227,G227,I227,K227,M227,O227,Q227,S227,U227,W227,Y227,AA227)</f>
        <v>301</v>
      </c>
      <c r="AE227" s="272" t="str">
        <f>$AE$10</f>
        <v>08:00 - 08:59</v>
      </c>
      <c r="AF227" s="125">
        <f>SUMIF($A$9:$A$32,$AE227,B$226:B$249)</f>
        <v>991</v>
      </c>
      <c r="AG227" s="189">
        <f t="shared" si="2966"/>
        <v>442</v>
      </c>
      <c r="AH227" s="190">
        <f t="shared" si="2966"/>
        <v>322</v>
      </c>
      <c r="AI227" s="191">
        <f t="shared" si="2966"/>
        <v>325</v>
      </c>
      <c r="AJ227" s="273">
        <f t="shared" si="2966"/>
        <v>1164</v>
      </c>
      <c r="AK227" s="192">
        <f t="shared" si="2966"/>
        <v>618</v>
      </c>
      <c r="AL227" s="190">
        <f t="shared" si="2966"/>
        <v>1261</v>
      </c>
      <c r="AM227" s="191">
        <f t="shared" si="2966"/>
        <v>841</v>
      </c>
      <c r="AN227" s="273">
        <f t="shared" si="2966"/>
        <v>110</v>
      </c>
      <c r="AO227" s="192">
        <f t="shared" si="2966"/>
        <v>388</v>
      </c>
      <c r="AP227" s="190">
        <f t="shared" si="2966"/>
        <v>332</v>
      </c>
      <c r="AQ227" s="273">
        <f t="shared" si="2966"/>
        <v>1087</v>
      </c>
      <c r="AR227" s="193">
        <f t="shared" si="2966"/>
        <v>927</v>
      </c>
      <c r="AS227" s="194">
        <f t="shared" si="2966"/>
        <v>1480</v>
      </c>
      <c r="AT227" s="273">
        <f t="shared" si="2966"/>
        <v>550</v>
      </c>
      <c r="AU227" s="192">
        <f t="shared" si="2966"/>
        <v>696</v>
      </c>
      <c r="AV227" s="190">
        <f t="shared" si="2966"/>
        <v>839</v>
      </c>
      <c r="AW227" s="191">
        <f t="shared" si="2967"/>
        <v>737</v>
      </c>
      <c r="AX227" s="273">
        <f t="shared" si="2967"/>
        <v>113</v>
      </c>
      <c r="AY227" s="192">
        <f t="shared" si="2967"/>
        <v>443</v>
      </c>
      <c r="AZ227" s="190">
        <f t="shared" si="2967"/>
        <v>337</v>
      </c>
      <c r="BA227" s="191">
        <f t="shared" si="2967"/>
        <v>985</v>
      </c>
      <c r="BB227" s="273">
        <f t="shared" si="2967"/>
        <v>543</v>
      </c>
      <c r="BC227" s="192">
        <f t="shared" si="2967"/>
        <v>651</v>
      </c>
      <c r="BD227" s="190">
        <f t="shared" si="2967"/>
        <v>1191</v>
      </c>
      <c r="BE227" s="273">
        <f t="shared" si="2967"/>
        <v>1230</v>
      </c>
      <c r="BF227" s="171">
        <f>SUM(AF227,AH227,AJ227,AL227,AN227,AP227,AR227,AT227,AV227,AX227,AZ227,BB227,BD227)</f>
        <v>8680</v>
      </c>
      <c r="BG227" s="172">
        <f>SUM(AG227,AI227,AK227,AM227,AO227,AQ227,AS227,AU227,AW227,AY227,BA227,BC227,BE227)</f>
        <v>9923</v>
      </c>
      <c r="BI227" s="136" t="s">
        <v>17</v>
      </c>
      <c r="BJ227" s="128">
        <f>B227/B250</f>
        <v>1.289539119875094E-2</v>
      </c>
      <c r="BK227" s="129">
        <f t="shared" ref="BK227" si="2996">C227/C250</f>
        <v>0</v>
      </c>
      <c r="BL227" s="130">
        <f t="shared" ref="BL227" si="2997">D227/D250</f>
        <v>1.928590044305447E-2</v>
      </c>
      <c r="BM227" s="131">
        <f t="shared" ref="BM227" si="2998">E227/E250</f>
        <v>3.9236201935652631E-4</v>
      </c>
      <c r="BN227" s="128">
        <f t="shared" ref="BN227" si="2999">F227/F250</f>
        <v>2.4717093508040501E-2</v>
      </c>
      <c r="BO227" s="129">
        <f t="shared" ref="BO227" si="3000">G227/G250</f>
        <v>5.5859680482627639E-5</v>
      </c>
      <c r="BP227" s="130">
        <f t="shared" ref="BP227" si="3001">H227/H250</f>
        <v>1.5841342238149536E-2</v>
      </c>
      <c r="BQ227" s="131">
        <f t="shared" ref="BQ227" si="3002">I227/I250</f>
        <v>8.2198215124471583E-4</v>
      </c>
      <c r="BR227" s="128">
        <f t="shared" ref="BR227" si="3003">J227/J250</f>
        <v>2.5821596244131454E-3</v>
      </c>
      <c r="BS227" s="129">
        <f t="shared" ref="BS227" si="3004">K227/K250</f>
        <v>3.7088548910523874E-3</v>
      </c>
      <c r="BT227" s="130">
        <f t="shared" ref="BT227" si="3005">L227/L250</f>
        <v>2.0242914979757085E-3</v>
      </c>
      <c r="BU227" s="128">
        <f t="shared" ref="BU227" si="3006">M227/M250</f>
        <v>4.0261318748100877E-3</v>
      </c>
      <c r="BV227" s="132">
        <f t="shared" ref="BV227" si="3007">N227/N250</f>
        <v>4.7504990019960076E-3</v>
      </c>
      <c r="BW227" s="133">
        <f t="shared" ref="BW227" si="3008">O227/O250</f>
        <v>3.42949364535001E-3</v>
      </c>
      <c r="BX227" s="128">
        <f t="shared" ref="BX227" si="3009">P227/P250</f>
        <v>2.5044433672645017E-3</v>
      </c>
      <c r="BY227" s="129">
        <f t="shared" ref="BY227" si="3010">Q227/Q250</f>
        <v>4.0531776913099874E-3</v>
      </c>
      <c r="BZ227" s="130">
        <f t="shared" ref="BZ227" si="3011">R227/R250</f>
        <v>1.2873168638509165E-3</v>
      </c>
      <c r="CA227" s="131">
        <f t="shared" ref="CA227" si="3012">S227/S250</f>
        <v>4.300047778308648E-3</v>
      </c>
      <c r="CB227" s="128">
        <f t="shared" ref="CB227" si="3013">T227/T250</f>
        <v>0</v>
      </c>
      <c r="CC227" s="129">
        <f t="shared" ref="CC227" si="3014">U227/U250</f>
        <v>0</v>
      </c>
      <c r="CD227" s="130">
        <f t="shared" ref="CD227" si="3015">V227/V250</f>
        <v>4.988953032570736E-4</v>
      </c>
      <c r="CE227" s="131">
        <f t="shared" ref="CE227" si="3016">W227/W250</f>
        <v>0</v>
      </c>
      <c r="CF227" s="128">
        <f t="shared" ref="CF227" si="3017">X227/X250</f>
        <v>1.8130722509291996E-4</v>
      </c>
      <c r="CG227" s="129">
        <f t="shared" ref="CG227" si="3018">Y227/Y250</f>
        <v>0</v>
      </c>
      <c r="CH227" s="130">
        <f t="shared" ref="CH227" si="3019">Z227/Z250</f>
        <v>0</v>
      </c>
      <c r="CI227" s="128">
        <f t="shared" ref="CI227" si="3020">AA227/AA250</f>
        <v>0</v>
      </c>
      <c r="CJ227" s="134">
        <f t="shared" ref="CJ227" si="3021">AB227/AB250</f>
        <v>7.545125061981464E-3</v>
      </c>
      <c r="CK227" s="135">
        <f t="shared" ref="CK227" si="3022">AC227/AC250</f>
        <v>1.5420081967213114E-3</v>
      </c>
    </row>
    <row r="228" spans="1:89" ht="13.5" thickBot="1" x14ac:dyDescent="0.25">
      <c r="A228" s="145" t="s">
        <v>18</v>
      </c>
      <c r="B228" s="195">
        <v>1458</v>
      </c>
      <c r="C228" s="196">
        <v>16</v>
      </c>
      <c r="D228" s="197">
        <v>568</v>
      </c>
      <c r="E228" s="198">
        <v>116</v>
      </c>
      <c r="F228" s="195">
        <v>2195</v>
      </c>
      <c r="G228" s="199">
        <v>302</v>
      </c>
      <c r="H228" s="197">
        <v>1667</v>
      </c>
      <c r="I228" s="198">
        <v>451</v>
      </c>
      <c r="J228" s="195">
        <v>72</v>
      </c>
      <c r="K228" s="199">
        <v>188</v>
      </c>
      <c r="L228" s="197">
        <v>251</v>
      </c>
      <c r="M228" s="195">
        <v>651</v>
      </c>
      <c r="N228" s="200">
        <v>983</v>
      </c>
      <c r="O228" s="201">
        <v>1418</v>
      </c>
      <c r="P228" s="195">
        <v>571</v>
      </c>
      <c r="Q228" s="199">
        <v>664</v>
      </c>
      <c r="R228" s="197">
        <v>701</v>
      </c>
      <c r="S228" s="198">
        <v>841</v>
      </c>
      <c r="T228" s="195">
        <v>62</v>
      </c>
      <c r="U228" s="199">
        <v>422</v>
      </c>
      <c r="V228" s="197">
        <v>329</v>
      </c>
      <c r="W228" s="198">
        <v>1004</v>
      </c>
      <c r="X228" s="195">
        <v>535</v>
      </c>
      <c r="Y228" s="199">
        <v>483</v>
      </c>
      <c r="Z228" s="197">
        <v>1342</v>
      </c>
      <c r="AA228" s="195">
        <v>958</v>
      </c>
      <c r="AB228" s="169">
        <v>10734</v>
      </c>
      <c r="AC228" s="172">
        <f t="shared" si="2995"/>
        <v>7514</v>
      </c>
      <c r="AE228" s="270"/>
      <c r="AF228" s="125"/>
      <c r="AG228" s="196"/>
      <c r="AH228" s="197"/>
      <c r="AI228" s="198"/>
      <c r="AJ228" s="195"/>
      <c r="AK228" s="199"/>
      <c r="AL228" s="197"/>
      <c r="AM228" s="198"/>
      <c r="AN228" s="195"/>
      <c r="AO228" s="199"/>
      <c r="AP228" s="197"/>
      <c r="AQ228" s="195"/>
      <c r="AR228" s="200"/>
      <c r="AS228" s="201"/>
      <c r="AT228" s="195"/>
      <c r="AU228" s="199"/>
      <c r="AV228" s="197"/>
      <c r="AW228" s="198"/>
      <c r="AX228" s="195"/>
      <c r="AY228" s="199"/>
      <c r="AZ228" s="197"/>
      <c r="BA228" s="198"/>
      <c r="BB228" s="195"/>
      <c r="BC228" s="199"/>
      <c r="BD228" s="197"/>
      <c r="BE228" s="195"/>
      <c r="BF228" s="171"/>
      <c r="BG228" s="172"/>
      <c r="BI228" s="145" t="s">
        <v>18</v>
      </c>
      <c r="BJ228" s="128">
        <f>B228/B250</f>
        <v>8.4311571155959053E-2</v>
      </c>
      <c r="BK228" s="129">
        <f t="shared" ref="BK228" si="3023">C228/C250</f>
        <v>9.6096096096096094E-4</v>
      </c>
      <c r="BL228" s="130">
        <f t="shared" ref="BL228" si="3024">D228/D250</f>
        <v>7.4016158457127959E-2</v>
      </c>
      <c r="BM228" s="131">
        <f t="shared" ref="BM228" si="3025">E228/E250</f>
        <v>1.5171331415119017E-2</v>
      </c>
      <c r="BN228" s="128">
        <f t="shared" ref="BN228" si="3026">F228/F250</f>
        <v>0.1089438157633512</v>
      </c>
      <c r="BO228" s="129">
        <f t="shared" ref="BO228" si="3027">G228/G250</f>
        <v>1.6869623505753547E-2</v>
      </c>
      <c r="BP228" s="130">
        <f t="shared" ref="BP228" si="3028">H228/H250</f>
        <v>6.788564912852256E-2</v>
      </c>
      <c r="BQ228" s="131">
        <f t="shared" ref="BQ228" si="3029">I228/I250</f>
        <v>1.7653045248160325E-2</v>
      </c>
      <c r="BR228" s="128">
        <f t="shared" ref="BR228" si="3030">J228/J250</f>
        <v>1.6901408450704224E-2</v>
      </c>
      <c r="BS228" s="129">
        <f t="shared" ref="BS228" si="3031">K228/K250</f>
        <v>4.3579044969865553E-2</v>
      </c>
      <c r="BT228" s="130">
        <f t="shared" ref="BT228" si="3032">L228/L250</f>
        <v>1.881841355525566E-2</v>
      </c>
      <c r="BU228" s="128">
        <f t="shared" ref="BU228" si="3033">M228/M250</f>
        <v>4.9453053783044668E-2</v>
      </c>
      <c r="BV228" s="132">
        <f t="shared" ref="BV228" si="3034">N228/N250</f>
        <v>3.9241516966067862E-2</v>
      </c>
      <c r="BW228" s="133">
        <f t="shared" ref="BW228" si="3035">O228/O250</f>
        <v>5.7212023401250756E-2</v>
      </c>
      <c r="BX228" s="128">
        <f t="shared" ref="BX228" si="3036">P228/P250</f>
        <v>4.6130231055097753E-2</v>
      </c>
      <c r="BY228" s="129">
        <f t="shared" ref="BY228" si="3037">Q228/Q250</f>
        <v>5.3826199740596631E-2</v>
      </c>
      <c r="BZ228" s="130">
        <f t="shared" ref="BZ228" si="3038">R228/R250</f>
        <v>4.2971862931404405E-2</v>
      </c>
      <c r="CA228" s="131">
        <f t="shared" ref="CA228" si="3039">S228/S250</f>
        <v>5.02269469660774E-2</v>
      </c>
      <c r="CB228" s="128">
        <f t="shared" ref="CB228" si="3040">T228/T250</f>
        <v>1.3463626492942454E-2</v>
      </c>
      <c r="CC228" s="129">
        <f t="shared" ref="CC228" si="3041">U228/U250</f>
        <v>8.4147557328015946E-2</v>
      </c>
      <c r="CD228" s="130">
        <f t="shared" ref="CD228" si="3042">V228/V250</f>
        <v>2.3448079253082461E-2</v>
      </c>
      <c r="CE228" s="131">
        <f t="shared" ref="CE228" si="3043">W228/W250</f>
        <v>6.1587535271745798E-2</v>
      </c>
      <c r="CF228" s="128">
        <f t="shared" ref="CF228" si="3044">X228/X250</f>
        <v>4.8499682712356086E-2</v>
      </c>
      <c r="CG228" s="129">
        <f t="shared" ref="CG228" si="3045">Y228/Y250</f>
        <v>6.789429294349171E-2</v>
      </c>
      <c r="CH228" s="130">
        <f t="shared" ref="CH228" si="3046">Z228/Z250</f>
        <v>5.3796199791549745E-2</v>
      </c>
      <c r="CI228" s="128">
        <f t="shared" ref="CI228" si="3047">AA228/AA250</f>
        <v>3.4609826589595376E-2</v>
      </c>
      <c r="CJ228" s="134">
        <f t="shared" ref="CJ228" si="3048">AB228/AB250</f>
        <v>5.4870848519857074E-2</v>
      </c>
      <c r="CK228" s="135">
        <f t="shared" ref="CK228" si="3049">AC228/AC250</f>
        <v>3.8493852459016396E-2</v>
      </c>
    </row>
    <row r="229" spans="1:89" ht="14.25" thickTop="1" thickBot="1" x14ac:dyDescent="0.25">
      <c r="A229" s="136" t="s">
        <v>19</v>
      </c>
      <c r="B229" s="188">
        <v>2388</v>
      </c>
      <c r="C229" s="189">
        <v>706</v>
      </c>
      <c r="D229" s="190">
        <v>883</v>
      </c>
      <c r="E229" s="191">
        <v>631</v>
      </c>
      <c r="F229" s="188">
        <v>2715</v>
      </c>
      <c r="G229" s="192">
        <v>891</v>
      </c>
      <c r="H229" s="190">
        <v>2596</v>
      </c>
      <c r="I229" s="191">
        <v>1215</v>
      </c>
      <c r="J229" s="188">
        <v>163</v>
      </c>
      <c r="K229" s="192">
        <v>443</v>
      </c>
      <c r="L229" s="190">
        <v>596</v>
      </c>
      <c r="M229" s="188">
        <v>1440</v>
      </c>
      <c r="N229" s="193">
        <v>1890</v>
      </c>
      <c r="O229" s="194">
        <v>2613</v>
      </c>
      <c r="P229" s="188">
        <v>1173</v>
      </c>
      <c r="Q229" s="192">
        <v>1206</v>
      </c>
      <c r="R229" s="190">
        <v>1557</v>
      </c>
      <c r="S229" s="191">
        <v>1317</v>
      </c>
      <c r="T229" s="188">
        <v>176</v>
      </c>
      <c r="U229" s="192">
        <v>940</v>
      </c>
      <c r="V229" s="190">
        <v>653</v>
      </c>
      <c r="W229" s="191">
        <v>1915</v>
      </c>
      <c r="X229" s="188">
        <v>966</v>
      </c>
      <c r="Y229" s="192">
        <v>770</v>
      </c>
      <c r="Z229" s="190">
        <v>2183</v>
      </c>
      <c r="AA229" s="188">
        <v>1592</v>
      </c>
      <c r="AB229" s="169">
        <v>17939</v>
      </c>
      <c r="AC229" s="172">
        <f t="shared" si="2995"/>
        <v>15679</v>
      </c>
      <c r="AE229" s="264" t="s">
        <v>13</v>
      </c>
      <c r="AF229" s="20">
        <f t="shared" ref="AF229:BG229" si="3050">SUM(AF226:AF228)</f>
        <v>2043</v>
      </c>
      <c r="AG229" s="21">
        <f t="shared" si="3050"/>
        <v>1205</v>
      </c>
      <c r="AH229" s="20">
        <f t="shared" si="3050"/>
        <v>693</v>
      </c>
      <c r="AI229" s="21">
        <f t="shared" si="3050"/>
        <v>876</v>
      </c>
      <c r="AJ229" s="20">
        <f t="shared" si="3050"/>
        <v>2517</v>
      </c>
      <c r="AK229" s="21">
        <f t="shared" si="3050"/>
        <v>1621</v>
      </c>
      <c r="AL229" s="20">
        <f t="shared" si="3050"/>
        <v>2720</v>
      </c>
      <c r="AM229" s="21">
        <f t="shared" si="3050"/>
        <v>2082</v>
      </c>
      <c r="AN229" s="20">
        <f t="shared" si="3050"/>
        <v>232</v>
      </c>
      <c r="AO229" s="21">
        <f t="shared" si="3050"/>
        <v>851</v>
      </c>
      <c r="AP229" s="20">
        <f t="shared" si="3050"/>
        <v>742</v>
      </c>
      <c r="AQ229" s="21">
        <f t="shared" si="3050"/>
        <v>2324</v>
      </c>
      <c r="AR229" s="20">
        <f t="shared" si="3050"/>
        <v>2199</v>
      </c>
      <c r="AS229" s="21">
        <f t="shared" si="3050"/>
        <v>3256</v>
      </c>
      <c r="AT229" s="20">
        <f t="shared" si="3050"/>
        <v>1394</v>
      </c>
      <c r="AU229" s="21">
        <f t="shared" si="3050"/>
        <v>1527</v>
      </c>
      <c r="AV229" s="20">
        <f t="shared" si="3050"/>
        <v>1760</v>
      </c>
      <c r="AW229" s="21">
        <f t="shared" si="3050"/>
        <v>1634</v>
      </c>
      <c r="AX229" s="20">
        <f t="shared" si="3050"/>
        <v>271</v>
      </c>
      <c r="AY229" s="21">
        <f t="shared" si="3050"/>
        <v>1136</v>
      </c>
      <c r="AZ229" s="20">
        <f t="shared" si="3050"/>
        <v>741</v>
      </c>
      <c r="BA229" s="21">
        <f t="shared" si="3050"/>
        <v>2456</v>
      </c>
      <c r="BB229" s="20">
        <f t="shared" si="3050"/>
        <v>1220</v>
      </c>
      <c r="BC229" s="21">
        <f t="shared" si="3050"/>
        <v>1523</v>
      </c>
      <c r="BD229" s="20">
        <f t="shared" si="3050"/>
        <v>2484</v>
      </c>
      <c r="BE229" s="21">
        <f t="shared" si="3050"/>
        <v>2638</v>
      </c>
      <c r="BF229" s="173">
        <f t="shared" si="3050"/>
        <v>19016</v>
      </c>
      <c r="BG229" s="174">
        <f t="shared" si="3050"/>
        <v>23129</v>
      </c>
      <c r="BI229" s="136" t="s">
        <v>19</v>
      </c>
      <c r="BJ229" s="128">
        <f>B229/B250</f>
        <v>0.13809055687272306</v>
      </c>
      <c r="BK229" s="129">
        <f t="shared" ref="BK229" si="3051">C229/C250</f>
        <v>4.2402402402402402E-2</v>
      </c>
      <c r="BL229" s="130">
        <f t="shared" ref="BL229" si="3052">D229/D250</f>
        <v>0.11506385196768308</v>
      </c>
      <c r="BM229" s="131">
        <f t="shared" ref="BM229" si="3053">E229/E250</f>
        <v>8.2526811404656022E-2</v>
      </c>
      <c r="BN229" s="128">
        <f t="shared" ref="BN229" si="3054">F229/F250</f>
        <v>0.13475282906491959</v>
      </c>
      <c r="BO229" s="129">
        <f t="shared" ref="BO229" si="3055">G229/G250</f>
        <v>4.9770975310021226E-2</v>
      </c>
      <c r="BP229" s="130">
        <f t="shared" ref="BP229" si="3056">H229/H250</f>
        <v>0.10571754357387196</v>
      </c>
      <c r="BQ229" s="131">
        <f t="shared" ref="BQ229" si="3057">I229/I250</f>
        <v>4.7557538750587131E-2</v>
      </c>
      <c r="BR229" s="128">
        <f t="shared" ref="BR229" si="3058">J229/J250</f>
        <v>3.8262910798122066E-2</v>
      </c>
      <c r="BS229" s="129">
        <f t="shared" ref="BS229" si="3059">K229/K250</f>
        <v>0.10268891979601298</v>
      </c>
      <c r="BT229" s="130">
        <f t="shared" ref="BT229" si="3060">L229/L250</f>
        <v>4.4684360473834159E-2</v>
      </c>
      <c r="BU229" s="128">
        <f t="shared" ref="BU229" si="3061">M229/M250</f>
        <v>0.10938924339106655</v>
      </c>
      <c r="BV229" s="132">
        <f t="shared" ref="BV229" si="3062">N229/N250</f>
        <v>7.5449101796407181E-2</v>
      </c>
      <c r="BW229" s="133">
        <f t="shared" ref="BW229" si="3063">O229/O250</f>
        <v>0.10542666935646561</v>
      </c>
      <c r="BX229" s="128">
        <f t="shared" ref="BX229" si="3064">P229/P250</f>
        <v>9.4764905477460012E-2</v>
      </c>
      <c r="BY229" s="129">
        <f t="shared" ref="BY229" si="3065">Q229/Q250</f>
        <v>9.7762645914396887E-2</v>
      </c>
      <c r="BZ229" s="130">
        <f t="shared" ref="BZ229" si="3066">R229/R250</f>
        <v>9.5445350334089379E-2</v>
      </c>
      <c r="CA229" s="131">
        <f t="shared" ref="CA229" si="3067">S229/S250</f>
        <v>7.8655040611562352E-2</v>
      </c>
      <c r="CB229" s="128">
        <f t="shared" ref="CB229" si="3068">T229/T250</f>
        <v>3.8219326818675355E-2</v>
      </c>
      <c r="CC229" s="129">
        <f t="shared" ref="CC229" si="3069">U229/U250</f>
        <v>0.18743768693918245</v>
      </c>
      <c r="CD229" s="130">
        <f t="shared" ref="CD229" si="3070">V229/V250</f>
        <v>4.6539804718124154E-2</v>
      </c>
      <c r="CE229" s="131">
        <f t="shared" ref="CE229" si="3071">W229/W250</f>
        <v>0.11747024904919642</v>
      </c>
      <c r="CF229" s="128">
        <f t="shared" ref="CF229" si="3072">X229/X250</f>
        <v>8.7571389719880335E-2</v>
      </c>
      <c r="CG229" s="129">
        <f t="shared" ref="CG229" si="3073">Y229/Y250</f>
        <v>0.10823727860556649</v>
      </c>
      <c r="CH229" s="130">
        <f t="shared" ref="CH229" si="3074">Z229/Z250</f>
        <v>8.7509019482081299E-2</v>
      </c>
      <c r="CI229" s="128">
        <f t="shared" ref="CI229" si="3075">AA229/AA250</f>
        <v>5.7514450867052022E-2</v>
      </c>
      <c r="CJ229" s="134">
        <f t="shared" ref="CJ229" si="3076">AB229/AB250</f>
        <v>9.1701895993824861E-2</v>
      </c>
      <c r="CK229" s="135">
        <f t="shared" ref="CK229" si="3077">AC229/AC250</f>
        <v>8.0322745901639347E-2</v>
      </c>
    </row>
    <row r="230" spans="1:89" ht="13.5" thickTop="1" x14ac:dyDescent="0.2">
      <c r="A230" s="145" t="s">
        <v>20</v>
      </c>
      <c r="B230" s="195">
        <v>1052</v>
      </c>
      <c r="C230" s="196">
        <v>763</v>
      </c>
      <c r="D230" s="197">
        <v>371</v>
      </c>
      <c r="E230" s="198">
        <v>551</v>
      </c>
      <c r="F230" s="195">
        <v>1353</v>
      </c>
      <c r="G230" s="199">
        <v>1003</v>
      </c>
      <c r="H230" s="197">
        <v>1459</v>
      </c>
      <c r="I230" s="198">
        <v>1241</v>
      </c>
      <c r="J230" s="195">
        <v>122</v>
      </c>
      <c r="K230" s="199">
        <v>463</v>
      </c>
      <c r="L230" s="197">
        <v>410</v>
      </c>
      <c r="M230" s="195">
        <v>1237</v>
      </c>
      <c r="N230" s="200">
        <v>1272</v>
      </c>
      <c r="O230" s="201">
        <v>1776</v>
      </c>
      <c r="P230" s="195">
        <v>844</v>
      </c>
      <c r="Q230" s="199">
        <v>831</v>
      </c>
      <c r="R230" s="197">
        <v>921</v>
      </c>
      <c r="S230" s="198">
        <v>897</v>
      </c>
      <c r="T230" s="195">
        <v>158</v>
      </c>
      <c r="U230" s="199">
        <v>693</v>
      </c>
      <c r="V230" s="197">
        <v>404</v>
      </c>
      <c r="W230" s="198">
        <v>1471</v>
      </c>
      <c r="X230" s="195">
        <v>677</v>
      </c>
      <c r="Y230" s="199">
        <v>872</v>
      </c>
      <c r="Z230" s="197">
        <v>1293</v>
      </c>
      <c r="AA230" s="195">
        <v>1408</v>
      </c>
      <c r="AB230" s="169">
        <v>10336</v>
      </c>
      <c r="AC230" s="172">
        <f t="shared" si="2995"/>
        <v>13206</v>
      </c>
      <c r="BI230" s="145" t="s">
        <v>20</v>
      </c>
      <c r="BJ230" s="128">
        <f>B230/B250</f>
        <v>6.0833863412941655E-2</v>
      </c>
      <c r="BK230" s="129">
        <f t="shared" ref="BK230" si="3078">C230/C250</f>
        <v>4.5825825825825825E-2</v>
      </c>
      <c r="BL230" s="130">
        <f t="shared" ref="BL230" si="3079">D230/D250</f>
        <v>4.8345061245764924E-2</v>
      </c>
      <c r="BM230" s="131">
        <f t="shared" ref="BM230" si="3080">E230/E250</f>
        <v>7.2063824221815329E-2</v>
      </c>
      <c r="BN230" s="128">
        <f t="shared" ref="BN230" si="3081">F230/F250</f>
        <v>6.7153067301965449E-2</v>
      </c>
      <c r="BO230" s="129">
        <f t="shared" ref="BO230" si="3082">G230/G250</f>
        <v>5.6027259524075522E-2</v>
      </c>
      <c r="BP230" s="130">
        <f t="shared" ref="BP230" si="3083">H230/H250</f>
        <v>5.9415214204267798E-2</v>
      </c>
      <c r="BQ230" s="131">
        <f t="shared" ref="BQ230" si="3084">I230/I250</f>
        <v>4.8575230937842495E-2</v>
      </c>
      <c r="BR230" s="128">
        <f t="shared" ref="BR230" si="3085">J230/J250</f>
        <v>2.8638497652582161E-2</v>
      </c>
      <c r="BS230" s="129">
        <f t="shared" ref="BS230" si="3086">K230/K250</f>
        <v>0.10732498840982846</v>
      </c>
      <c r="BT230" s="130">
        <f t="shared" ref="BT230" si="3087">L230/L250</f>
        <v>3.0739241265557056E-2</v>
      </c>
      <c r="BU230" s="128">
        <f t="shared" ref="BU230" si="3088">M230/M250</f>
        <v>9.3968398663020355E-2</v>
      </c>
      <c r="BV230" s="132">
        <f t="shared" ref="BV230" si="3089">N230/N250</f>
        <v>5.0778443113772456E-2</v>
      </c>
      <c r="BW230" s="133">
        <f t="shared" ref="BW230" si="3090">O230/O250</f>
        <v>7.1656243695783745E-2</v>
      </c>
      <c r="BX230" s="128">
        <f t="shared" ref="BX230" si="3091">P230/P250</f>
        <v>6.8185490386169015E-2</v>
      </c>
      <c r="BY230" s="129">
        <f t="shared" ref="BY230" si="3092">Q230/Q250</f>
        <v>6.7363813229571981E-2</v>
      </c>
      <c r="BZ230" s="130">
        <f t="shared" ref="BZ230" si="3093">R230/R250</f>
        <v>5.6458039600318762E-2</v>
      </c>
      <c r="CA230" s="131">
        <f t="shared" ref="CA230" si="3094">S230/S250</f>
        <v>5.3571428571428568E-2</v>
      </c>
      <c r="CB230" s="128">
        <f t="shared" ref="CB230" si="3095">T230/T250</f>
        <v>3.4310532030401734E-2</v>
      </c>
      <c r="CC230" s="129">
        <f t="shared" ref="CC230" si="3096">U230/U250</f>
        <v>0.13818544366899302</v>
      </c>
      <c r="CD230" s="130">
        <f t="shared" ref="CD230" si="3097">V230/V250</f>
        <v>2.8793386073693965E-2</v>
      </c>
      <c r="CE230" s="131">
        <f t="shared" ref="CE230" si="3098">W230/W250</f>
        <v>9.0234327076432336E-2</v>
      </c>
      <c r="CF230" s="128">
        <f t="shared" ref="CF230" si="3099">X230/X250</f>
        <v>6.1372495693953401E-2</v>
      </c>
      <c r="CG230" s="129">
        <f t="shared" ref="CG230" si="3100">Y230/Y250</f>
        <v>0.12257520382344672</v>
      </c>
      <c r="CH230" s="130">
        <f t="shared" ref="CH230" si="3101">Z230/Z250</f>
        <v>5.1831957027178709E-2</v>
      </c>
      <c r="CI230" s="128">
        <f t="shared" ref="CI230" si="3102">AA230/AA250</f>
        <v>5.086705202312139E-2</v>
      </c>
      <c r="CJ230" s="134">
        <f t="shared" ref="CJ230" si="3103">AB230/AB250</f>
        <v>5.2836322927263153E-2</v>
      </c>
      <c r="CK230" s="135">
        <f t="shared" ref="CK230" si="3104">AC230/AC250</f>
        <v>6.7653688524590166E-2</v>
      </c>
    </row>
    <row r="231" spans="1:89" ht="13.5" thickBot="1" x14ac:dyDescent="0.25">
      <c r="A231" s="136" t="s">
        <v>21</v>
      </c>
      <c r="B231" s="188">
        <v>991</v>
      </c>
      <c r="C231" s="189">
        <v>442</v>
      </c>
      <c r="D231" s="190">
        <v>322</v>
      </c>
      <c r="E231" s="191">
        <v>325</v>
      </c>
      <c r="F231" s="188">
        <v>1164</v>
      </c>
      <c r="G231" s="192">
        <v>618</v>
      </c>
      <c r="H231" s="190">
        <v>1261</v>
      </c>
      <c r="I231" s="191">
        <v>841</v>
      </c>
      <c r="J231" s="188">
        <v>110</v>
      </c>
      <c r="K231" s="192">
        <v>388</v>
      </c>
      <c r="L231" s="190">
        <v>332</v>
      </c>
      <c r="M231" s="188">
        <v>1087</v>
      </c>
      <c r="N231" s="193">
        <v>927</v>
      </c>
      <c r="O231" s="194">
        <v>1480</v>
      </c>
      <c r="P231" s="188">
        <v>550</v>
      </c>
      <c r="Q231" s="192">
        <v>696</v>
      </c>
      <c r="R231" s="190">
        <v>839</v>
      </c>
      <c r="S231" s="191">
        <v>737</v>
      </c>
      <c r="T231" s="188">
        <v>113</v>
      </c>
      <c r="U231" s="192">
        <v>443</v>
      </c>
      <c r="V231" s="190">
        <v>337</v>
      </c>
      <c r="W231" s="191">
        <v>985</v>
      </c>
      <c r="X231" s="188">
        <v>543</v>
      </c>
      <c r="Y231" s="192">
        <v>651</v>
      </c>
      <c r="Z231" s="190">
        <v>1191</v>
      </c>
      <c r="AA231" s="188">
        <v>1230</v>
      </c>
      <c r="AB231" s="169">
        <v>8680</v>
      </c>
      <c r="AC231" s="172">
        <f t="shared" si="2995"/>
        <v>9923</v>
      </c>
      <c r="AE231" s="267" t="s">
        <v>85</v>
      </c>
      <c r="BI231" s="136" t="s">
        <v>21</v>
      </c>
      <c r="BJ231" s="128">
        <f>B231/B250</f>
        <v>5.7306424564852833E-2</v>
      </c>
      <c r="BK231" s="129">
        <f t="shared" ref="BK231" si="3105">C231/C250</f>
        <v>2.6546546546546545E-2</v>
      </c>
      <c r="BL231" s="130">
        <f t="shared" ref="BL231" si="3106">D231/D250</f>
        <v>4.1959864477456345E-2</v>
      </c>
      <c r="BM231" s="131">
        <f t="shared" ref="BM231" si="3107">E231/E250</f>
        <v>4.2505885430290345E-2</v>
      </c>
      <c r="BN231" s="128">
        <f t="shared" ref="BN231" si="3108">F231/F250</f>
        <v>5.7772483621203095E-2</v>
      </c>
      <c r="BO231" s="129">
        <f t="shared" ref="BO231" si="3109">G231/G250</f>
        <v>3.4521282538263878E-2</v>
      </c>
      <c r="BP231" s="130">
        <f t="shared" ref="BP231" si="3110">H231/H250</f>
        <v>5.1352011728294511E-2</v>
      </c>
      <c r="BQ231" s="131">
        <f t="shared" ref="BQ231" si="3111">I231/I250</f>
        <v>3.2918428056990766E-2</v>
      </c>
      <c r="BR231" s="128">
        <f t="shared" ref="BR231" si="3112">J231/J250</f>
        <v>2.5821596244131457E-2</v>
      </c>
      <c r="BS231" s="129">
        <f t="shared" ref="BS231" si="3113">K231/K250</f>
        <v>8.9939731108020393E-2</v>
      </c>
      <c r="BT231" s="130">
        <f t="shared" ref="BT231" si="3114">L231/L250</f>
        <v>2.4891288049182787E-2</v>
      </c>
      <c r="BU231" s="128">
        <f t="shared" ref="BU231" si="3115">M231/M250</f>
        <v>8.2573685809784261E-2</v>
      </c>
      <c r="BV231" s="132">
        <f t="shared" ref="BV231" si="3116">N231/N250</f>
        <v>3.7005988023952094E-2</v>
      </c>
      <c r="BW231" s="133">
        <f t="shared" ref="BW231" si="3117">O231/O250</f>
        <v>5.9713536413153114E-2</v>
      </c>
      <c r="BX231" s="128">
        <f t="shared" ref="BX231" si="3118">P231/P250</f>
        <v>4.4433672645015347E-2</v>
      </c>
      <c r="BY231" s="129">
        <f t="shared" ref="BY231" si="3119">Q231/Q250</f>
        <v>5.642023346303502E-2</v>
      </c>
      <c r="BZ231" s="130">
        <f t="shared" ref="BZ231" si="3120">R231/R250</f>
        <v>5.1431373750996136E-2</v>
      </c>
      <c r="CA231" s="131">
        <f t="shared" ref="CA231" si="3121">S231/S250</f>
        <v>4.40157668418538E-2</v>
      </c>
      <c r="CB231" s="128">
        <f t="shared" ref="CB231" si="3122">T231/T250</f>
        <v>2.4538545059717698E-2</v>
      </c>
      <c r="CC231" s="129">
        <f t="shared" ref="CC231" si="3123">U231/U250</f>
        <v>8.8334995014955134E-2</v>
      </c>
      <c r="CD231" s="130">
        <f t="shared" ref="CD231" si="3124">V231/V250</f>
        <v>2.4018245313947688E-2</v>
      </c>
      <c r="CE231" s="131">
        <f t="shared" ref="CE231" si="3125">W231/W250</f>
        <v>6.0422034106244631E-2</v>
      </c>
      <c r="CF231" s="128">
        <f t="shared" ref="CF231" si="3126">X231/X250</f>
        <v>4.9224911612727767E-2</v>
      </c>
      <c r="CG231" s="129">
        <f t="shared" ref="CG231" si="3127">Y231/Y250</f>
        <v>9.1509699184706209E-2</v>
      </c>
      <c r="CH231" s="130">
        <f t="shared" ref="CH231" si="3128">Z231/Z250</f>
        <v>4.7743125150324701E-2</v>
      </c>
      <c r="CI231" s="128">
        <f t="shared" ref="CI231" si="3129">AA231/AA250</f>
        <v>4.44364161849711E-2</v>
      </c>
      <c r="CJ231" s="134">
        <f t="shared" ref="CJ231" si="3130">AB231/AB250</f>
        <v>4.4371060662601026E-2</v>
      </c>
      <c r="CK231" s="135">
        <f t="shared" ref="CK231" si="3131">AC231/AC250</f>
        <v>5.0835040983606555E-2</v>
      </c>
    </row>
    <row r="232" spans="1:89" ht="14.25" thickTop="1" thickBot="1" x14ac:dyDescent="0.25">
      <c r="A232" s="145" t="s">
        <v>22</v>
      </c>
      <c r="B232" s="195">
        <v>1675</v>
      </c>
      <c r="C232" s="196">
        <v>683</v>
      </c>
      <c r="D232" s="197">
        <v>526</v>
      </c>
      <c r="E232" s="198">
        <v>384</v>
      </c>
      <c r="F232" s="195">
        <v>1795</v>
      </c>
      <c r="G232" s="199">
        <v>585</v>
      </c>
      <c r="H232" s="197">
        <v>2030</v>
      </c>
      <c r="I232" s="198">
        <v>1214</v>
      </c>
      <c r="J232" s="195">
        <v>246</v>
      </c>
      <c r="K232" s="199">
        <v>576</v>
      </c>
      <c r="L232" s="197">
        <v>576</v>
      </c>
      <c r="M232" s="195">
        <v>1367</v>
      </c>
      <c r="N232" s="200">
        <v>1621</v>
      </c>
      <c r="O232" s="201">
        <v>2057</v>
      </c>
      <c r="P232" s="195">
        <v>828</v>
      </c>
      <c r="Q232" s="199">
        <v>825</v>
      </c>
      <c r="R232" s="197">
        <v>1251</v>
      </c>
      <c r="S232" s="198">
        <v>1008</v>
      </c>
      <c r="T232" s="195">
        <v>207</v>
      </c>
      <c r="U232" s="199">
        <v>357</v>
      </c>
      <c r="V232" s="197">
        <v>686</v>
      </c>
      <c r="W232" s="198">
        <v>1303</v>
      </c>
      <c r="X232" s="195">
        <v>831</v>
      </c>
      <c r="Y232" s="199">
        <v>456</v>
      </c>
      <c r="Z232" s="197">
        <v>1961</v>
      </c>
      <c r="AA232" s="195">
        <v>1366</v>
      </c>
      <c r="AB232" s="169">
        <v>14233</v>
      </c>
      <c r="AC232" s="172">
        <f t="shared" si="2995"/>
        <v>12181</v>
      </c>
      <c r="AE232" s="295" t="s">
        <v>0</v>
      </c>
      <c r="AF232" s="297" t="s">
        <v>1</v>
      </c>
      <c r="AG232" s="298"/>
      <c r="AH232" s="297" t="s">
        <v>2</v>
      </c>
      <c r="AI232" s="298"/>
      <c r="AJ232" s="297" t="s">
        <v>3</v>
      </c>
      <c r="AK232" s="298"/>
      <c r="AL232" s="297" t="s">
        <v>4</v>
      </c>
      <c r="AM232" s="298"/>
      <c r="AN232" s="297" t="s">
        <v>5</v>
      </c>
      <c r="AO232" s="298"/>
      <c r="AP232" s="297" t="s">
        <v>6</v>
      </c>
      <c r="AQ232" s="298"/>
      <c r="AR232" s="297" t="s">
        <v>7</v>
      </c>
      <c r="AS232" s="298"/>
      <c r="AT232" s="297" t="s">
        <v>8</v>
      </c>
      <c r="AU232" s="298"/>
      <c r="AV232" s="297" t="s">
        <v>9</v>
      </c>
      <c r="AW232" s="298"/>
      <c r="AX232" s="297" t="s">
        <v>10</v>
      </c>
      <c r="AY232" s="298"/>
      <c r="AZ232" s="297" t="s">
        <v>11</v>
      </c>
      <c r="BA232" s="298"/>
      <c r="BB232" s="297" t="s">
        <v>12</v>
      </c>
      <c r="BC232" s="298"/>
      <c r="BD232" s="300" t="s">
        <v>40</v>
      </c>
      <c r="BE232" s="301"/>
      <c r="BF232" s="302" t="s">
        <v>41</v>
      </c>
      <c r="BG232" s="303"/>
      <c r="BI232" s="145" t="s">
        <v>22</v>
      </c>
      <c r="BJ232" s="128">
        <f>B232/B250</f>
        <v>9.6860001156537326E-2</v>
      </c>
      <c r="BK232" s="129">
        <f t="shared" ref="BK232" si="3132">C232/C250</f>
        <v>4.1021021021021023E-2</v>
      </c>
      <c r="BL232" s="130">
        <f t="shared" ref="BL232" si="3133">D232/D250</f>
        <v>6.8543132655720609E-2</v>
      </c>
      <c r="BM232" s="131">
        <f t="shared" ref="BM232" si="3134">E232/E250</f>
        <v>5.0222338477635367E-2</v>
      </c>
      <c r="BN232" s="128">
        <f t="shared" ref="BN232" si="3135">F232/F250</f>
        <v>8.9090728608298586E-2</v>
      </c>
      <c r="BO232" s="129">
        <f t="shared" ref="BO232" si="3136">G232/G250</f>
        <v>3.2677913082337168E-2</v>
      </c>
      <c r="BP232" s="130">
        <f t="shared" ref="BP232" si="3137">H232/H250</f>
        <v>8.2668187001140245E-2</v>
      </c>
      <c r="BQ232" s="131">
        <f t="shared" ref="BQ232" si="3138">I232/I250</f>
        <v>4.7518396743385004E-2</v>
      </c>
      <c r="BR232" s="128">
        <f t="shared" ref="BR232" si="3139">J232/J250</f>
        <v>5.7746478873239436E-2</v>
      </c>
      <c r="BS232" s="129">
        <f t="shared" ref="BS232" si="3140">K232/K250</f>
        <v>0.13351877607788595</v>
      </c>
      <c r="BT232" s="130">
        <f t="shared" ref="BT232" si="3141">L232/L250</f>
        <v>4.3184885290148446E-2</v>
      </c>
      <c r="BU232" s="128">
        <f t="shared" ref="BU232" si="3142">M232/M250</f>
        <v>0.10384381646915831</v>
      </c>
      <c r="BV232" s="132">
        <f t="shared" ref="BV232" si="3143">N232/N250</f>
        <v>6.4710578842315375E-2</v>
      </c>
      <c r="BW232" s="133">
        <f t="shared" ref="BW232" si="3144">O232/O250</f>
        <v>8.2993746217470243E-2</v>
      </c>
      <c r="BX232" s="128">
        <f t="shared" ref="BX232" si="3145">P232/P250</f>
        <v>6.6892874454677648E-2</v>
      </c>
      <c r="BY232" s="129">
        <f t="shared" ref="BY232" si="3146">Q232/Q250</f>
        <v>6.6877431906614784E-2</v>
      </c>
      <c r="BZ232" s="130">
        <f t="shared" ref="BZ232" si="3147">R232/R250</f>
        <v>7.6687304603690304E-2</v>
      </c>
      <c r="CA232" s="131">
        <f t="shared" ref="CA232" si="3148">S232/S250</f>
        <v>6.0200668896321072E-2</v>
      </c>
      <c r="CB232" s="128">
        <f t="shared" ref="CB232" si="3149">T232/T250</f>
        <v>4.4951140065146583E-2</v>
      </c>
      <c r="CC232" s="129">
        <f t="shared" ref="CC232" si="3150">U232/U250</f>
        <v>7.1186440677966104E-2</v>
      </c>
      <c r="CD232" s="130">
        <f t="shared" ref="CD232" si="3151">V232/V250</f>
        <v>4.8891739719193215E-2</v>
      </c>
      <c r="CE232" s="131">
        <f t="shared" ref="CE232" si="3152">W232/W250</f>
        <v>7.9928843086737825E-2</v>
      </c>
      <c r="CF232" s="128">
        <f t="shared" ref="CF232" si="3153">X232/X250</f>
        <v>7.5333152026108241E-2</v>
      </c>
      <c r="CG232" s="129">
        <f t="shared" ref="CG232" si="3154">Y232/Y250</f>
        <v>6.4098959797582233E-2</v>
      </c>
      <c r="CH232" s="130">
        <f t="shared" ref="CH232" si="3155">Z232/Z250</f>
        <v>7.8609797161869638E-2</v>
      </c>
      <c r="CI232" s="128">
        <f t="shared" ref="CI232" si="3156">AA232/AA250</f>
        <v>4.9349710982658959E-2</v>
      </c>
      <c r="CJ232" s="134">
        <f t="shared" ref="CJ232" si="3157">AB232/AB250</f>
        <v>7.2757293365299583E-2</v>
      </c>
      <c r="CK232" s="135">
        <f t="shared" ref="CK232" si="3158">AC232/AC250</f>
        <v>6.2402663934426228E-2</v>
      </c>
    </row>
    <row r="233" spans="1:89" ht="15" thickTop="1" thickBot="1" x14ac:dyDescent="0.3">
      <c r="A233" s="136" t="s">
        <v>23</v>
      </c>
      <c r="B233" s="188">
        <v>1082</v>
      </c>
      <c r="C233" s="189">
        <v>1060</v>
      </c>
      <c r="D233" s="190">
        <v>468</v>
      </c>
      <c r="E233" s="191">
        <v>452</v>
      </c>
      <c r="F233" s="188">
        <v>1432</v>
      </c>
      <c r="G233" s="192">
        <v>749</v>
      </c>
      <c r="H233" s="190">
        <v>1728</v>
      </c>
      <c r="I233" s="191">
        <v>1369</v>
      </c>
      <c r="J233" s="188">
        <v>250</v>
      </c>
      <c r="K233" s="192">
        <v>493</v>
      </c>
      <c r="L233" s="190">
        <v>575</v>
      </c>
      <c r="M233" s="188">
        <v>1163</v>
      </c>
      <c r="N233" s="193">
        <v>1379</v>
      </c>
      <c r="O233" s="194">
        <v>1793</v>
      </c>
      <c r="P233" s="188">
        <v>674</v>
      </c>
      <c r="Q233" s="192">
        <v>606</v>
      </c>
      <c r="R233" s="190">
        <v>1010</v>
      </c>
      <c r="S233" s="191">
        <v>914</v>
      </c>
      <c r="T233" s="188">
        <v>195</v>
      </c>
      <c r="U233" s="192">
        <v>318</v>
      </c>
      <c r="V233" s="190">
        <v>524</v>
      </c>
      <c r="W233" s="191">
        <v>1216</v>
      </c>
      <c r="X233" s="188">
        <v>647</v>
      </c>
      <c r="Y233" s="192">
        <v>462</v>
      </c>
      <c r="Z233" s="190">
        <v>1669</v>
      </c>
      <c r="AA233" s="188">
        <v>1847</v>
      </c>
      <c r="AB233" s="169">
        <v>11633</v>
      </c>
      <c r="AC233" s="172">
        <f t="shared" si="2995"/>
        <v>12442</v>
      </c>
      <c r="AE233" s="296"/>
      <c r="AF233" s="115" t="s">
        <v>14</v>
      </c>
      <c r="AG233" s="116" t="s">
        <v>15</v>
      </c>
      <c r="AH233" s="117" t="s">
        <v>14</v>
      </c>
      <c r="AI233" s="118" t="s">
        <v>15</v>
      </c>
      <c r="AJ233" s="115" t="s">
        <v>14</v>
      </c>
      <c r="AK233" s="116" t="s">
        <v>15</v>
      </c>
      <c r="AL233" s="117" t="s">
        <v>14</v>
      </c>
      <c r="AM233" s="118" t="s">
        <v>15</v>
      </c>
      <c r="AN233" s="115" t="s">
        <v>14</v>
      </c>
      <c r="AO233" s="116" t="s">
        <v>15</v>
      </c>
      <c r="AP233" s="117" t="s">
        <v>14</v>
      </c>
      <c r="AQ233" s="115" t="s">
        <v>15</v>
      </c>
      <c r="AR233" s="119" t="s">
        <v>14</v>
      </c>
      <c r="AS233" s="120" t="s">
        <v>15</v>
      </c>
      <c r="AT233" s="115" t="s">
        <v>14</v>
      </c>
      <c r="AU233" s="116" t="s">
        <v>15</v>
      </c>
      <c r="AV233" s="117" t="s">
        <v>14</v>
      </c>
      <c r="AW233" s="118" t="s">
        <v>15</v>
      </c>
      <c r="AX233" s="115" t="s">
        <v>14</v>
      </c>
      <c r="AY233" s="116" t="s">
        <v>15</v>
      </c>
      <c r="AZ233" s="117" t="s">
        <v>14</v>
      </c>
      <c r="BA233" s="118" t="s">
        <v>15</v>
      </c>
      <c r="BB233" s="115" t="s">
        <v>14</v>
      </c>
      <c r="BC233" s="116" t="s">
        <v>15</v>
      </c>
      <c r="BD233" s="28" t="s">
        <v>14</v>
      </c>
      <c r="BE233" s="121" t="s">
        <v>15</v>
      </c>
      <c r="BF233" s="175" t="s">
        <v>14</v>
      </c>
      <c r="BG233" s="176" t="s">
        <v>15</v>
      </c>
      <c r="BI233" s="136" t="s">
        <v>23</v>
      </c>
      <c r="BJ233" s="128">
        <f>B233/B250</f>
        <v>6.2568669403805011E-2</v>
      </c>
      <c r="BK233" s="129">
        <f t="shared" ref="BK233" si="3159">C233/C250</f>
        <v>6.3663663663663661E-2</v>
      </c>
      <c r="BL233" s="130">
        <f t="shared" ref="BL233" si="3160">D233/D250</f>
        <v>6.0985144644253322E-2</v>
      </c>
      <c r="BM233" s="131">
        <f t="shared" ref="BM233" si="3161">E233/E250</f>
        <v>5.911587758304996E-2</v>
      </c>
      <c r="BN233" s="128">
        <f t="shared" ref="BN233" si="3162">F233/F250</f>
        <v>7.1074052015088346E-2</v>
      </c>
      <c r="BO233" s="129">
        <f t="shared" ref="BO233" si="3163">G233/G250</f>
        <v>4.18389006814881E-2</v>
      </c>
      <c r="BP233" s="130">
        <f t="shared" ref="BP233" si="3164">H233/H250</f>
        <v>7.0369767063039587E-2</v>
      </c>
      <c r="BQ233" s="131">
        <f t="shared" ref="BQ233" si="3165">I233/I250</f>
        <v>5.3585407859715044E-2</v>
      </c>
      <c r="BR233" s="128">
        <f t="shared" ref="BR233" si="3166">J233/J250</f>
        <v>5.8685446009389672E-2</v>
      </c>
      <c r="BS233" s="129">
        <f t="shared" ref="BS233" si="3167">K233/K250</f>
        <v>0.1142790913305517</v>
      </c>
      <c r="BT233" s="130">
        <f t="shared" ref="BT233" si="3168">L233/L250</f>
        <v>4.3109911530964162E-2</v>
      </c>
      <c r="BU233" s="128">
        <f t="shared" ref="BU233" si="3169">M233/M250</f>
        <v>8.8347006988757221E-2</v>
      </c>
      <c r="BV233" s="132">
        <f t="shared" ref="BV233" si="3170">N233/N250</f>
        <v>5.50499001996008E-2</v>
      </c>
      <c r="BW233" s="133">
        <f t="shared" ref="BW233" si="3171">O233/O250</f>
        <v>7.2342142424853748E-2</v>
      </c>
      <c r="BX233" s="128">
        <f t="shared" ref="BX233" si="3172">P233/P250</f>
        <v>5.4451446114073355E-2</v>
      </c>
      <c r="BY233" s="129">
        <f t="shared" ref="BY233" si="3173">Q233/Q250</f>
        <v>4.9124513618677042E-2</v>
      </c>
      <c r="BZ233" s="130">
        <f t="shared" ref="BZ233" si="3174">R233/R250</f>
        <v>6.1913811070925029E-2</v>
      </c>
      <c r="CA233" s="131">
        <f t="shared" ref="CA233" si="3175">S233/S250</f>
        <v>5.4586717630195888E-2</v>
      </c>
      <c r="CB233" s="128">
        <f t="shared" ref="CB233" si="3176">T233/T250</f>
        <v>4.2345276872964167E-2</v>
      </c>
      <c r="CC233" s="129">
        <f t="shared" ref="CC233" si="3177">U233/U250</f>
        <v>6.3409770687936198E-2</v>
      </c>
      <c r="CD233" s="130">
        <f t="shared" ref="CD233" si="3178">V233/V250</f>
        <v>3.7345876986672369E-2</v>
      </c>
      <c r="CE233" s="131">
        <f t="shared" ref="CE233" si="3179">W233/W250</f>
        <v>7.4592074592074592E-2</v>
      </c>
      <c r="CF233" s="128">
        <f t="shared" ref="CF233" si="3180">X233/X250</f>
        <v>5.8652887317559604E-2</v>
      </c>
      <c r="CG233" s="129">
        <f t="shared" ref="CG233" si="3181">Y233/Y250</f>
        <v>6.4942367163339898E-2</v>
      </c>
      <c r="CH233" s="130">
        <f t="shared" ref="CH233" si="3182">Z233/Z250</f>
        <v>6.6904513749699357E-2</v>
      </c>
      <c r="CI233" s="128">
        <f t="shared" ref="CI233" si="3183">AA233/AA250</f>
        <v>6.672687861271677E-2</v>
      </c>
      <c r="CJ233" s="134">
        <f t="shared" ref="CJ233" si="3184">AB233/AB250</f>
        <v>5.9466422659912178E-2</v>
      </c>
      <c r="CK233" s="135">
        <f t="shared" ref="CK233" si="3185">AC233/AC250</f>
        <v>6.3739754098360663E-2</v>
      </c>
    </row>
    <row r="234" spans="1:89" ht="13.5" thickTop="1" x14ac:dyDescent="0.2">
      <c r="A234" s="145" t="s">
        <v>24</v>
      </c>
      <c r="B234" s="202">
        <v>953</v>
      </c>
      <c r="C234" s="196">
        <v>938</v>
      </c>
      <c r="D234" s="197">
        <v>418</v>
      </c>
      <c r="E234" s="198">
        <v>468</v>
      </c>
      <c r="F234" s="195">
        <v>1296</v>
      </c>
      <c r="G234" s="199">
        <v>653</v>
      </c>
      <c r="H234" s="197">
        <v>1729</v>
      </c>
      <c r="I234" s="198">
        <v>1366</v>
      </c>
      <c r="J234" s="195">
        <v>278</v>
      </c>
      <c r="K234" s="199">
        <v>250</v>
      </c>
      <c r="L234" s="197">
        <v>640</v>
      </c>
      <c r="M234" s="195">
        <v>1064</v>
      </c>
      <c r="N234" s="200">
        <v>1244</v>
      </c>
      <c r="O234" s="203">
        <v>1569</v>
      </c>
      <c r="P234" s="195">
        <v>620</v>
      </c>
      <c r="Q234" s="199">
        <v>643</v>
      </c>
      <c r="R234" s="197">
        <v>1018</v>
      </c>
      <c r="S234" s="198">
        <v>927</v>
      </c>
      <c r="T234" s="195">
        <v>321</v>
      </c>
      <c r="U234" s="199">
        <v>242</v>
      </c>
      <c r="V234" s="197">
        <v>565</v>
      </c>
      <c r="W234" s="204">
        <v>1145</v>
      </c>
      <c r="X234" s="195">
        <v>597</v>
      </c>
      <c r="Y234" s="199">
        <v>355</v>
      </c>
      <c r="Z234" s="197">
        <v>1683</v>
      </c>
      <c r="AA234" s="195">
        <v>1795</v>
      </c>
      <c r="AB234" s="169">
        <v>11362</v>
      </c>
      <c r="AC234" s="172">
        <f t="shared" si="2995"/>
        <v>11415</v>
      </c>
      <c r="AE234" s="270" t="str">
        <f>$AE$17</f>
        <v>17:00 - 17:59</v>
      </c>
      <c r="AF234" s="125">
        <f t="shared" ref="AF234:AU235" si="3186">SUMIF($A$9:$A$32,$AE234,B$226:B$249)</f>
        <v>625</v>
      </c>
      <c r="AG234" s="185">
        <f t="shared" si="3186"/>
        <v>1496</v>
      </c>
      <c r="AH234" s="126">
        <f t="shared" si="3186"/>
        <v>435</v>
      </c>
      <c r="AI234" s="179">
        <f t="shared" si="3186"/>
        <v>469</v>
      </c>
      <c r="AJ234" s="125">
        <f t="shared" si="3186"/>
        <v>700</v>
      </c>
      <c r="AK234" s="127">
        <f t="shared" si="3186"/>
        <v>1676</v>
      </c>
      <c r="AL234" s="126">
        <f t="shared" si="3186"/>
        <v>1010</v>
      </c>
      <c r="AM234" s="179">
        <f t="shared" si="3186"/>
        <v>2091</v>
      </c>
      <c r="AN234" s="125">
        <f t="shared" si="3186"/>
        <v>402</v>
      </c>
      <c r="AO234" s="127">
        <f t="shared" si="3186"/>
        <v>123</v>
      </c>
      <c r="AP234" s="126">
        <f t="shared" si="3186"/>
        <v>978</v>
      </c>
      <c r="AQ234" s="125">
        <f t="shared" si="3186"/>
        <v>369</v>
      </c>
      <c r="AR234" s="178">
        <f t="shared" si="3186"/>
        <v>1575</v>
      </c>
      <c r="AS234" s="180">
        <f t="shared" si="3186"/>
        <v>1086</v>
      </c>
      <c r="AT234" s="125">
        <f t="shared" si="3186"/>
        <v>777</v>
      </c>
      <c r="AU234" s="127">
        <f t="shared" si="3186"/>
        <v>744</v>
      </c>
      <c r="AV234" s="126">
        <f t="shared" ref="AP234:BE235" si="3187">SUMIF($A$9:$A$32,$AE234,R$226:R$249)</f>
        <v>851</v>
      </c>
      <c r="AW234" s="179">
        <f t="shared" si="3187"/>
        <v>1062</v>
      </c>
      <c r="AX234" s="125">
        <f t="shared" si="3187"/>
        <v>423</v>
      </c>
      <c r="AY234" s="127">
        <f t="shared" si="3187"/>
        <v>138</v>
      </c>
      <c r="AZ234" s="126">
        <f t="shared" si="3187"/>
        <v>1023</v>
      </c>
      <c r="BA234" s="179">
        <f t="shared" si="3187"/>
        <v>704</v>
      </c>
      <c r="BB234" s="125">
        <f t="shared" si="3187"/>
        <v>783</v>
      </c>
      <c r="BC234" s="127">
        <f t="shared" si="3187"/>
        <v>310</v>
      </c>
      <c r="BD234" s="183">
        <f t="shared" si="3187"/>
        <v>1088</v>
      </c>
      <c r="BE234" s="184">
        <f t="shared" si="3187"/>
        <v>2030</v>
      </c>
      <c r="BF234" s="169">
        <f>AF234+AH234+AJ234+AL234+AN234+AP234+AR234+AT234+AV234+AX234+AZ234+BB234+BD234</f>
        <v>10670</v>
      </c>
      <c r="BG234" s="170">
        <f>AG234+AI234+AK234+AM234+AO234+AQ234+AS234+AU234+AW234+AY234+BA234+BC234+BE234</f>
        <v>12298</v>
      </c>
      <c r="BI234" s="145" t="s">
        <v>24</v>
      </c>
      <c r="BJ234" s="128">
        <f>B234/B250</f>
        <v>5.5109003643092583E-2</v>
      </c>
      <c r="BK234" s="129">
        <f t="shared" ref="BK234" si="3188">C234/C250</f>
        <v>5.6336336336336335E-2</v>
      </c>
      <c r="BL234" s="130">
        <f t="shared" ref="BL234" si="3189">D234/D250</f>
        <v>5.4469637737816004E-2</v>
      </c>
      <c r="BM234" s="131">
        <f t="shared" ref="BM234" si="3190">E234/E250</f>
        <v>6.1208475019618104E-2</v>
      </c>
      <c r="BN234" s="128">
        <f t="shared" ref="BN234" si="3191">F234/F250</f>
        <v>6.432400238237046E-2</v>
      </c>
      <c r="BO234" s="129">
        <f t="shared" ref="BO234" si="3192">G234/G250</f>
        <v>3.647637135515585E-2</v>
      </c>
      <c r="BP234" s="130">
        <f t="shared" ref="BP234" si="3193">H234/H250</f>
        <v>7.0410490307867737E-2</v>
      </c>
      <c r="BQ234" s="131">
        <f t="shared" ref="BQ234" si="3194">I234/I250</f>
        <v>5.3467981838108657E-2</v>
      </c>
      <c r="BR234" s="128">
        <f t="shared" ref="BR234" si="3195">J234/J250</f>
        <v>6.5258215962441316E-2</v>
      </c>
      <c r="BS234" s="129">
        <f t="shared" ref="BS234" si="3196">K234/K250</f>
        <v>5.7950857672693555E-2</v>
      </c>
      <c r="BT234" s="130">
        <f t="shared" ref="BT234" si="3197">L234/L250</f>
        <v>4.798320587794272E-2</v>
      </c>
      <c r="BU234" s="128">
        <f t="shared" ref="BU234" si="3198">M234/M250</f>
        <v>8.082649650562139E-2</v>
      </c>
      <c r="BV234" s="132">
        <f t="shared" ref="BV234" si="3199">N234/N250</f>
        <v>4.9660678642714569E-2</v>
      </c>
      <c r="BW234" s="133">
        <f t="shared" ref="BW234" si="3200">O234/O250</f>
        <v>6.3304417994754891E-2</v>
      </c>
      <c r="BX234" s="128">
        <f t="shared" ref="BX234" si="3201">P234/P250</f>
        <v>5.0088867345290028E-2</v>
      </c>
      <c r="BY234" s="129">
        <f t="shared" ref="BY234" si="3202">Q234/Q250</f>
        <v>5.2123865110246435E-2</v>
      </c>
      <c r="BZ234" s="130">
        <f t="shared" ref="BZ234" si="3203">R234/R250</f>
        <v>6.2404217495249187E-2</v>
      </c>
      <c r="CA234" s="131">
        <f t="shared" ref="CA234" si="3204">S234/S250</f>
        <v>5.536311514572384E-2</v>
      </c>
      <c r="CB234" s="128">
        <f t="shared" ref="CB234" si="3205">T234/T250</f>
        <v>6.9706840390879474E-2</v>
      </c>
      <c r="CC234" s="129">
        <f t="shared" ref="CC234" si="3206">U234/U250</f>
        <v>4.8255234297108672E-2</v>
      </c>
      <c r="CD234" s="130">
        <f t="shared" ref="CD234" si="3207">V234/V250</f>
        <v>4.0267978048606656E-2</v>
      </c>
      <c r="CE234" s="131">
        <f t="shared" ref="CE234" si="3208">W234/W250</f>
        <v>7.0236780763096557E-2</v>
      </c>
      <c r="CF234" s="128">
        <f t="shared" ref="CF234" si="3209">X234/X250</f>
        <v>5.4120206690236608E-2</v>
      </c>
      <c r="CG234" s="129">
        <f t="shared" ref="CG234" si="3210">Y234/Y250</f>
        <v>4.9901602473994937E-2</v>
      </c>
      <c r="CH234" s="130">
        <f t="shared" ref="CH234" si="3211">Z234/Z250</f>
        <v>6.746572596809107E-2</v>
      </c>
      <c r="CI234" s="128">
        <f t="shared" ref="CI234" si="3212">AA234/AA250</f>
        <v>6.4848265895953758E-2</v>
      </c>
      <c r="CJ234" s="134">
        <f t="shared" ref="CJ234" si="3213">AB234/AB250</f>
        <v>5.8081104982542951E-2</v>
      </c>
      <c r="CK234" s="135">
        <f t="shared" ref="CK234" si="3214">AC234/AC250</f>
        <v>5.8478483606557378E-2</v>
      </c>
    </row>
    <row r="235" spans="1:89" x14ac:dyDescent="0.2">
      <c r="A235" s="136" t="s">
        <v>25</v>
      </c>
      <c r="B235" s="205">
        <v>901</v>
      </c>
      <c r="C235" s="189">
        <v>812</v>
      </c>
      <c r="D235" s="190">
        <v>394</v>
      </c>
      <c r="E235" s="191">
        <v>378</v>
      </c>
      <c r="F235" s="188">
        <v>1059</v>
      </c>
      <c r="G235" s="192">
        <v>593</v>
      </c>
      <c r="H235" s="190">
        <v>1305</v>
      </c>
      <c r="I235" s="191">
        <v>1188</v>
      </c>
      <c r="J235" s="188">
        <v>216</v>
      </c>
      <c r="K235" s="189">
        <v>242</v>
      </c>
      <c r="L235" s="190">
        <v>595</v>
      </c>
      <c r="M235" s="188">
        <v>810</v>
      </c>
      <c r="N235" s="193">
        <v>1183</v>
      </c>
      <c r="O235" s="206">
        <v>1320</v>
      </c>
      <c r="P235" s="188">
        <v>588</v>
      </c>
      <c r="Q235" s="189">
        <v>542</v>
      </c>
      <c r="R235" s="190">
        <v>905</v>
      </c>
      <c r="S235" s="191">
        <v>831</v>
      </c>
      <c r="T235" s="197">
        <v>188</v>
      </c>
      <c r="U235" s="188">
        <v>232</v>
      </c>
      <c r="V235" s="190">
        <v>573</v>
      </c>
      <c r="W235" s="207">
        <v>919</v>
      </c>
      <c r="X235" s="188">
        <v>477</v>
      </c>
      <c r="Y235" s="192">
        <v>294</v>
      </c>
      <c r="Z235" s="190">
        <v>1704</v>
      </c>
      <c r="AA235" s="188">
        <v>1725</v>
      </c>
      <c r="AB235" s="169">
        <v>10088</v>
      </c>
      <c r="AC235" s="172">
        <f t="shared" si="2995"/>
        <v>9886</v>
      </c>
      <c r="AE235" s="272" t="str">
        <f>$AE$18</f>
        <v>18:00 - 18:59</v>
      </c>
      <c r="AF235" s="125">
        <f t="shared" si="3186"/>
        <v>492</v>
      </c>
      <c r="AG235" s="189">
        <f t="shared" si="3186"/>
        <v>1249</v>
      </c>
      <c r="AH235" s="190">
        <f t="shared" si="3186"/>
        <v>285</v>
      </c>
      <c r="AI235" s="191">
        <f t="shared" si="3186"/>
        <v>375</v>
      </c>
      <c r="AJ235" s="273">
        <f t="shared" si="3186"/>
        <v>510</v>
      </c>
      <c r="AK235" s="192">
        <f t="shared" si="3186"/>
        <v>1371</v>
      </c>
      <c r="AL235" s="190">
        <f t="shared" si="3186"/>
        <v>825</v>
      </c>
      <c r="AM235" s="191">
        <f t="shared" si="3186"/>
        <v>1663</v>
      </c>
      <c r="AN235" s="273">
        <f t="shared" si="3186"/>
        <v>248</v>
      </c>
      <c r="AO235" s="192">
        <f t="shared" si="3186"/>
        <v>106</v>
      </c>
      <c r="AP235" s="190">
        <f t="shared" si="3187"/>
        <v>975</v>
      </c>
      <c r="AQ235" s="273">
        <f t="shared" si="3187"/>
        <v>264</v>
      </c>
      <c r="AR235" s="193">
        <f t="shared" si="3187"/>
        <v>1441</v>
      </c>
      <c r="AS235" s="194">
        <f t="shared" si="3187"/>
        <v>889</v>
      </c>
      <c r="AT235" s="273">
        <f t="shared" si="3187"/>
        <v>711</v>
      </c>
      <c r="AU235" s="192">
        <f t="shared" si="3187"/>
        <v>612</v>
      </c>
      <c r="AV235" s="190">
        <f t="shared" si="3187"/>
        <v>697</v>
      </c>
      <c r="AW235" s="191">
        <f t="shared" si="3187"/>
        <v>889</v>
      </c>
      <c r="AX235" s="273">
        <f t="shared" si="3187"/>
        <v>361</v>
      </c>
      <c r="AY235" s="192">
        <f t="shared" si="3187"/>
        <v>87</v>
      </c>
      <c r="AZ235" s="190">
        <f t="shared" si="3187"/>
        <v>1048</v>
      </c>
      <c r="BA235" s="191">
        <f t="shared" si="3187"/>
        <v>560</v>
      </c>
      <c r="BB235" s="273">
        <f t="shared" si="3187"/>
        <v>675</v>
      </c>
      <c r="BC235" s="192">
        <f t="shared" si="3187"/>
        <v>247</v>
      </c>
      <c r="BD235" s="190">
        <f t="shared" si="3187"/>
        <v>940</v>
      </c>
      <c r="BE235" s="273">
        <f t="shared" si="3187"/>
        <v>1587</v>
      </c>
      <c r="BF235" s="171">
        <f>SUM(AF235,AH235,AJ235,AL235,AN235,AP235,AR235,AT235,AV235,AX235,AZ235,BB235,BD235)</f>
        <v>9208</v>
      </c>
      <c r="BG235" s="172">
        <f>SUM(AG235,AI235,AK235,AM235,AO235,AQ235,AS235,AU235,AW235,AY235,BA235,BC235,BE235)</f>
        <v>9899</v>
      </c>
      <c r="BI235" s="136" t="s">
        <v>25</v>
      </c>
      <c r="BJ235" s="128">
        <f>B235/B250</f>
        <v>5.2102006592262766E-2</v>
      </c>
      <c r="BK235" s="129">
        <f t="shared" ref="BK235" si="3215">C235/C250</f>
        <v>4.8768768768768768E-2</v>
      </c>
      <c r="BL235" s="130">
        <f t="shared" ref="BL235" si="3216">D235/D250</f>
        <v>5.1342194422726091E-2</v>
      </c>
      <c r="BM235" s="131">
        <f t="shared" ref="BM235" si="3217">E235/E250</f>
        <v>4.9437614438922313E-2</v>
      </c>
      <c r="BN235" s="128">
        <f t="shared" ref="BN235" si="3218">F235/F250</f>
        <v>5.2561048243001784E-2</v>
      </c>
      <c r="BO235" s="129">
        <f t="shared" ref="BO235" si="3219">G235/G250</f>
        <v>3.312479052619819E-2</v>
      </c>
      <c r="BP235" s="130">
        <f t="shared" ref="BP235" si="3220">H235/H250</f>
        <v>5.3143834500733018E-2</v>
      </c>
      <c r="BQ235" s="131">
        <f t="shared" ref="BQ235" si="3221">I235/I250</f>
        <v>4.6500704556129639E-2</v>
      </c>
      <c r="BR235" s="128">
        <f t="shared" ref="BR235" si="3222">J235/J250</f>
        <v>5.0704225352112678E-2</v>
      </c>
      <c r="BS235" s="129">
        <f t="shared" ref="BS235" si="3223">K235/K250</f>
        <v>5.6096430227167364E-2</v>
      </c>
      <c r="BT235" s="130">
        <f t="shared" ref="BT235" si="3224">L235/L250</f>
        <v>4.4609386714649875E-2</v>
      </c>
      <c r="BU235" s="128">
        <f t="shared" ref="BU235" si="3225">M235/M250</f>
        <v>6.1531449407474931E-2</v>
      </c>
      <c r="BV235" s="132">
        <f t="shared" ref="BV235" si="3226">N235/N250</f>
        <v>4.7225548902195609E-2</v>
      </c>
      <c r="BW235" s="133">
        <f t="shared" ref="BW235" si="3227">O235/O250</f>
        <v>5.3258018963082507E-2</v>
      </c>
      <c r="BX235" s="128">
        <f t="shared" ref="BX235" si="3228">P235/P250</f>
        <v>4.7503635482307321E-2</v>
      </c>
      <c r="BY235" s="129">
        <f t="shared" ref="BY235" si="3229">Q235/Q250</f>
        <v>4.3936446173800256E-2</v>
      </c>
      <c r="BZ235" s="130">
        <f t="shared" ref="BZ235" si="3230">R235/R250</f>
        <v>5.5477226751670446E-2</v>
      </c>
      <c r="CA235" s="131">
        <f t="shared" ref="CA235" si="3231">S235/S250</f>
        <v>4.9629718107978976E-2</v>
      </c>
      <c r="CB235" s="128">
        <f t="shared" ref="CB235" si="3232">T235/T250</f>
        <v>4.0825190010857763E-2</v>
      </c>
      <c r="CC235" s="129">
        <f t="shared" ref="CC235" si="3233">U235/U250</f>
        <v>4.6261216350947161E-2</v>
      </c>
      <c r="CD235" s="130">
        <f t="shared" ref="CD235" si="3234">V235/V250</f>
        <v>4.0838144109471883E-2</v>
      </c>
      <c r="CE235" s="131">
        <f t="shared" ref="CE235" si="3235">W235/W250</f>
        <v>5.6373451110293217E-2</v>
      </c>
      <c r="CF235" s="128">
        <f t="shared" ref="CF235" si="3236">X235/X250</f>
        <v>4.3241773184661408E-2</v>
      </c>
      <c r="CG235" s="129">
        <f t="shared" ref="CG235" si="3237">Y235/Y250</f>
        <v>4.1326960922125386E-2</v>
      </c>
      <c r="CH235" s="130">
        <f t="shared" ref="CH235" si="3238">Z235/Z250</f>
        <v>6.830754429567866E-2</v>
      </c>
      <c r="CI235" s="128">
        <f t="shared" ref="CI235" si="3239">AA235/AA250</f>
        <v>6.2319364161849709E-2</v>
      </c>
      <c r="CJ235" s="134">
        <f t="shared" ref="CJ235" si="3240">AB235/AB250</f>
        <v>5.1568578336903127E-2</v>
      </c>
      <c r="CK235" s="135">
        <f t="shared" ref="CK235" si="3241">AC235/AC250</f>
        <v>5.0645491803278687E-2</v>
      </c>
    </row>
    <row r="236" spans="1:89" ht="13.5" thickBot="1" x14ac:dyDescent="0.25">
      <c r="A236" s="145" t="s">
        <v>26</v>
      </c>
      <c r="B236" s="202">
        <v>732</v>
      </c>
      <c r="C236" s="196">
        <v>875</v>
      </c>
      <c r="D236" s="197">
        <v>322</v>
      </c>
      <c r="E236" s="198">
        <v>445</v>
      </c>
      <c r="F236" s="195">
        <v>853</v>
      </c>
      <c r="G236" s="199">
        <v>726</v>
      </c>
      <c r="H236" s="197">
        <v>1239</v>
      </c>
      <c r="I236" s="198">
        <v>1444</v>
      </c>
      <c r="J236" s="195">
        <v>246</v>
      </c>
      <c r="K236" s="196">
        <v>247</v>
      </c>
      <c r="L236" s="197">
        <v>656</v>
      </c>
      <c r="M236" s="195">
        <v>652</v>
      </c>
      <c r="N236" s="200">
        <v>1135</v>
      </c>
      <c r="O236" s="203">
        <v>1151</v>
      </c>
      <c r="P236" s="195">
        <v>597</v>
      </c>
      <c r="Q236" s="196">
        <v>543</v>
      </c>
      <c r="R236" s="197">
        <v>881</v>
      </c>
      <c r="S236" s="198">
        <v>776</v>
      </c>
      <c r="T236" s="195">
        <v>163</v>
      </c>
      <c r="U236" s="199">
        <v>214</v>
      </c>
      <c r="V236" s="197">
        <v>550</v>
      </c>
      <c r="W236" s="204">
        <v>793</v>
      </c>
      <c r="X236" s="195">
        <v>483</v>
      </c>
      <c r="Y236" s="199">
        <v>256</v>
      </c>
      <c r="Z236" s="197">
        <v>1403</v>
      </c>
      <c r="AA236" s="195">
        <v>1784</v>
      </c>
      <c r="AB236" s="169">
        <v>9260</v>
      </c>
      <c r="AC236" s="172">
        <f t="shared" si="2995"/>
        <v>9906</v>
      </c>
      <c r="AE236" s="270"/>
      <c r="AF236" s="125"/>
      <c r="AG236" s="196"/>
      <c r="AH236" s="197"/>
      <c r="AI236" s="198"/>
      <c r="AJ236" s="195"/>
      <c r="AK236" s="199"/>
      <c r="AL236" s="197"/>
      <c r="AM236" s="198"/>
      <c r="AN236" s="195"/>
      <c r="AO236" s="199"/>
      <c r="AP236" s="197"/>
      <c r="AQ236" s="195"/>
      <c r="AR236" s="200"/>
      <c r="AS236" s="201"/>
      <c r="AT236" s="195"/>
      <c r="AU236" s="199"/>
      <c r="AV236" s="197"/>
      <c r="AW236" s="198"/>
      <c r="AX236" s="195"/>
      <c r="AY236" s="199"/>
      <c r="AZ236" s="197"/>
      <c r="BA236" s="198"/>
      <c r="BB236" s="195"/>
      <c r="BC236" s="199"/>
      <c r="BD236" s="197"/>
      <c r="BE236" s="195"/>
      <c r="BF236" s="171"/>
      <c r="BG236" s="172"/>
      <c r="BI236" s="145" t="s">
        <v>26</v>
      </c>
      <c r="BJ236" s="128">
        <f>B236/B250</f>
        <v>4.2329266177065866E-2</v>
      </c>
      <c r="BK236" s="129">
        <f t="shared" ref="BK236" si="3242">C236/C250</f>
        <v>5.2552552552552555E-2</v>
      </c>
      <c r="BL236" s="130">
        <f t="shared" ref="BL236" si="3243">D236/D250</f>
        <v>4.1959864477456345E-2</v>
      </c>
      <c r="BM236" s="131">
        <f t="shared" ref="BM236" si="3244">E236/E250</f>
        <v>5.82003662045514E-2</v>
      </c>
      <c r="BN236" s="128">
        <f t="shared" ref="BN236" si="3245">F236/F250</f>
        <v>4.2336708358149691E-2</v>
      </c>
      <c r="BO236" s="129">
        <f t="shared" ref="BO236" si="3246">G236/G250</f>
        <v>4.0554128030387666E-2</v>
      </c>
      <c r="BP236" s="130">
        <f t="shared" ref="BP236" si="3247">H236/H250</f>
        <v>5.0456100342075254E-2</v>
      </c>
      <c r="BQ236" s="131">
        <f t="shared" ref="BQ236" si="3248">I236/I250</f>
        <v>5.6521058399874743E-2</v>
      </c>
      <c r="BR236" s="128">
        <f t="shared" ref="BR236" si="3249">J236/J250</f>
        <v>5.7746478873239436E-2</v>
      </c>
      <c r="BS236" s="129">
        <f t="shared" ref="BS236" si="3250">K236/K250</f>
        <v>5.725544738062123E-2</v>
      </c>
      <c r="BT236" s="130">
        <f t="shared" ref="BT236" si="3251">L236/L250</f>
        <v>4.918278602489129E-2</v>
      </c>
      <c r="BU236" s="128">
        <f t="shared" ref="BU236" si="3252">M236/M250</f>
        <v>4.9529018535399573E-2</v>
      </c>
      <c r="BV236" s="132">
        <f t="shared" ref="BV236" si="3253">N236/N250</f>
        <v>4.5309381237524947E-2</v>
      </c>
      <c r="BW236" s="133">
        <f t="shared" ref="BW236" si="3254">O236/O250</f>
        <v>4.6439378656445429E-2</v>
      </c>
      <c r="BX236" s="128">
        <f t="shared" ref="BX236" si="3255">P236/P250</f>
        <v>4.8230731943771206E-2</v>
      </c>
      <c r="BY236" s="129">
        <f t="shared" ref="BY236" si="3256">Q236/Q250</f>
        <v>4.4017509727626462E-2</v>
      </c>
      <c r="BZ236" s="130">
        <f t="shared" ref="BZ236" si="3257">R236/R250</f>
        <v>5.4006007478697972E-2</v>
      </c>
      <c r="CA236" s="131">
        <f t="shared" ref="CA236" si="3258">S236/S250</f>
        <v>4.6344959388437648E-2</v>
      </c>
      <c r="CB236" s="128">
        <f t="shared" ref="CB236" si="3259">T236/T250</f>
        <v>3.5396308360477739E-2</v>
      </c>
      <c r="CC236" s="129">
        <f t="shared" ref="CC236" si="3260">U236/U250</f>
        <v>4.267198404785643E-2</v>
      </c>
      <c r="CD236" s="130">
        <f t="shared" ref="CD236" si="3261">V236/V250</f>
        <v>3.9198916684484358E-2</v>
      </c>
      <c r="CE236" s="131">
        <f t="shared" ref="CE236" si="3262">W236/W250</f>
        <v>4.864433811802233E-2</v>
      </c>
      <c r="CF236" s="128">
        <f t="shared" ref="CF236" si="3263">X236/X250</f>
        <v>4.3785694859940168E-2</v>
      </c>
      <c r="CG236" s="129">
        <f t="shared" ref="CG236" si="3264">Y236/Y250</f>
        <v>3.5985380938993533E-2</v>
      </c>
      <c r="CH236" s="130">
        <f t="shared" ref="CH236" si="3265">Z236/Z250</f>
        <v>5.6241481600256556E-2</v>
      </c>
      <c r="CI236" s="128">
        <f t="shared" ref="CI236" si="3266">AA236/AA250</f>
        <v>6.4450867052023117E-2</v>
      </c>
      <c r="CJ236" s="134">
        <f t="shared" ref="CJ236" si="3267">AB236/AB250</f>
        <v>4.7335947204572057E-2</v>
      </c>
      <c r="CK236" s="135">
        <f t="shared" ref="CK236" si="3268">AC236/AC250</f>
        <v>5.0747950819672129E-2</v>
      </c>
    </row>
    <row r="237" spans="1:89" ht="14.25" thickTop="1" thickBot="1" x14ac:dyDescent="0.25">
      <c r="A237" s="136" t="s">
        <v>27</v>
      </c>
      <c r="B237" s="205">
        <v>735</v>
      </c>
      <c r="C237" s="189">
        <v>887</v>
      </c>
      <c r="D237" s="190">
        <v>367</v>
      </c>
      <c r="E237" s="191">
        <v>368</v>
      </c>
      <c r="F237" s="188">
        <v>796</v>
      </c>
      <c r="G237" s="192">
        <v>730</v>
      </c>
      <c r="H237" s="190">
        <v>1259</v>
      </c>
      <c r="I237" s="191">
        <v>1351</v>
      </c>
      <c r="J237" s="188">
        <v>244</v>
      </c>
      <c r="K237" s="189">
        <v>160</v>
      </c>
      <c r="L237" s="190">
        <v>765</v>
      </c>
      <c r="M237" s="188">
        <v>522</v>
      </c>
      <c r="N237" s="193">
        <v>1347</v>
      </c>
      <c r="O237" s="206">
        <v>911</v>
      </c>
      <c r="P237" s="188">
        <v>632</v>
      </c>
      <c r="Q237" s="189">
        <v>439</v>
      </c>
      <c r="R237" s="190">
        <v>811</v>
      </c>
      <c r="S237" s="191">
        <v>803</v>
      </c>
      <c r="T237" s="188">
        <v>216</v>
      </c>
      <c r="U237" s="192">
        <v>169</v>
      </c>
      <c r="V237" s="190">
        <v>709</v>
      </c>
      <c r="W237" s="207">
        <v>702</v>
      </c>
      <c r="X237" s="188">
        <v>399</v>
      </c>
      <c r="Y237" s="192">
        <v>233</v>
      </c>
      <c r="Z237" s="190">
        <v>1291</v>
      </c>
      <c r="AA237" s="188">
        <v>1721</v>
      </c>
      <c r="AB237" s="169">
        <v>9571</v>
      </c>
      <c r="AC237" s="172">
        <f t="shared" si="2995"/>
        <v>8996</v>
      </c>
      <c r="AE237" s="264" t="s">
        <v>13</v>
      </c>
      <c r="AF237" s="20">
        <f t="shared" ref="AF237:BG237" si="3269">SUM(AF234:AF236)</f>
        <v>1117</v>
      </c>
      <c r="AG237" s="21">
        <f t="shared" si="3269"/>
        <v>2745</v>
      </c>
      <c r="AH237" s="20">
        <f t="shared" si="3269"/>
        <v>720</v>
      </c>
      <c r="AI237" s="21">
        <f t="shared" si="3269"/>
        <v>844</v>
      </c>
      <c r="AJ237" s="20">
        <f t="shared" si="3269"/>
        <v>1210</v>
      </c>
      <c r="AK237" s="21">
        <f t="shared" si="3269"/>
        <v>3047</v>
      </c>
      <c r="AL237" s="20">
        <f t="shared" si="3269"/>
        <v>1835</v>
      </c>
      <c r="AM237" s="21">
        <f t="shared" si="3269"/>
        <v>3754</v>
      </c>
      <c r="AN237" s="20">
        <f t="shared" si="3269"/>
        <v>650</v>
      </c>
      <c r="AO237" s="21">
        <f t="shared" si="3269"/>
        <v>229</v>
      </c>
      <c r="AP237" s="20">
        <f t="shared" si="3269"/>
        <v>1953</v>
      </c>
      <c r="AQ237" s="21">
        <f t="shared" si="3269"/>
        <v>633</v>
      </c>
      <c r="AR237" s="20">
        <f t="shared" si="3269"/>
        <v>3016</v>
      </c>
      <c r="AS237" s="21">
        <f t="shared" si="3269"/>
        <v>1975</v>
      </c>
      <c r="AT237" s="20">
        <f t="shared" si="3269"/>
        <v>1488</v>
      </c>
      <c r="AU237" s="21">
        <f t="shared" si="3269"/>
        <v>1356</v>
      </c>
      <c r="AV237" s="20">
        <f t="shared" si="3269"/>
        <v>1548</v>
      </c>
      <c r="AW237" s="21">
        <f t="shared" si="3269"/>
        <v>1951</v>
      </c>
      <c r="AX237" s="20">
        <f t="shared" si="3269"/>
        <v>784</v>
      </c>
      <c r="AY237" s="21">
        <f t="shared" si="3269"/>
        <v>225</v>
      </c>
      <c r="AZ237" s="20">
        <f t="shared" si="3269"/>
        <v>2071</v>
      </c>
      <c r="BA237" s="21">
        <f t="shared" si="3269"/>
        <v>1264</v>
      </c>
      <c r="BB237" s="20">
        <f t="shared" si="3269"/>
        <v>1458</v>
      </c>
      <c r="BC237" s="21">
        <f t="shared" si="3269"/>
        <v>557</v>
      </c>
      <c r="BD237" s="20">
        <f t="shared" si="3269"/>
        <v>2028</v>
      </c>
      <c r="BE237" s="21">
        <f t="shared" si="3269"/>
        <v>3617</v>
      </c>
      <c r="BF237" s="173">
        <f t="shared" si="3269"/>
        <v>19878</v>
      </c>
      <c r="BG237" s="174">
        <f t="shared" si="3269"/>
        <v>22197</v>
      </c>
      <c r="BI237" s="136" t="s">
        <v>27</v>
      </c>
      <c r="BJ237" s="128">
        <f>B237/B250</f>
        <v>4.2502746776152199E-2</v>
      </c>
      <c r="BK237" s="129">
        <f t="shared" ref="BK237" si="3270">C237/C250</f>
        <v>5.3273273273273275E-2</v>
      </c>
      <c r="BL237" s="130">
        <f t="shared" ref="BL237" si="3271">D237/D250</f>
        <v>4.7823820693249933E-2</v>
      </c>
      <c r="BM237" s="131">
        <f t="shared" ref="BM237" si="3272">E237/E250</f>
        <v>4.8129741041067223E-2</v>
      </c>
      <c r="BN237" s="128">
        <f t="shared" ref="BN237" si="3273">F237/F250</f>
        <v>3.9507643438554695E-2</v>
      </c>
      <c r="BO237" s="129">
        <f t="shared" ref="BO237" si="3274">G237/G250</f>
        <v>4.0777566752318174E-2</v>
      </c>
      <c r="BP237" s="130">
        <f t="shared" ref="BP237" si="3275">H237/H250</f>
        <v>5.1270565238638217E-2</v>
      </c>
      <c r="BQ237" s="131">
        <f t="shared" ref="BQ237" si="3276">I237/I250</f>
        <v>5.2880851730076721E-2</v>
      </c>
      <c r="BR237" s="128">
        <f t="shared" ref="BR237" si="3277">J237/J250</f>
        <v>5.7276995305164322E-2</v>
      </c>
      <c r="BS237" s="129">
        <f t="shared" ref="BS237" si="3278">K237/K250</f>
        <v>3.7088548910523877E-2</v>
      </c>
      <c r="BT237" s="130">
        <f t="shared" ref="BT237" si="3279">L237/L250</f>
        <v>5.7354925775978408E-2</v>
      </c>
      <c r="BU237" s="128">
        <f t="shared" ref="BU237" si="3280">M237/M250</f>
        <v>3.965360072926162E-2</v>
      </c>
      <c r="BV237" s="132">
        <f t="shared" ref="BV237" si="3281">N237/N250</f>
        <v>5.3772455089820356E-2</v>
      </c>
      <c r="BW237" s="133">
        <f t="shared" ref="BW237" si="3282">O237/O250</f>
        <v>3.6756102481339523E-2</v>
      </c>
      <c r="BX237" s="128">
        <f t="shared" ref="BX237" si="3283">P237/P250</f>
        <v>5.105832929390855E-2</v>
      </c>
      <c r="BY237" s="129">
        <f t="shared" ref="BY237" si="3284">Q237/Q250</f>
        <v>3.5586900129701685E-2</v>
      </c>
      <c r="BZ237" s="130">
        <f t="shared" ref="BZ237" si="3285">R237/R250</f>
        <v>4.9714951265861583E-2</v>
      </c>
      <c r="CA237" s="131">
        <f t="shared" ref="CA237" si="3286">S237/S250</f>
        <v>4.7957477305303392E-2</v>
      </c>
      <c r="CB237" s="128">
        <f t="shared" ref="CB237" si="3287">T237/T250</f>
        <v>4.6905537459283386E-2</v>
      </c>
      <c r="CC237" s="129">
        <f t="shared" ref="CC237" si="3288">U237/U250</f>
        <v>3.369890329012961E-2</v>
      </c>
      <c r="CD237" s="130">
        <f t="shared" ref="CD237" si="3289">V237/V250</f>
        <v>5.053096714418074E-2</v>
      </c>
      <c r="CE237" s="131">
        <f t="shared" ref="CE237" si="3290">W237/W250</f>
        <v>4.3062200956937802E-2</v>
      </c>
      <c r="CF237" s="128">
        <f t="shared" ref="CF237" si="3291">X237/X250</f>
        <v>3.6170791406037531E-2</v>
      </c>
      <c r="CG237" s="129">
        <f t="shared" ref="CG237" si="3292">Y237/Y250</f>
        <v>3.2752319370255835E-2</v>
      </c>
      <c r="CH237" s="130">
        <f t="shared" ref="CH237" si="3293">Z237/Z250</f>
        <v>5.1751783853122742E-2</v>
      </c>
      <c r="CI237" s="128">
        <f t="shared" ref="CI237" si="3294">AA237/AA250</f>
        <v>6.2174855491329478E-2</v>
      </c>
      <c r="CJ237" s="134">
        <f t="shared" ref="CJ237" si="3295">AB237/AB250</f>
        <v>4.8925739815870319E-2</v>
      </c>
      <c r="CK237" s="135">
        <f t="shared" ref="CK237" si="3296">AC237/AC250</f>
        <v>4.6086065573770492E-2</v>
      </c>
    </row>
    <row r="238" spans="1:89" ht="13.5" thickTop="1" x14ac:dyDescent="0.2">
      <c r="A238" s="145" t="s">
        <v>28</v>
      </c>
      <c r="B238" s="202">
        <v>662</v>
      </c>
      <c r="C238" s="196">
        <v>1289</v>
      </c>
      <c r="D238" s="197">
        <v>454</v>
      </c>
      <c r="E238" s="198">
        <v>485</v>
      </c>
      <c r="F238" s="195">
        <v>860</v>
      </c>
      <c r="G238" s="199">
        <v>1325</v>
      </c>
      <c r="H238" s="197">
        <v>1348</v>
      </c>
      <c r="I238" s="198">
        <v>1859</v>
      </c>
      <c r="J238" s="195">
        <v>263</v>
      </c>
      <c r="K238" s="196">
        <v>158</v>
      </c>
      <c r="L238" s="197">
        <v>1170</v>
      </c>
      <c r="M238" s="195">
        <v>511</v>
      </c>
      <c r="N238" s="200">
        <v>1690</v>
      </c>
      <c r="O238" s="203">
        <v>1222</v>
      </c>
      <c r="P238" s="195">
        <v>805</v>
      </c>
      <c r="Q238" s="196">
        <v>570</v>
      </c>
      <c r="R238" s="197">
        <v>909</v>
      </c>
      <c r="S238" s="198">
        <v>967</v>
      </c>
      <c r="T238" s="195">
        <v>349</v>
      </c>
      <c r="U238" s="199">
        <v>113</v>
      </c>
      <c r="V238" s="197">
        <v>1054</v>
      </c>
      <c r="W238" s="204">
        <v>723</v>
      </c>
      <c r="X238" s="195">
        <v>688</v>
      </c>
      <c r="Y238" s="199">
        <v>267</v>
      </c>
      <c r="Z238" s="197">
        <v>1687</v>
      </c>
      <c r="AA238" s="195">
        <v>1985</v>
      </c>
      <c r="AB238" s="169">
        <v>11939</v>
      </c>
      <c r="AC238" s="172">
        <f t="shared" si="2995"/>
        <v>11474</v>
      </c>
      <c r="BI238" s="145" t="s">
        <v>28</v>
      </c>
      <c r="BJ238" s="128">
        <f>B238/B250</f>
        <v>3.8281385531718039E-2</v>
      </c>
      <c r="BK238" s="129">
        <f t="shared" ref="BK238" si="3297">C238/C250</f>
        <v>7.7417417417417422E-2</v>
      </c>
      <c r="BL238" s="130">
        <f t="shared" ref="BL238" si="3298">D238/D250</f>
        <v>5.916080271045087E-2</v>
      </c>
      <c r="BM238" s="131">
        <f t="shared" ref="BM238" si="3299">E238/E250</f>
        <v>6.3431859795971754E-2</v>
      </c>
      <c r="BN238" s="128">
        <f t="shared" ref="BN238" si="3300">F238/F250</f>
        <v>4.2684137383363116E-2</v>
      </c>
      <c r="BO238" s="129">
        <f t="shared" ref="BO238" si="3301">G238/G250</f>
        <v>7.4014076639481619E-2</v>
      </c>
      <c r="BP238" s="130">
        <f t="shared" ref="BP238" si="3302">H238/H250</f>
        <v>5.4894934028343376E-2</v>
      </c>
      <c r="BQ238" s="131">
        <f t="shared" ref="BQ238" si="3303">I238/I250</f>
        <v>7.2764991388758415E-2</v>
      </c>
      <c r="BR238" s="128">
        <f t="shared" ref="BR238" si="3304">J238/J250</f>
        <v>6.1737089201877933E-2</v>
      </c>
      <c r="BS238" s="129">
        <f t="shared" ref="BS238" si="3305">K238/K250</f>
        <v>3.662494204914233E-2</v>
      </c>
      <c r="BT238" s="130">
        <f t="shared" ref="BT238" si="3306">L238/L250</f>
        <v>8.771929824561403E-2</v>
      </c>
      <c r="BU238" s="128">
        <f t="shared" ref="BU238" si="3307">M238/M250</f>
        <v>3.8817988453357641E-2</v>
      </c>
      <c r="BV238" s="132">
        <f t="shared" ref="BV238" si="3308">N238/N250</f>
        <v>6.7465069860279447E-2</v>
      </c>
      <c r="BW238" s="133">
        <f t="shared" ref="BW238" si="3309">O238/O250</f>
        <v>4.9304014524914265E-2</v>
      </c>
      <c r="BX238" s="128">
        <f t="shared" ref="BX238" si="3310">P238/P250</f>
        <v>6.5034739053158833E-2</v>
      </c>
      <c r="BY238" s="129">
        <f t="shared" ref="BY238" si="3311">Q238/Q250</f>
        <v>4.6206225680933855E-2</v>
      </c>
      <c r="BZ238" s="130">
        <f t="shared" ref="BZ238" si="3312">R238/R250</f>
        <v>5.5722429963832525E-2</v>
      </c>
      <c r="CA238" s="131">
        <f t="shared" ref="CA238" si="3313">S238/S250</f>
        <v>5.7752030578117536E-2</v>
      </c>
      <c r="CB238" s="128">
        <f t="shared" ref="CB238" si="3314">T238/T250</f>
        <v>7.5787187839305103E-2</v>
      </c>
      <c r="CC238" s="129">
        <f t="shared" ref="CC238" si="3315">U238/U250</f>
        <v>2.2532402791625123E-2</v>
      </c>
      <c r="CD238" s="130">
        <f t="shared" ref="CD238" si="3316">V238/V250</f>
        <v>7.5119378518993654E-2</v>
      </c>
      <c r="CE238" s="131">
        <f t="shared" ref="CE238" si="3317">W238/W250</f>
        <v>4.4350386455649614E-2</v>
      </c>
      <c r="CF238" s="128">
        <f t="shared" ref="CF238" si="3318">X238/X250</f>
        <v>6.2369685431964465E-2</v>
      </c>
      <c r="CG238" s="129">
        <f t="shared" ref="CG238" si="3319">Y238/Y250</f>
        <v>3.7531627776215909E-2</v>
      </c>
      <c r="CH238" s="130">
        <f t="shared" ref="CH238" si="3320">Z238/Z250</f>
        <v>6.7626072316203004E-2</v>
      </c>
      <c r="CI238" s="128">
        <f t="shared" ref="CI238" si="3321">AA238/AA250</f>
        <v>7.1712427745664734E-2</v>
      </c>
      <c r="CJ238" s="134">
        <f t="shared" ref="CJ238" si="3322">AB238/AB250</f>
        <v>6.1030655904469308E-2</v>
      </c>
      <c r="CK238" s="135">
        <f t="shared" ref="CK238" si="3323">AC238/AC250</f>
        <v>5.8780737704918033E-2</v>
      </c>
    </row>
    <row r="239" spans="1:89" x14ac:dyDescent="0.2">
      <c r="A239" s="136" t="s">
        <v>29</v>
      </c>
      <c r="B239" s="205">
        <v>848</v>
      </c>
      <c r="C239" s="189">
        <v>1783</v>
      </c>
      <c r="D239" s="190">
        <v>810</v>
      </c>
      <c r="E239" s="191">
        <v>568</v>
      </c>
      <c r="F239" s="188">
        <v>1077</v>
      </c>
      <c r="G239" s="192">
        <v>1932</v>
      </c>
      <c r="H239" s="190">
        <v>1448</v>
      </c>
      <c r="I239" s="191">
        <v>2397</v>
      </c>
      <c r="J239" s="188">
        <v>554</v>
      </c>
      <c r="K239" s="189">
        <v>167</v>
      </c>
      <c r="L239" s="190">
        <v>1391</v>
      </c>
      <c r="M239" s="188">
        <v>495</v>
      </c>
      <c r="N239" s="193">
        <v>2076</v>
      </c>
      <c r="O239" s="206">
        <v>1426</v>
      </c>
      <c r="P239" s="188">
        <v>1067</v>
      </c>
      <c r="Q239" s="189">
        <v>768</v>
      </c>
      <c r="R239" s="190">
        <v>1278</v>
      </c>
      <c r="S239" s="191">
        <v>1438</v>
      </c>
      <c r="T239" s="188">
        <v>776</v>
      </c>
      <c r="U239" s="192">
        <v>144</v>
      </c>
      <c r="V239" s="190">
        <v>1608</v>
      </c>
      <c r="W239" s="207">
        <v>980</v>
      </c>
      <c r="X239" s="188">
        <v>1061</v>
      </c>
      <c r="Y239" s="192">
        <v>323</v>
      </c>
      <c r="Z239" s="190">
        <v>1956</v>
      </c>
      <c r="AA239" s="188">
        <v>2252</v>
      </c>
      <c r="AB239" s="169">
        <v>15950</v>
      </c>
      <c r="AC239" s="172">
        <f t="shared" si="2995"/>
        <v>14673</v>
      </c>
      <c r="BI239" s="136" t="s">
        <v>29</v>
      </c>
      <c r="BJ239" s="128">
        <f>B239/B250</f>
        <v>4.9037182675070838E-2</v>
      </c>
      <c r="BK239" s="129">
        <f t="shared" ref="BK239" si="3324">C239/C250</f>
        <v>0.10708708708708709</v>
      </c>
      <c r="BL239" s="130">
        <f t="shared" ref="BL239" si="3325">D239/D250</f>
        <v>0.1055512118842846</v>
      </c>
      <c r="BM239" s="131">
        <f t="shared" ref="BM239" si="3326">E239/E250</f>
        <v>7.4287208998168971E-2</v>
      </c>
      <c r="BN239" s="128">
        <f t="shared" ref="BN239" si="3327">F239/F250</f>
        <v>5.3454437164979156E-2</v>
      </c>
      <c r="BO239" s="129">
        <f t="shared" ref="BO239" si="3328">G239/G250</f>
        <v>0.10792090269243659</v>
      </c>
      <c r="BP239" s="130">
        <f t="shared" ref="BP239" si="3329">H239/H250</f>
        <v>5.8967258511158166E-2</v>
      </c>
      <c r="BQ239" s="131">
        <f t="shared" ref="BQ239" si="3330">I239/I250</f>
        <v>9.3823391263503989E-2</v>
      </c>
      <c r="BR239" s="128">
        <f t="shared" ref="BR239" si="3331">J239/J250</f>
        <v>0.13004694835680752</v>
      </c>
      <c r="BS239" s="129">
        <f t="shared" ref="BS239" si="3332">K239/K250</f>
        <v>3.8711172925359298E-2</v>
      </c>
      <c r="BT239" s="130">
        <f t="shared" ref="BT239" si="3333">L239/L250</f>
        <v>0.10428849902534112</v>
      </c>
      <c r="BU239" s="128">
        <f t="shared" ref="BU239" si="3334">M239/M250</f>
        <v>3.7602552415679127E-2</v>
      </c>
      <c r="BV239" s="132">
        <f t="shared" ref="BV239" si="3335">N239/N250</f>
        <v>8.2874251497005988E-2</v>
      </c>
      <c r="BW239" s="133">
        <f t="shared" ref="BW239" si="3336">O239/O250</f>
        <v>5.7534799273754288E-2</v>
      </c>
      <c r="BX239" s="128">
        <f t="shared" ref="BX239" si="3337">P239/P250</f>
        <v>8.6201324931329773E-2</v>
      </c>
      <c r="BY239" s="129">
        <f t="shared" ref="BY239" si="3338">Q239/Q250</f>
        <v>6.2256809338521402E-2</v>
      </c>
      <c r="BZ239" s="130">
        <f t="shared" ref="BZ239" si="3339">R239/R250</f>
        <v>7.8342426285784347E-2</v>
      </c>
      <c r="CA239" s="131">
        <f t="shared" ref="CA239" si="3340">S239/S250</f>
        <v>8.5881509794553279E-2</v>
      </c>
      <c r="CB239" s="128">
        <f t="shared" ref="CB239" si="3341">T239/T250</f>
        <v>0.16851248642779587</v>
      </c>
      <c r="CC239" s="129">
        <f t="shared" ref="CC239" si="3342">U239/U250</f>
        <v>2.8713858424725822E-2</v>
      </c>
      <c r="CD239" s="130">
        <f t="shared" ref="CD239" si="3343">V239/V250</f>
        <v>0.11460337823391063</v>
      </c>
      <c r="CE239" s="131">
        <f t="shared" ref="CE239" si="3344">W239/W250</f>
        <v>6.0115323273218009E-2</v>
      </c>
      <c r="CF239" s="128">
        <f t="shared" ref="CF239" si="3345">X239/X250</f>
        <v>9.618348291179403E-2</v>
      </c>
      <c r="CG239" s="129">
        <f t="shared" ref="CG239" si="3346">Y239/Y250</f>
        <v>4.5403429856620749E-2</v>
      </c>
      <c r="CH239" s="130">
        <f t="shared" ref="CH239" si="3347">Z239/Z250</f>
        <v>7.8409364226729741E-2</v>
      </c>
      <c r="CI239" s="128">
        <f t="shared" ref="CI239" si="3348">AA239/AA250</f>
        <v>8.1358381502890167E-2</v>
      </c>
      <c r="CJ239" s="134">
        <f t="shared" ref="CJ239" si="3349">AB239/AB250</f>
        <v>8.1534379904203494E-2</v>
      </c>
      <c r="CK239" s="135">
        <f t="shared" ref="CK239" si="3350">AC239/AC250</f>
        <v>7.5169057377049181E-2</v>
      </c>
    </row>
    <row r="240" spans="1:89" x14ac:dyDescent="0.2">
      <c r="A240" s="145" t="s">
        <v>30</v>
      </c>
      <c r="B240" s="202">
        <v>625</v>
      </c>
      <c r="C240" s="196">
        <v>1496</v>
      </c>
      <c r="D240" s="197">
        <v>435</v>
      </c>
      <c r="E240" s="198">
        <v>469</v>
      </c>
      <c r="F240" s="195">
        <v>700</v>
      </c>
      <c r="G240" s="199">
        <v>1676</v>
      </c>
      <c r="H240" s="197">
        <v>1010</v>
      </c>
      <c r="I240" s="198">
        <v>2091</v>
      </c>
      <c r="J240" s="195">
        <v>402</v>
      </c>
      <c r="K240" s="196">
        <v>123</v>
      </c>
      <c r="L240" s="197">
        <v>978</v>
      </c>
      <c r="M240" s="195">
        <v>369</v>
      </c>
      <c r="N240" s="200">
        <v>1575</v>
      </c>
      <c r="O240" s="203">
        <v>1086</v>
      </c>
      <c r="P240" s="195">
        <v>777</v>
      </c>
      <c r="Q240" s="196">
        <v>744</v>
      </c>
      <c r="R240" s="197">
        <v>851</v>
      </c>
      <c r="S240" s="198">
        <v>1062</v>
      </c>
      <c r="T240" s="195">
        <v>423</v>
      </c>
      <c r="U240" s="199">
        <v>138</v>
      </c>
      <c r="V240" s="197">
        <v>1023</v>
      </c>
      <c r="W240" s="204">
        <v>704</v>
      </c>
      <c r="X240" s="195">
        <v>783</v>
      </c>
      <c r="Y240" s="199">
        <v>310</v>
      </c>
      <c r="Z240" s="197">
        <v>1088</v>
      </c>
      <c r="AA240" s="195">
        <v>2030</v>
      </c>
      <c r="AB240" s="169">
        <v>10670</v>
      </c>
      <c r="AC240" s="172">
        <f t="shared" si="2995"/>
        <v>12298</v>
      </c>
      <c r="BI240" s="145" t="s">
        <v>30</v>
      </c>
      <c r="BJ240" s="128">
        <f>B240/B250</f>
        <v>3.61417914763199E-2</v>
      </c>
      <c r="BK240" s="129">
        <f t="shared" ref="BK240" si="3351">C240/C250</f>
        <v>8.9849849849849853E-2</v>
      </c>
      <c r="BL240" s="130">
        <f t="shared" ref="BL240" si="3352">D240/D250</f>
        <v>5.6684910086004694E-2</v>
      </c>
      <c r="BM240" s="131">
        <f t="shared" ref="BM240" si="3353">E240/E250</f>
        <v>6.133926235940361E-2</v>
      </c>
      <c r="BN240" s="128">
        <f t="shared" ref="BN240" si="3354">F240/F250</f>
        <v>3.4742902521342066E-2</v>
      </c>
      <c r="BO240" s="129">
        <f t="shared" ref="BO240" si="3355">G240/G250</f>
        <v>9.3620824488883925E-2</v>
      </c>
      <c r="BP240" s="130">
        <f t="shared" ref="BP240" si="3356">H240/H250</f>
        <v>4.1130477276429385E-2</v>
      </c>
      <c r="BQ240" s="131">
        <f t="shared" ref="BQ240" si="3357">I240/I250</f>
        <v>8.1845937059652416E-2</v>
      </c>
      <c r="BR240" s="128">
        <f t="shared" ref="BR240" si="3358">J240/J250</f>
        <v>9.4366197183098591E-2</v>
      </c>
      <c r="BS240" s="129">
        <f t="shared" ref="BS240" si="3359">K240/K250</f>
        <v>2.851182197496523E-2</v>
      </c>
      <c r="BT240" s="130">
        <f t="shared" ref="BT240" si="3360">L240/L250</f>
        <v>7.3324336482231217E-2</v>
      </c>
      <c r="BU240" s="128">
        <f t="shared" ref="BU240" si="3361">M240/M250</f>
        <v>2.8030993618960803E-2</v>
      </c>
      <c r="BV240" s="132">
        <f t="shared" ref="BV240" si="3362">N240/N250</f>
        <v>6.2874251497005984E-2</v>
      </c>
      <c r="BW240" s="133">
        <f t="shared" ref="BW240" si="3363">O240/O250</f>
        <v>4.3816824692354248E-2</v>
      </c>
      <c r="BX240" s="128">
        <f t="shared" ref="BX240" si="3364">P240/P250</f>
        <v>6.2772661173048958E-2</v>
      </c>
      <c r="BY240" s="129">
        <f t="shared" ref="BY240" si="3365">Q240/Q250</f>
        <v>6.0311284046692608E-2</v>
      </c>
      <c r="BZ240" s="130">
        <f t="shared" ref="BZ240" si="3366">R240/R250</f>
        <v>5.2166983387482373E-2</v>
      </c>
      <c r="CA240" s="131">
        <f t="shared" ref="CA240" si="3367">S240/S250</f>
        <v>6.3425704730052559E-2</v>
      </c>
      <c r="CB240" s="128">
        <f t="shared" ref="CB240" si="3368">T240/T250</f>
        <v>9.1856677524429969E-2</v>
      </c>
      <c r="CC240" s="129">
        <f t="shared" ref="CC240" si="3369">U240/U250</f>
        <v>2.7517447657028914E-2</v>
      </c>
      <c r="CD240" s="130">
        <f t="shared" ref="CD240" si="3370">V240/V250</f>
        <v>7.2909985033140903E-2</v>
      </c>
      <c r="CE240" s="131">
        <f t="shared" ref="CE240" si="3371">W240/W250</f>
        <v>4.3184885290148446E-2</v>
      </c>
      <c r="CF240" s="128">
        <f t="shared" ref="CF240" si="3372">X240/X250</f>
        <v>7.0981778623878167E-2</v>
      </c>
      <c r="CG240" s="129">
        <f t="shared" ref="CG240" si="3373">Y240/Y250</f>
        <v>4.357604723081248E-2</v>
      </c>
      <c r="CH240" s="130">
        <f t="shared" ref="CH240" si="3374">Z240/Z250</f>
        <v>4.3614206686442718E-2</v>
      </c>
      <c r="CI240" s="128">
        <f t="shared" ref="CI240" si="3375">AA240/AA250</f>
        <v>7.3338150289017343E-2</v>
      </c>
      <c r="CJ240" s="134">
        <f t="shared" ref="CJ240" si="3376">AB240/AB250</f>
        <v>5.4543688625570616E-2</v>
      </c>
      <c r="CK240" s="135">
        <f t="shared" ref="CK240" si="3377">AC240/AC250</f>
        <v>6.3002049180327868E-2</v>
      </c>
    </row>
    <row r="241" spans="1:89" x14ac:dyDescent="0.2">
      <c r="A241" s="136" t="s">
        <v>31</v>
      </c>
      <c r="B241" s="205">
        <v>492</v>
      </c>
      <c r="C241" s="189">
        <v>1249</v>
      </c>
      <c r="D241" s="190">
        <v>285</v>
      </c>
      <c r="E241" s="191">
        <v>375</v>
      </c>
      <c r="F241" s="188">
        <v>510</v>
      </c>
      <c r="G241" s="192">
        <v>1371</v>
      </c>
      <c r="H241" s="190">
        <v>825</v>
      </c>
      <c r="I241" s="191">
        <v>1663</v>
      </c>
      <c r="J241" s="188">
        <v>248</v>
      </c>
      <c r="K241" s="189">
        <v>106</v>
      </c>
      <c r="L241" s="190">
        <v>975</v>
      </c>
      <c r="M241" s="188">
        <v>264</v>
      </c>
      <c r="N241" s="193">
        <v>1441</v>
      </c>
      <c r="O241" s="206">
        <v>889</v>
      </c>
      <c r="P241" s="188">
        <v>711</v>
      </c>
      <c r="Q241" s="189">
        <v>612</v>
      </c>
      <c r="R241" s="190">
        <v>697</v>
      </c>
      <c r="S241" s="191">
        <v>889</v>
      </c>
      <c r="T241" s="188">
        <v>361</v>
      </c>
      <c r="U241" s="192">
        <v>87</v>
      </c>
      <c r="V241" s="190">
        <v>1048</v>
      </c>
      <c r="W241" s="207">
        <v>560</v>
      </c>
      <c r="X241" s="188">
        <v>675</v>
      </c>
      <c r="Y241" s="192">
        <v>247</v>
      </c>
      <c r="Z241" s="190">
        <v>940</v>
      </c>
      <c r="AA241" s="188">
        <v>1587</v>
      </c>
      <c r="AB241" s="169">
        <v>9208</v>
      </c>
      <c r="AC241" s="172">
        <f t="shared" si="2995"/>
        <v>9899</v>
      </c>
      <c r="BI241" s="136" t="s">
        <v>31</v>
      </c>
      <c r="BJ241" s="128">
        <f>B241/B250</f>
        <v>2.8450818250159025E-2</v>
      </c>
      <c r="BK241" s="129">
        <f t="shared" ref="BK241" si="3378">C241/C250</f>
        <v>7.5015015015015021E-2</v>
      </c>
      <c r="BL241" s="130">
        <f t="shared" ref="BL241" si="3379">D241/D250</f>
        <v>3.7138389366692726E-2</v>
      </c>
      <c r="BM241" s="131">
        <f t="shared" ref="BM241" si="3380">E241/E250</f>
        <v>4.9045252419565789E-2</v>
      </c>
      <c r="BN241" s="128">
        <f t="shared" ref="BN241" si="3381">F241/F250</f>
        <v>2.531268612269208E-2</v>
      </c>
      <c r="BO241" s="129">
        <f t="shared" ref="BO241" si="3382">G241/G250</f>
        <v>7.65836219416825E-2</v>
      </c>
      <c r="BP241" s="130">
        <f t="shared" ref="BP241" si="3383">H241/H250</f>
        <v>3.3596676983222024E-2</v>
      </c>
      <c r="BQ241" s="131">
        <f t="shared" ref="BQ241" si="3384">I241/I250</f>
        <v>6.5093157977141061E-2</v>
      </c>
      <c r="BR241" s="128">
        <f t="shared" ref="BR241" si="3385">J241/J250</f>
        <v>5.8215962441314557E-2</v>
      </c>
      <c r="BS241" s="129">
        <f t="shared" ref="BS241" si="3386">K241/K250</f>
        <v>2.4571163653222067E-2</v>
      </c>
      <c r="BT241" s="130">
        <f t="shared" ref="BT241" si="3387">L241/L250</f>
        <v>7.3099415204678359E-2</v>
      </c>
      <c r="BU241" s="128">
        <f t="shared" ref="BU241" si="3388">M241/M250</f>
        <v>2.0054694621695533E-2</v>
      </c>
      <c r="BV241" s="132">
        <f t="shared" ref="BV241" si="3389">N241/N250</f>
        <v>5.7524950099800402E-2</v>
      </c>
      <c r="BW241" s="133">
        <f t="shared" ref="BW241" si="3390">O241/O250</f>
        <v>3.5868468831954811E-2</v>
      </c>
      <c r="BX241" s="128">
        <f t="shared" ref="BX241" si="3391">P241/P250</f>
        <v>5.7440620455647115E-2</v>
      </c>
      <c r="BY241" s="129">
        <f t="shared" ref="BY241" si="3392">Q241/Q250</f>
        <v>4.9610894941634238E-2</v>
      </c>
      <c r="BZ241" s="130">
        <f t="shared" ref="BZ241" si="3393">R241/R250</f>
        <v>4.2726659719242319E-2</v>
      </c>
      <c r="CA241" s="131">
        <f t="shared" ref="CA241" si="3394">S241/S250</f>
        <v>5.3093645484949832E-2</v>
      </c>
      <c r="CB241" s="128">
        <f t="shared" ref="CB241" si="3395">T241/T250</f>
        <v>7.8393051031487512E-2</v>
      </c>
      <c r="CC241" s="129">
        <f t="shared" ref="CC241" si="3396">U241/U250</f>
        <v>1.7347956131605183E-2</v>
      </c>
      <c r="CD241" s="130">
        <f t="shared" ref="CD241" si="3397">V241/V250</f>
        <v>7.4691753973344738E-2</v>
      </c>
      <c r="CE241" s="131">
        <f t="shared" ref="CE241" si="3398">W241/W250</f>
        <v>3.4351613298981717E-2</v>
      </c>
      <c r="CF241" s="128">
        <f t="shared" ref="CF241" si="3399">X241/X250</f>
        <v>6.1191188468860486E-2</v>
      </c>
      <c r="CG241" s="129">
        <f t="shared" ref="CG241" si="3400">Y241/Y250</f>
        <v>3.4720269890357043E-2</v>
      </c>
      <c r="CH241" s="130">
        <f t="shared" ref="CH241" si="3401">Z241/Z250</f>
        <v>3.768139180630161E-2</v>
      </c>
      <c r="CI241" s="128">
        <f t="shared" ref="CI241" si="3402">AA241/AA250</f>
        <v>5.7333815028901731E-2</v>
      </c>
      <c r="CJ241" s="134">
        <f t="shared" ref="CJ241" si="3403">AB241/AB250</f>
        <v>4.7070129790464314E-2</v>
      </c>
      <c r="CK241" s="135">
        <f t="shared" ref="CK241" si="3404">AC241/AC250</f>
        <v>5.0712090163934423E-2</v>
      </c>
    </row>
    <row r="242" spans="1:89" x14ac:dyDescent="0.2">
      <c r="A242" s="145" t="s">
        <v>32</v>
      </c>
      <c r="B242" s="202">
        <v>1047</v>
      </c>
      <c r="C242" s="196">
        <v>1356</v>
      </c>
      <c r="D242" s="197">
        <v>412</v>
      </c>
      <c r="E242" s="198">
        <v>574</v>
      </c>
      <c r="F242" s="195">
        <v>742</v>
      </c>
      <c r="G242" s="199">
        <v>1773</v>
      </c>
      <c r="H242" s="197">
        <v>1378</v>
      </c>
      <c r="I242" s="198">
        <v>2258</v>
      </c>
      <c r="J242" s="195">
        <v>403</v>
      </c>
      <c r="K242" s="196">
        <v>124</v>
      </c>
      <c r="L242" s="197">
        <v>1361</v>
      </c>
      <c r="M242" s="195">
        <v>485</v>
      </c>
      <c r="N242" s="200">
        <v>2102</v>
      </c>
      <c r="O242" s="203">
        <v>1293</v>
      </c>
      <c r="P242" s="195">
        <v>834</v>
      </c>
      <c r="Q242" s="196">
        <v>840</v>
      </c>
      <c r="R242" s="197">
        <v>1020</v>
      </c>
      <c r="S242" s="198">
        <v>1149</v>
      </c>
      <c r="T242" s="195">
        <v>450</v>
      </c>
      <c r="U242" s="199">
        <v>118</v>
      </c>
      <c r="V242" s="197">
        <v>1494</v>
      </c>
      <c r="W242" s="204">
        <v>641</v>
      </c>
      <c r="X242" s="195">
        <v>801</v>
      </c>
      <c r="Y242" s="199">
        <v>307</v>
      </c>
      <c r="Z242" s="197">
        <v>1447</v>
      </c>
      <c r="AA242" s="195">
        <v>1529</v>
      </c>
      <c r="AB242" s="169">
        <v>13491</v>
      </c>
      <c r="AC242" s="172">
        <f t="shared" si="2995"/>
        <v>12447</v>
      </c>
      <c r="BI242" s="145" t="s">
        <v>32</v>
      </c>
      <c r="BJ242" s="128">
        <f>B242/B250</f>
        <v>6.0544729081131093E-2</v>
      </c>
      <c r="BK242" s="129">
        <f t="shared" ref="BK242" si="3405">C242/C250</f>
        <v>8.1441441441441442E-2</v>
      </c>
      <c r="BL242" s="130">
        <f t="shared" ref="BL242" si="3406">D242/D250</f>
        <v>5.3687776909043521E-2</v>
      </c>
      <c r="BM242" s="131">
        <f t="shared" ref="BM242" si="3407">E242/E250</f>
        <v>7.5071933036882033E-2</v>
      </c>
      <c r="BN242" s="128">
        <f t="shared" ref="BN242" si="3408">F242/F250</f>
        <v>3.6827476672622594E-2</v>
      </c>
      <c r="BO242" s="129">
        <f t="shared" ref="BO242" si="3409">G242/G250</f>
        <v>9.9039213495698802E-2</v>
      </c>
      <c r="BP242" s="130">
        <f t="shared" ref="BP242" si="3410">H242/H250</f>
        <v>5.6116631373187814E-2</v>
      </c>
      <c r="BQ242" s="131">
        <f t="shared" ref="BQ242" si="3411">I242/I250</f>
        <v>8.8382652262408018E-2</v>
      </c>
      <c r="BR242" s="128">
        <f t="shared" ref="BR242" si="3412">J242/J250</f>
        <v>9.4600938967136144E-2</v>
      </c>
      <c r="BS242" s="129">
        <f t="shared" ref="BS242" si="3413">K242/K250</f>
        <v>2.8743625405656004E-2</v>
      </c>
      <c r="BT242" s="130">
        <f t="shared" ref="BT242" si="3414">L242/L250</f>
        <v>0.10203928624981257</v>
      </c>
      <c r="BU242" s="128">
        <f t="shared" ref="BU242" si="3415">M242/M250</f>
        <v>3.6842904892130053E-2</v>
      </c>
      <c r="BV242" s="132">
        <f t="shared" ref="BV242" si="3416">N242/N250</f>
        <v>8.3912175648702597E-2</v>
      </c>
      <c r="BW242" s="133">
        <f t="shared" ref="BW242" si="3417">O242/O250</f>
        <v>5.2168650393383094E-2</v>
      </c>
      <c r="BX242" s="128">
        <f t="shared" ref="BX242" si="3418">P242/P250</f>
        <v>6.7377605428986909E-2</v>
      </c>
      <c r="BY242" s="129">
        <f t="shared" ref="BY242" si="3419">Q242/Q250</f>
        <v>6.8093385214007776E-2</v>
      </c>
      <c r="BZ242" s="130">
        <f t="shared" ref="BZ242" si="3420">R242/R250</f>
        <v>6.2526819101330233E-2</v>
      </c>
      <c r="CA242" s="131">
        <f t="shared" ref="CA242" si="3421">S242/S250</f>
        <v>6.8621595795508833E-2</v>
      </c>
      <c r="CB242" s="128">
        <f t="shared" ref="CB242" si="3422">T242/T250</f>
        <v>9.7719869706840393E-2</v>
      </c>
      <c r="CC242" s="129">
        <f t="shared" ref="CC242" si="3423">U242/U250</f>
        <v>2.3529411764705882E-2</v>
      </c>
      <c r="CD242" s="130">
        <f t="shared" ref="CD242" si="3424">V242/V250</f>
        <v>0.10647851186658114</v>
      </c>
      <c r="CE242" s="131">
        <f t="shared" ref="CE242" si="3425">W242/W250</f>
        <v>3.9320328794013003E-2</v>
      </c>
      <c r="CF242" s="128">
        <f t="shared" ref="CF242" si="3426">X242/X250</f>
        <v>7.2613543649714438E-2</v>
      </c>
      <c r="CG242" s="129">
        <f t="shared" ref="CG242" si="3427">Y242/Y250</f>
        <v>4.3154343547933655E-2</v>
      </c>
      <c r="CH242" s="130">
        <f t="shared" ref="CH242" si="3428">Z242/Z250</f>
        <v>5.8005291429487696E-2</v>
      </c>
      <c r="CI242" s="128">
        <f t="shared" ref="CI242" si="3429">AA242/AA250</f>
        <v>5.5238439306358383E-2</v>
      </c>
      <c r="CJ242" s="134">
        <f t="shared" ref="CJ242" si="3430">AB242/AB250</f>
        <v>6.8964283340915949E-2</v>
      </c>
      <c r="CK242" s="135">
        <f t="shared" ref="CK242" si="3431">AC242/AC250</f>
        <v>6.3765368852459023E-2</v>
      </c>
    </row>
    <row r="243" spans="1:89" x14ac:dyDescent="0.2">
      <c r="A243" s="136" t="s">
        <v>33</v>
      </c>
      <c r="B243" s="205">
        <v>955</v>
      </c>
      <c r="C243" s="189">
        <v>1135</v>
      </c>
      <c r="D243" s="190">
        <v>303</v>
      </c>
      <c r="E243" s="191">
        <v>498</v>
      </c>
      <c r="F243" s="188">
        <v>736</v>
      </c>
      <c r="G243" s="192">
        <v>1214</v>
      </c>
      <c r="H243" s="190">
        <v>1247</v>
      </c>
      <c r="I243" s="191">
        <v>1593</v>
      </c>
      <c r="J243" s="188">
        <v>309</v>
      </c>
      <c r="K243" s="189">
        <v>71</v>
      </c>
      <c r="L243" s="190">
        <v>943</v>
      </c>
      <c r="M243" s="188">
        <v>541</v>
      </c>
      <c r="N243" s="193">
        <v>1385</v>
      </c>
      <c r="O243" s="206">
        <v>1333</v>
      </c>
      <c r="P243" s="188">
        <v>580</v>
      </c>
      <c r="Q243" s="189">
        <v>969</v>
      </c>
      <c r="R243" s="190">
        <v>806</v>
      </c>
      <c r="S243" s="191">
        <v>1182</v>
      </c>
      <c r="T243" s="188">
        <v>298</v>
      </c>
      <c r="U243" s="192">
        <v>207</v>
      </c>
      <c r="V243" s="190">
        <v>1278</v>
      </c>
      <c r="W243" s="207">
        <v>701</v>
      </c>
      <c r="X243" s="188">
        <v>506</v>
      </c>
      <c r="Y243" s="192">
        <v>393</v>
      </c>
      <c r="Z243" s="190">
        <v>1205</v>
      </c>
      <c r="AA243" s="188">
        <v>1663</v>
      </c>
      <c r="AB243" s="169">
        <v>10551</v>
      </c>
      <c r="AC243" s="172">
        <f t="shared" si="2995"/>
        <v>11500</v>
      </c>
      <c r="BI243" s="136" t="s">
        <v>33</v>
      </c>
      <c r="BJ243" s="128">
        <f>B243/B250</f>
        <v>5.5224657375816805E-2</v>
      </c>
      <c r="BK243" s="129">
        <f t="shared" ref="BK243" si="3432">C243/C250</f>
        <v>6.8168168168168175E-2</v>
      </c>
      <c r="BL243" s="130">
        <f t="shared" ref="BL243" si="3433">D243/D250</f>
        <v>3.9483971853010162E-2</v>
      </c>
      <c r="BM243" s="131">
        <f t="shared" ref="BM243" si="3434">E243/E250</f>
        <v>6.5132095213183361E-2</v>
      </c>
      <c r="BN243" s="128">
        <f t="shared" ref="BN243" si="3435">F243/F250</f>
        <v>3.6529680365296802E-2</v>
      </c>
      <c r="BO243" s="129">
        <f t="shared" ref="BO243" si="3436">G243/G250</f>
        <v>6.781365210590995E-2</v>
      </c>
      <c r="BP243" s="130">
        <f t="shared" ref="BP243" si="3437">H243/H250</f>
        <v>5.0781886300700442E-2</v>
      </c>
      <c r="BQ243" s="131">
        <f t="shared" ref="BQ243" si="3438">I243/I250</f>
        <v>6.2353217472992016E-2</v>
      </c>
      <c r="BR243" s="128">
        <f t="shared" ref="BR243" si="3439">J243/J250</f>
        <v>7.2535211267605634E-2</v>
      </c>
      <c r="BS243" s="129">
        <f t="shared" ref="BS243" si="3440">K243/K250</f>
        <v>1.645804357904497E-2</v>
      </c>
      <c r="BT243" s="130">
        <f t="shared" ref="BT243" si="3441">L243/L250</f>
        <v>7.0700254910781232E-2</v>
      </c>
      <c r="BU243" s="128">
        <f t="shared" ref="BU243" si="3442">M243/M250</f>
        <v>4.1096931024004864E-2</v>
      </c>
      <c r="BV243" s="132">
        <f t="shared" ref="BV243" si="3443">N243/N250</f>
        <v>5.5289421157684628E-2</v>
      </c>
      <c r="BW243" s="133">
        <f t="shared" ref="BW243" si="3444">O243/O250</f>
        <v>5.3782529755900747E-2</v>
      </c>
      <c r="BX243" s="128">
        <f t="shared" ref="BX243" si="3445">P243/P250</f>
        <v>4.6857327516561645E-2</v>
      </c>
      <c r="BY243" s="129">
        <f t="shared" ref="BY243" si="3446">Q243/Q250</f>
        <v>7.8550583657587547E-2</v>
      </c>
      <c r="BZ243" s="130">
        <f t="shared" ref="BZ243" si="3447">R243/R250</f>
        <v>4.9408447250658981E-2</v>
      </c>
      <c r="CA243" s="131">
        <f t="shared" ref="CA243" si="3448">S243/S250</f>
        <v>7.0592451027233633E-2</v>
      </c>
      <c r="CB243" s="128">
        <f t="shared" ref="CB243" si="3449">T243/T250</f>
        <v>6.4712269272529863E-2</v>
      </c>
      <c r="CC243" s="129">
        <f t="shared" ref="CC243" si="3450">U243/U250</f>
        <v>4.127617148554337E-2</v>
      </c>
      <c r="CD243" s="130">
        <f t="shared" ref="CD243" si="3451">V243/V250</f>
        <v>9.1084028223220009E-2</v>
      </c>
      <c r="CE243" s="131">
        <f t="shared" ref="CE243" si="3452">W243/W250</f>
        <v>4.3000858790332476E-2</v>
      </c>
      <c r="CF243" s="128">
        <f t="shared" ref="CF243" si="3453">X243/X250</f>
        <v>4.5870727948508751E-2</v>
      </c>
      <c r="CG243" s="129">
        <f t="shared" ref="CG243" si="3454">Y243/Y250</f>
        <v>5.524318245712679E-2</v>
      </c>
      <c r="CH243" s="130">
        <f t="shared" ref="CH243" si="3455">Z243/Z250</f>
        <v>4.8304337368716428E-2</v>
      </c>
      <c r="CI243" s="128">
        <f t="shared" ref="CI243" si="3456">AA243/AA250</f>
        <v>6.007947976878613E-2</v>
      </c>
      <c r="CJ243" s="134">
        <f t="shared" ref="CJ243" si="3457">AB243/AB250</f>
        <v>5.3935375697131728E-2</v>
      </c>
      <c r="CK243" s="135">
        <f t="shared" ref="CK243" si="3458">AC243/AC250</f>
        <v>5.8913934426229511E-2</v>
      </c>
    </row>
    <row r="244" spans="1:89" x14ac:dyDescent="0.2">
      <c r="A244" s="145" t="s">
        <v>34</v>
      </c>
      <c r="B244" s="202">
        <v>474</v>
      </c>
      <c r="C244" s="196">
        <v>821</v>
      </c>
      <c r="D244" s="197">
        <v>177</v>
      </c>
      <c r="E244" s="198">
        <v>386</v>
      </c>
      <c r="F244" s="195">
        <v>362</v>
      </c>
      <c r="G244" s="199">
        <v>1227</v>
      </c>
      <c r="H244" s="197">
        <v>576</v>
      </c>
      <c r="I244" s="198">
        <v>1576</v>
      </c>
      <c r="J244" s="195">
        <v>99</v>
      </c>
      <c r="K244" s="196">
        <v>86</v>
      </c>
      <c r="L244" s="197">
        <v>934</v>
      </c>
      <c r="M244" s="195">
        <v>392</v>
      </c>
      <c r="N244" s="200">
        <v>1487</v>
      </c>
      <c r="O244" s="203">
        <v>1216</v>
      </c>
      <c r="P244" s="195">
        <v>425</v>
      </c>
      <c r="Q244" s="196">
        <v>700</v>
      </c>
      <c r="R244" s="197">
        <v>663</v>
      </c>
      <c r="S244" s="198">
        <v>864</v>
      </c>
      <c r="T244" s="195">
        <v>123</v>
      </c>
      <c r="U244" s="199">
        <v>170</v>
      </c>
      <c r="V244" s="197">
        <v>1059</v>
      </c>
      <c r="W244" s="204">
        <v>534</v>
      </c>
      <c r="X244" s="195">
        <v>320</v>
      </c>
      <c r="Y244" s="199">
        <v>411</v>
      </c>
      <c r="Z244" s="197">
        <v>841</v>
      </c>
      <c r="AA244" s="195">
        <v>1167</v>
      </c>
      <c r="AB244" s="169">
        <v>7540</v>
      </c>
      <c r="AC244" s="172">
        <f t="shared" si="2995"/>
        <v>9550</v>
      </c>
      <c r="BI244" s="145" t="s">
        <v>34</v>
      </c>
      <c r="BJ244" s="128">
        <f>B244/B250</f>
        <v>2.7409934655641011E-2</v>
      </c>
      <c r="BK244" s="129">
        <f t="shared" ref="BK244" si="3459">C244/C250</f>
        <v>4.930930930930931E-2</v>
      </c>
      <c r="BL244" s="130">
        <f t="shared" ref="BL244" si="3460">D244/D250</f>
        <v>2.3064894448788117E-2</v>
      </c>
      <c r="BM244" s="131">
        <f t="shared" ref="BM244" si="3461">E244/E250</f>
        <v>5.0483913157206385E-2</v>
      </c>
      <c r="BN244" s="128">
        <f t="shared" ref="BN244" si="3462">F244/F250</f>
        <v>1.7967043875322612E-2</v>
      </c>
      <c r="BO244" s="129">
        <f t="shared" ref="BO244" si="3463">G244/G250</f>
        <v>6.8539827952184107E-2</v>
      </c>
      <c r="BP244" s="130">
        <f t="shared" ref="BP244" si="3464">H244/H250</f>
        <v>2.3456589021013195E-2</v>
      </c>
      <c r="BQ244" s="131">
        <f t="shared" ref="BQ244" si="3465">I244/I250</f>
        <v>6.168780335055582E-2</v>
      </c>
      <c r="BR244" s="128">
        <f t="shared" ref="BR244" si="3466">J244/J250</f>
        <v>2.323943661971831E-2</v>
      </c>
      <c r="BS244" s="129">
        <f t="shared" ref="BS244" si="3467">K244/K250</f>
        <v>1.9935095039406582E-2</v>
      </c>
      <c r="BT244" s="130">
        <f t="shared" ref="BT244" si="3468">L244/L250</f>
        <v>7.0025491078122656E-2</v>
      </c>
      <c r="BU244" s="128">
        <f t="shared" ref="BU244" si="3469">M244/M250</f>
        <v>2.9778182923123672E-2</v>
      </c>
      <c r="BV244" s="132">
        <f t="shared" ref="BV244" si="3470">N244/N250</f>
        <v>5.9361277445109779E-2</v>
      </c>
      <c r="BW244" s="133">
        <f t="shared" ref="BW244" si="3471">O244/O250</f>
        <v>4.9061932620536618E-2</v>
      </c>
      <c r="BX244" s="128">
        <f t="shared" ref="BX244" si="3472">P244/P250</f>
        <v>3.4335110680239131E-2</v>
      </c>
      <c r="BY244" s="129">
        <f t="shared" ref="BY244" si="3473">Q244/Q250</f>
        <v>5.6744487678339818E-2</v>
      </c>
      <c r="BZ244" s="130">
        <f t="shared" ref="BZ244" si="3474">R244/R250</f>
        <v>4.0642432415864647E-2</v>
      </c>
      <c r="CA244" s="131">
        <f t="shared" ref="CA244" si="3475">S244/S250</f>
        <v>5.1600573339703776E-2</v>
      </c>
      <c r="CB244" s="128">
        <f t="shared" ref="CB244" si="3476">T244/T250</f>
        <v>2.6710097719869708E-2</v>
      </c>
      <c r="CC244" s="129">
        <f t="shared" ref="CC244" si="3477">U244/U250</f>
        <v>3.3898305084745763E-2</v>
      </c>
      <c r="CD244" s="130">
        <f t="shared" ref="CD244" si="3478">V244/V250</f>
        <v>7.5475732307034429E-2</v>
      </c>
      <c r="CE244" s="131">
        <f t="shared" ref="CE244" si="3479">W244/W250</f>
        <v>3.2756716967243284E-2</v>
      </c>
      <c r="CF244" s="128">
        <f t="shared" ref="CF244" si="3480">X244/X250</f>
        <v>2.9009156014867192E-2</v>
      </c>
      <c r="CG244" s="129">
        <f t="shared" ref="CG244" si="3481">Y244/Y250</f>
        <v>5.7773404554399777E-2</v>
      </c>
      <c r="CH244" s="130">
        <f t="shared" ref="CH244" si="3482">Z244/Z250</f>
        <v>3.3712819690531547E-2</v>
      </c>
      <c r="CI244" s="128">
        <f t="shared" ref="CI244" si="3483">AA244/AA250</f>
        <v>4.2160404624277455E-2</v>
      </c>
      <c r="CJ244" s="134">
        <f t="shared" ref="CJ244" si="3484">AB244/AB250</f>
        <v>3.8543525045623472E-2</v>
      </c>
      <c r="CK244" s="135">
        <f t="shared" ref="CK244" si="3485">AC244/AC250</f>
        <v>4.8924180327868855E-2</v>
      </c>
    </row>
    <row r="245" spans="1:89" x14ac:dyDescent="0.2">
      <c r="A245" s="136" t="s">
        <v>35</v>
      </c>
      <c r="B245" s="205">
        <v>0</v>
      </c>
      <c r="C245" s="189">
        <v>339</v>
      </c>
      <c r="D245" s="190">
        <v>11</v>
      </c>
      <c r="E245" s="191">
        <v>170</v>
      </c>
      <c r="F245" s="188">
        <v>5</v>
      </c>
      <c r="G245" s="192">
        <v>533</v>
      </c>
      <c r="H245" s="190">
        <v>62</v>
      </c>
      <c r="I245" s="191">
        <v>410</v>
      </c>
      <c r="J245" s="188">
        <v>24</v>
      </c>
      <c r="K245" s="189">
        <v>13</v>
      </c>
      <c r="L245" s="190">
        <v>163</v>
      </c>
      <c r="M245" s="188">
        <v>61</v>
      </c>
      <c r="N245" s="193">
        <v>194</v>
      </c>
      <c r="O245" s="206">
        <v>147</v>
      </c>
      <c r="P245" s="188">
        <v>71</v>
      </c>
      <c r="Q245" s="189">
        <v>88</v>
      </c>
      <c r="R245" s="190">
        <v>174</v>
      </c>
      <c r="S245" s="191">
        <v>70</v>
      </c>
      <c r="T245" s="188">
        <v>26</v>
      </c>
      <c r="U245" s="192">
        <v>8</v>
      </c>
      <c r="V245" s="190">
        <v>130</v>
      </c>
      <c r="W245" s="207">
        <v>6</v>
      </c>
      <c r="X245" s="188">
        <v>40</v>
      </c>
      <c r="Y245" s="192">
        <v>24</v>
      </c>
      <c r="Z245" s="190">
        <v>62</v>
      </c>
      <c r="AA245" s="188">
        <v>41</v>
      </c>
      <c r="AB245" s="169">
        <v>962</v>
      </c>
      <c r="AC245" s="172">
        <f t="shared" si="2995"/>
        <v>1910</v>
      </c>
      <c r="BI245" s="136" t="s">
        <v>35</v>
      </c>
      <c r="BJ245" s="128">
        <f>B245/B250</f>
        <v>0</v>
      </c>
      <c r="BK245" s="129">
        <f t="shared" ref="BK245" si="3486">C245/C250</f>
        <v>2.0360360360360361E-2</v>
      </c>
      <c r="BL245" s="130">
        <f t="shared" ref="BL245" si="3487">D245/D250</f>
        <v>1.4334115194162107E-3</v>
      </c>
      <c r="BM245" s="131">
        <f t="shared" ref="BM245" si="3488">E245/E250</f>
        <v>2.2233847763536489E-2</v>
      </c>
      <c r="BN245" s="128">
        <f t="shared" ref="BN245" si="3489">F245/F250</f>
        <v>2.4816358943815766E-4</v>
      </c>
      <c r="BO245" s="129">
        <f t="shared" ref="BO245" si="3490">G245/G250</f>
        <v>2.9773209697240531E-2</v>
      </c>
      <c r="BP245" s="130">
        <f t="shared" ref="BP245" si="3491">H245/H250</f>
        <v>2.5248411793451701E-3</v>
      </c>
      <c r="BQ245" s="131">
        <f t="shared" ref="BQ245" si="3492">I245/I250</f>
        <v>1.6048222952873024E-2</v>
      </c>
      <c r="BR245" s="128">
        <f t="shared" ref="BR245" si="3493">J245/J250</f>
        <v>5.6338028169014088E-3</v>
      </c>
      <c r="BS245" s="129">
        <f t="shared" ref="BS245" si="3494">K245/K250</f>
        <v>3.0134445989800649E-3</v>
      </c>
      <c r="BT245" s="130">
        <f t="shared" ref="BT245" si="3495">L245/L250</f>
        <v>1.2220722747038537E-2</v>
      </c>
      <c r="BU245" s="128">
        <f t="shared" ref="BU245" si="3496">M245/M250</f>
        <v>4.633849893649347E-3</v>
      </c>
      <c r="BV245" s="132">
        <f t="shared" ref="BV245" si="3497">N245/N250</f>
        <v>7.7445109780439119E-3</v>
      </c>
      <c r="BW245" s="133">
        <f t="shared" ref="BW245" si="3498">O245/O250</f>
        <v>5.9310066572523705E-3</v>
      </c>
      <c r="BX245" s="128">
        <f t="shared" ref="BX245" si="3499">P245/P250</f>
        <v>5.7359831959928904E-3</v>
      </c>
      <c r="BY245" s="129">
        <f t="shared" ref="BY245" si="3500">Q245/Q250</f>
        <v>7.133592736705577E-3</v>
      </c>
      <c r="BZ245" s="130">
        <f t="shared" ref="BZ245" si="3501">R245/R250</f>
        <v>1.0666339729050451E-2</v>
      </c>
      <c r="CA245" s="131">
        <f t="shared" ref="CA245" si="3502">S245/S250</f>
        <v>4.180602006688963E-3</v>
      </c>
      <c r="CB245" s="128">
        <f t="shared" ref="CB245" si="3503">T245/T250</f>
        <v>5.6460369163952228E-3</v>
      </c>
      <c r="CC245" s="129">
        <f t="shared" ref="CC245" si="3504">U245/U250</f>
        <v>1.5952143569292123E-3</v>
      </c>
      <c r="CD245" s="130">
        <f t="shared" ref="CD245" si="3505">V245/V250</f>
        <v>9.2651984890599389E-3</v>
      </c>
      <c r="CE245" s="131">
        <f t="shared" ref="CE245" si="3506">W245/W250</f>
        <v>3.6805299963194699E-4</v>
      </c>
      <c r="CF245" s="128">
        <f t="shared" ref="CF245" si="3507">X245/X250</f>
        <v>3.626144501858399E-3</v>
      </c>
      <c r="CG245" s="129">
        <f t="shared" ref="CG245" si="3508">Y245/Y250</f>
        <v>3.3736294630306437E-3</v>
      </c>
      <c r="CH245" s="130">
        <f t="shared" ref="CH245" si="3509">Z245/Z250</f>
        <v>2.4853683957347873E-3</v>
      </c>
      <c r="CI245" s="128">
        <f t="shared" ref="CI245" si="3510">AA245/AA250</f>
        <v>1.4812138728323699E-3</v>
      </c>
      <c r="CJ245" s="134">
        <f t="shared" ref="CJ245" si="3511">AB245/AB250</f>
        <v>4.9176221609933393E-3</v>
      </c>
      <c r="CK245" s="135">
        <f t="shared" ref="CK245" si="3512">AC245/AC250</f>
        <v>9.7848360655737703E-3</v>
      </c>
    </row>
    <row r="246" spans="1:89" x14ac:dyDescent="0.2">
      <c r="A246" s="145" t="s">
        <v>36</v>
      </c>
      <c r="B246" s="202"/>
      <c r="C246" s="196"/>
      <c r="D246" s="197"/>
      <c r="E246" s="198"/>
      <c r="F246" s="195"/>
      <c r="G246" s="199"/>
      <c r="H246" s="197"/>
      <c r="I246" s="198"/>
      <c r="J246" s="195"/>
      <c r="K246" s="199"/>
      <c r="L246" s="197"/>
      <c r="M246" s="195"/>
      <c r="N246" s="200"/>
      <c r="O246" s="203"/>
      <c r="P246" s="195"/>
      <c r="Q246" s="199"/>
      <c r="R246" s="197"/>
      <c r="S246" s="198"/>
      <c r="T246" s="195"/>
      <c r="U246" s="199"/>
      <c r="V246" s="197"/>
      <c r="W246" s="198"/>
      <c r="X246" s="195"/>
      <c r="Y246" s="199"/>
      <c r="Z246" s="197"/>
      <c r="AA246" s="195"/>
      <c r="AB246" s="169">
        <f t="shared" ref="AB246" si="3513">B246+D246+F246+H246+J246+L246+N246+P246+R246+T246+V246+X246+Z246</f>
        <v>0</v>
      </c>
      <c r="AC246" s="172">
        <f t="shared" si="2995"/>
        <v>0</v>
      </c>
      <c r="BI246" s="145" t="s">
        <v>36</v>
      </c>
      <c r="BJ246" s="128">
        <f>B246/B250</f>
        <v>0</v>
      </c>
      <c r="BK246" s="129">
        <f t="shared" ref="BK246" si="3514">C246/C250</f>
        <v>0</v>
      </c>
      <c r="BL246" s="130">
        <f t="shared" ref="BL246" si="3515">D246/D250</f>
        <v>0</v>
      </c>
      <c r="BM246" s="131">
        <f t="shared" ref="BM246" si="3516">E246/E250</f>
        <v>0</v>
      </c>
      <c r="BN246" s="128">
        <f t="shared" ref="BN246" si="3517">F246/F250</f>
        <v>0</v>
      </c>
      <c r="BO246" s="129">
        <f t="shared" ref="BO246" si="3518">G246/G250</f>
        <v>0</v>
      </c>
      <c r="BP246" s="130">
        <f t="shared" ref="BP246" si="3519">H246/H250</f>
        <v>0</v>
      </c>
      <c r="BQ246" s="131">
        <f t="shared" ref="BQ246" si="3520">I246/I250</f>
        <v>0</v>
      </c>
      <c r="BR246" s="128">
        <f t="shared" ref="BR246" si="3521">J246/J250</f>
        <v>0</v>
      </c>
      <c r="BS246" s="129">
        <f t="shared" ref="BS246" si="3522">K246/K250</f>
        <v>0</v>
      </c>
      <c r="BT246" s="130">
        <f t="shared" ref="BT246" si="3523">L246/L250</f>
        <v>0</v>
      </c>
      <c r="BU246" s="128">
        <f t="shared" ref="BU246" si="3524">M246/M250</f>
        <v>0</v>
      </c>
      <c r="BV246" s="132">
        <f t="shared" ref="BV246" si="3525">N246/N250</f>
        <v>0</v>
      </c>
      <c r="BW246" s="133">
        <f t="shared" ref="BW246" si="3526">O246/O250</f>
        <v>0</v>
      </c>
      <c r="BX246" s="128">
        <f t="shared" ref="BX246" si="3527">P246/P250</f>
        <v>0</v>
      </c>
      <c r="BY246" s="129">
        <f t="shared" ref="BY246" si="3528">Q246/Q250</f>
        <v>0</v>
      </c>
      <c r="BZ246" s="130">
        <f t="shared" ref="BZ246" si="3529">R246/R250</f>
        <v>0</v>
      </c>
      <c r="CA246" s="131">
        <f t="shared" ref="CA246" si="3530">S246/S250</f>
        <v>0</v>
      </c>
      <c r="CB246" s="128">
        <f t="shared" ref="CB246" si="3531">T246/T250</f>
        <v>0</v>
      </c>
      <c r="CC246" s="129">
        <f t="shared" ref="CC246" si="3532">U246/U250</f>
        <v>0</v>
      </c>
      <c r="CD246" s="130">
        <f t="shared" ref="CD246" si="3533">V246/V250</f>
        <v>0</v>
      </c>
      <c r="CE246" s="131">
        <f t="shared" ref="CE246" si="3534">W246/W250</f>
        <v>0</v>
      </c>
      <c r="CF246" s="128">
        <f t="shared" ref="CF246" si="3535">X246/X250</f>
        <v>0</v>
      </c>
      <c r="CG246" s="129">
        <f t="shared" ref="CG246" si="3536">Y246/Y250</f>
        <v>0</v>
      </c>
      <c r="CH246" s="130">
        <f t="shared" ref="CH246" si="3537">Z246/Z250</f>
        <v>0</v>
      </c>
      <c r="CI246" s="128">
        <f t="shared" ref="CI246" si="3538">AA246/AA250</f>
        <v>0</v>
      </c>
      <c r="CJ246" s="134">
        <f t="shared" ref="CJ246" si="3539">AB246/AB250</f>
        <v>0</v>
      </c>
      <c r="CK246" s="135">
        <f t="shared" ref="CK246" si="3540">AC246/AC250</f>
        <v>0</v>
      </c>
    </row>
    <row r="247" spans="1:89" x14ac:dyDescent="0.2">
      <c r="A247" s="136" t="s">
        <v>37</v>
      </c>
      <c r="B247" s="58"/>
      <c r="C247" s="59"/>
      <c r="D247" s="138"/>
      <c r="E247" s="139"/>
      <c r="F247" s="137"/>
      <c r="G247" s="140"/>
      <c r="H247" s="138"/>
      <c r="I247" s="139"/>
      <c r="J247" s="137"/>
      <c r="K247" s="140"/>
      <c r="L247" s="138"/>
      <c r="M247" s="137"/>
      <c r="N247" s="141"/>
      <c r="O247" s="142"/>
      <c r="P247" s="137"/>
      <c r="Q247" s="140"/>
      <c r="R247" s="138"/>
      <c r="S247" s="139"/>
      <c r="T247" s="137"/>
      <c r="U247" s="140"/>
      <c r="V247" s="138"/>
      <c r="W247" s="139"/>
      <c r="X247" s="137"/>
      <c r="Y247" s="140"/>
      <c r="Z247" s="143"/>
      <c r="AA247" s="144"/>
      <c r="AB247" s="171">
        <f t="shared" ref="AB247:AB249" si="3541">SUM(B247,D247,F247,H247,J247,L247,N247,P247,R247,T247,V247,X247,Z247)</f>
        <v>0</v>
      </c>
      <c r="AC247" s="172">
        <f t="shared" si="2995"/>
        <v>0</v>
      </c>
      <c r="BI247" s="136" t="s">
        <v>37</v>
      </c>
      <c r="BJ247" s="128">
        <f>B247/B250</f>
        <v>0</v>
      </c>
      <c r="BK247" s="129">
        <f t="shared" ref="BK247" si="3542">C247/C250</f>
        <v>0</v>
      </c>
      <c r="BL247" s="130">
        <f t="shared" ref="BL247" si="3543">D247/D250</f>
        <v>0</v>
      </c>
      <c r="BM247" s="131">
        <f t="shared" ref="BM247" si="3544">E247/E250</f>
        <v>0</v>
      </c>
      <c r="BN247" s="128">
        <f t="shared" ref="BN247" si="3545">F247/F250</f>
        <v>0</v>
      </c>
      <c r="BO247" s="129">
        <f t="shared" ref="BO247" si="3546">G247/G250</f>
        <v>0</v>
      </c>
      <c r="BP247" s="130">
        <f t="shared" ref="BP247" si="3547">H247/H250</f>
        <v>0</v>
      </c>
      <c r="BQ247" s="131">
        <f t="shared" ref="BQ247" si="3548">I247/I250</f>
        <v>0</v>
      </c>
      <c r="BR247" s="128">
        <f t="shared" ref="BR247" si="3549">J247/J250</f>
        <v>0</v>
      </c>
      <c r="BS247" s="129">
        <f t="shared" ref="BS247" si="3550">K247/K250</f>
        <v>0</v>
      </c>
      <c r="BT247" s="130">
        <f t="shared" ref="BT247" si="3551">L247/L250</f>
        <v>0</v>
      </c>
      <c r="BU247" s="128">
        <f t="shared" ref="BU247" si="3552">M247/M250</f>
        <v>0</v>
      </c>
      <c r="BV247" s="132">
        <f t="shared" ref="BV247" si="3553">N247/N250</f>
        <v>0</v>
      </c>
      <c r="BW247" s="133">
        <f t="shared" ref="BW247" si="3554">O247/O250</f>
        <v>0</v>
      </c>
      <c r="BX247" s="128">
        <f t="shared" ref="BX247" si="3555">P247/P250</f>
        <v>0</v>
      </c>
      <c r="BY247" s="129">
        <f t="shared" ref="BY247" si="3556">Q247/Q250</f>
        <v>0</v>
      </c>
      <c r="BZ247" s="130">
        <f t="shared" ref="BZ247" si="3557">R247/R250</f>
        <v>0</v>
      </c>
      <c r="CA247" s="131">
        <f t="shared" ref="CA247" si="3558">S247/S250</f>
        <v>0</v>
      </c>
      <c r="CB247" s="128">
        <f t="shared" ref="CB247" si="3559">T247/T250</f>
        <v>0</v>
      </c>
      <c r="CC247" s="129">
        <f t="shared" ref="CC247" si="3560">U247/U250</f>
        <v>0</v>
      </c>
      <c r="CD247" s="130">
        <f t="shared" ref="CD247" si="3561">V247/V250</f>
        <v>0</v>
      </c>
      <c r="CE247" s="131">
        <f t="shared" ref="CE247" si="3562">W247/W250</f>
        <v>0</v>
      </c>
      <c r="CF247" s="128">
        <f t="shared" ref="CF247" si="3563">X247/X250</f>
        <v>0</v>
      </c>
      <c r="CG247" s="129">
        <f t="shared" ref="CG247" si="3564">Y247/Y250</f>
        <v>0</v>
      </c>
      <c r="CH247" s="130">
        <f t="shared" ref="CH247" si="3565">Z247/Z250</f>
        <v>0</v>
      </c>
      <c r="CI247" s="128">
        <f t="shared" ref="CI247" si="3566">AA247/AA250</f>
        <v>0</v>
      </c>
      <c r="CJ247" s="134">
        <f t="shared" ref="CJ247" si="3567">AB247/AB250</f>
        <v>0</v>
      </c>
      <c r="CK247" s="135">
        <f t="shared" ref="CK247" si="3568">AC247/AC250</f>
        <v>0</v>
      </c>
    </row>
    <row r="248" spans="1:89" x14ac:dyDescent="0.2">
      <c r="A248" s="145" t="s">
        <v>38</v>
      </c>
      <c r="B248" s="56"/>
      <c r="C248" s="57"/>
      <c r="D248" s="151"/>
      <c r="E248" s="148"/>
      <c r="F248" s="149"/>
      <c r="G248" s="150"/>
      <c r="H248" s="151"/>
      <c r="I248" s="148"/>
      <c r="J248" s="149"/>
      <c r="K248" s="150"/>
      <c r="L248" s="151"/>
      <c r="M248" s="149"/>
      <c r="N248" s="153"/>
      <c r="O248" s="152"/>
      <c r="P248" s="149"/>
      <c r="Q248" s="150"/>
      <c r="R248" s="151"/>
      <c r="S248" s="148"/>
      <c r="T248" s="149"/>
      <c r="U248" s="150"/>
      <c r="V248" s="151"/>
      <c r="W248" s="148"/>
      <c r="X248" s="149"/>
      <c r="Y248" s="150"/>
      <c r="Z248" s="147"/>
      <c r="AA248" s="146"/>
      <c r="AB248" s="171">
        <f t="shared" si="3541"/>
        <v>0</v>
      </c>
      <c r="AC248" s="172">
        <f t="shared" si="2995"/>
        <v>0</v>
      </c>
      <c r="BI248" s="145" t="s">
        <v>38</v>
      </c>
      <c r="BJ248" s="128">
        <f>B248/B250</f>
        <v>0</v>
      </c>
      <c r="BK248" s="129">
        <f t="shared" ref="BK248" si="3569">C248/C250</f>
        <v>0</v>
      </c>
      <c r="BL248" s="130">
        <f t="shared" ref="BL248" si="3570">D248/D250</f>
        <v>0</v>
      </c>
      <c r="BM248" s="131">
        <f t="shared" ref="BM248" si="3571">E248/E250</f>
        <v>0</v>
      </c>
      <c r="BN248" s="128">
        <f t="shared" ref="BN248" si="3572">F248/F250</f>
        <v>0</v>
      </c>
      <c r="BO248" s="129">
        <f t="shared" ref="BO248" si="3573">G248/G250</f>
        <v>0</v>
      </c>
      <c r="BP248" s="130">
        <f t="shared" ref="BP248" si="3574">H248/H250</f>
        <v>0</v>
      </c>
      <c r="BQ248" s="131">
        <f t="shared" ref="BQ248" si="3575">I248/I250</f>
        <v>0</v>
      </c>
      <c r="BR248" s="128">
        <f t="shared" ref="BR248" si="3576">J248/J250</f>
        <v>0</v>
      </c>
      <c r="BS248" s="129">
        <f t="shared" ref="BS248" si="3577">K248/K250</f>
        <v>0</v>
      </c>
      <c r="BT248" s="130">
        <f t="shared" ref="BT248" si="3578">L248/L250</f>
        <v>0</v>
      </c>
      <c r="BU248" s="128">
        <f t="shared" ref="BU248" si="3579">M248/M250</f>
        <v>0</v>
      </c>
      <c r="BV248" s="132">
        <f t="shared" ref="BV248" si="3580">N248/N250</f>
        <v>0</v>
      </c>
      <c r="BW248" s="133">
        <f t="shared" ref="BW248" si="3581">O248/O250</f>
        <v>0</v>
      </c>
      <c r="BX248" s="128">
        <f t="shared" ref="BX248" si="3582">P248/P250</f>
        <v>0</v>
      </c>
      <c r="BY248" s="129">
        <f t="shared" ref="BY248" si="3583">Q248/Q250</f>
        <v>0</v>
      </c>
      <c r="BZ248" s="130">
        <f t="shared" ref="BZ248" si="3584">R248/R250</f>
        <v>0</v>
      </c>
      <c r="CA248" s="131">
        <f t="shared" ref="CA248" si="3585">S248/S250</f>
        <v>0</v>
      </c>
      <c r="CB248" s="128">
        <f t="shared" ref="CB248" si="3586">T248/T250</f>
        <v>0</v>
      </c>
      <c r="CC248" s="129">
        <f t="shared" ref="CC248" si="3587">U248/U250</f>
        <v>0</v>
      </c>
      <c r="CD248" s="130">
        <f t="shared" ref="CD248" si="3588">V248/V250</f>
        <v>0</v>
      </c>
      <c r="CE248" s="131">
        <f t="shared" ref="CE248" si="3589">W248/W250</f>
        <v>0</v>
      </c>
      <c r="CF248" s="128">
        <f t="shared" ref="CF248" si="3590">X248/X250</f>
        <v>0</v>
      </c>
      <c r="CG248" s="129">
        <f t="shared" ref="CG248" si="3591">Y248/Y250</f>
        <v>0</v>
      </c>
      <c r="CH248" s="130">
        <f t="shared" ref="CH248" si="3592">Z248/Z250</f>
        <v>0</v>
      </c>
      <c r="CI248" s="128">
        <f t="shared" ref="CI248" si="3593">AA248/AA250</f>
        <v>0</v>
      </c>
      <c r="CJ248" s="134">
        <f t="shared" ref="CJ248" si="3594">AB248/AB250</f>
        <v>0</v>
      </c>
      <c r="CK248" s="135">
        <f t="shared" ref="CK248" si="3595">AC248/AC250</f>
        <v>0</v>
      </c>
    </row>
    <row r="249" spans="1:89" ht="13.5" thickBot="1" x14ac:dyDescent="0.25">
      <c r="A249" s="136" t="s">
        <v>39</v>
      </c>
      <c r="B249" s="58"/>
      <c r="C249" s="59"/>
      <c r="D249" s="138"/>
      <c r="E249" s="139"/>
      <c r="F249" s="137"/>
      <c r="G249" s="140"/>
      <c r="H249" s="138"/>
      <c r="I249" s="139"/>
      <c r="J249" s="137"/>
      <c r="K249" s="140"/>
      <c r="L249" s="138"/>
      <c r="M249" s="137"/>
      <c r="N249" s="141"/>
      <c r="O249" s="142"/>
      <c r="P249" s="137"/>
      <c r="Q249" s="140"/>
      <c r="R249" s="138"/>
      <c r="S249" s="139"/>
      <c r="T249" s="137"/>
      <c r="U249" s="140"/>
      <c r="V249" s="138"/>
      <c r="W249" s="139"/>
      <c r="X249" s="137"/>
      <c r="Y249" s="140"/>
      <c r="Z249" s="143"/>
      <c r="AA249" s="144"/>
      <c r="AB249" s="171">
        <f t="shared" si="3541"/>
        <v>0</v>
      </c>
      <c r="AC249" s="172">
        <f t="shared" si="2995"/>
        <v>0</v>
      </c>
      <c r="BI249" s="136" t="s">
        <v>39</v>
      </c>
      <c r="BJ249" s="128">
        <f>B249/B250</f>
        <v>0</v>
      </c>
      <c r="BK249" s="129">
        <f t="shared" ref="BK249" si="3596">C249/C250</f>
        <v>0</v>
      </c>
      <c r="BL249" s="130">
        <f t="shared" ref="BL249" si="3597">D249/D250</f>
        <v>0</v>
      </c>
      <c r="BM249" s="131">
        <f t="shared" ref="BM249" si="3598">E249/E250</f>
        <v>0</v>
      </c>
      <c r="BN249" s="128">
        <f t="shared" ref="BN249" si="3599">F249/F250</f>
        <v>0</v>
      </c>
      <c r="BO249" s="129">
        <f t="shared" ref="BO249" si="3600">G249/G250</f>
        <v>0</v>
      </c>
      <c r="BP249" s="130">
        <f t="shared" ref="BP249" si="3601">H249/H250</f>
        <v>0</v>
      </c>
      <c r="BQ249" s="131">
        <f t="shared" ref="BQ249" si="3602">I249/I250</f>
        <v>0</v>
      </c>
      <c r="BR249" s="128">
        <f t="shared" ref="BR249" si="3603">J249/J250</f>
        <v>0</v>
      </c>
      <c r="BS249" s="129">
        <f t="shared" ref="BS249" si="3604">K249/K250</f>
        <v>0</v>
      </c>
      <c r="BT249" s="130">
        <f t="shared" ref="BT249" si="3605">L249/L250</f>
        <v>0</v>
      </c>
      <c r="BU249" s="128">
        <f t="shared" ref="BU249" si="3606">M249/M250</f>
        <v>0</v>
      </c>
      <c r="BV249" s="132">
        <f t="shared" ref="BV249" si="3607">N249/N250</f>
        <v>0</v>
      </c>
      <c r="BW249" s="133">
        <f t="shared" ref="BW249" si="3608">O249/O250</f>
        <v>0</v>
      </c>
      <c r="BX249" s="128">
        <f t="shared" ref="BX249" si="3609">P249/P250</f>
        <v>0</v>
      </c>
      <c r="BY249" s="129">
        <f t="shared" ref="BY249" si="3610">Q249/Q250</f>
        <v>0</v>
      </c>
      <c r="BZ249" s="130">
        <f t="shared" ref="BZ249" si="3611">R249/R250</f>
        <v>0</v>
      </c>
      <c r="CA249" s="131">
        <f t="shared" ref="CA249" si="3612">S249/S250</f>
        <v>0</v>
      </c>
      <c r="CB249" s="128">
        <f t="shared" ref="CB249" si="3613">T249/T250</f>
        <v>0</v>
      </c>
      <c r="CC249" s="129">
        <f t="shared" ref="CC249" si="3614">U249/U250</f>
        <v>0</v>
      </c>
      <c r="CD249" s="130">
        <f t="shared" ref="CD249" si="3615">V249/V250</f>
        <v>0</v>
      </c>
      <c r="CE249" s="131">
        <f t="shared" ref="CE249" si="3616">W249/W250</f>
        <v>0</v>
      </c>
      <c r="CF249" s="128">
        <f t="shared" ref="CF249" si="3617">X249/X250</f>
        <v>0</v>
      </c>
      <c r="CG249" s="129">
        <f t="shared" ref="CG249" si="3618">Y249/Y250</f>
        <v>0</v>
      </c>
      <c r="CH249" s="130">
        <f t="shared" ref="CH249" si="3619">Z249/Z250</f>
        <v>0</v>
      </c>
      <c r="CI249" s="128">
        <f t="shared" ref="CI249" si="3620">AA249/AA250</f>
        <v>0</v>
      </c>
      <c r="CJ249" s="134">
        <f t="shared" ref="CJ249" si="3621">AB249/AB250</f>
        <v>0</v>
      </c>
      <c r="CK249" s="135">
        <f t="shared" ref="CK249" si="3622">AC249/AC250</f>
        <v>0</v>
      </c>
    </row>
    <row r="250" spans="1:89" ht="14.25" thickTop="1" thickBot="1" x14ac:dyDescent="0.25">
      <c r="A250" s="264" t="s">
        <v>13</v>
      </c>
      <c r="B250" s="20">
        <f t="shared" ref="B250" si="3623">SUM(B227:B249)</f>
        <v>17293</v>
      </c>
      <c r="C250" s="21">
        <f t="shared" ref="C250" si="3624">SUM(C227:C249)</f>
        <v>16650</v>
      </c>
      <c r="D250" s="20">
        <f t="shared" ref="D250" si="3625">SUM(D227:D249)</f>
        <v>7674</v>
      </c>
      <c r="E250" s="21">
        <f t="shared" ref="E250" si="3626">SUM(E227:E249)</f>
        <v>7646</v>
      </c>
      <c r="F250" s="20">
        <f t="shared" ref="F250" si="3627">SUM(F227:F249)</f>
        <v>20148</v>
      </c>
      <c r="G250" s="21">
        <f t="shared" ref="G250" si="3628">SUM(G227:G249)</f>
        <v>17902</v>
      </c>
      <c r="H250" s="20">
        <f t="shared" ref="H250" si="3629">SUM(H227:H249)</f>
        <v>24556</v>
      </c>
      <c r="I250" s="21">
        <f t="shared" ref="I250" si="3630">SUM(I227:I249)</f>
        <v>25548</v>
      </c>
      <c r="J250" s="20">
        <f t="shared" ref="J250" si="3631">SUM(J227:J249)</f>
        <v>4260</v>
      </c>
      <c r="K250" s="21">
        <f t="shared" ref="K250" si="3632">SUM(K227:K249)</f>
        <v>4314</v>
      </c>
      <c r="L250" s="20">
        <f t="shared" ref="L250" si="3633">SUM(L227:L249)</f>
        <v>13338</v>
      </c>
      <c r="M250" s="21">
        <f t="shared" ref="M250" si="3634">SUM(M227:M249)</f>
        <v>13164</v>
      </c>
      <c r="N250" s="20">
        <f t="shared" ref="N250" si="3635">SUM(N227:N249)</f>
        <v>25050</v>
      </c>
      <c r="O250" s="21">
        <f t="shared" ref="O250" si="3636">SUM(O227:O249)</f>
        <v>24785</v>
      </c>
      <c r="P250" s="20">
        <f t="shared" ref="P250" si="3637">SUM(P227:P249)</f>
        <v>12378</v>
      </c>
      <c r="Q250" s="21">
        <f t="shared" ref="Q250" si="3638">SUM(Q227:Q249)</f>
        <v>12336</v>
      </c>
      <c r="R250" s="20">
        <f t="shared" ref="R250" si="3639">SUM(R227:R249)</f>
        <v>16313</v>
      </c>
      <c r="S250" s="21">
        <f t="shared" ref="S250" si="3640">SUM(S227:S249)</f>
        <v>16744</v>
      </c>
      <c r="T250" s="20">
        <f t="shared" ref="T250" si="3641">SUM(T227:T249)</f>
        <v>4605</v>
      </c>
      <c r="U250" s="21">
        <f t="shared" ref="U250" si="3642">SUM(U227:U249)</f>
        <v>5015</v>
      </c>
      <c r="V250" s="20">
        <f t="shared" ref="V250" si="3643">SUM(V227:V249)</f>
        <v>14031</v>
      </c>
      <c r="W250" s="21">
        <f t="shared" ref="W250" si="3644">SUM(W227:W249)</f>
        <v>16302</v>
      </c>
      <c r="X250" s="20">
        <f t="shared" ref="X250" si="3645">SUM(X227:X249)</f>
        <v>11031</v>
      </c>
      <c r="Y250" s="21">
        <f t="shared" ref="Y250" si="3646">SUM(Y227:Y249)</f>
        <v>7114</v>
      </c>
      <c r="Z250" s="20">
        <f t="shared" ref="Z250" si="3647">SUM(Z227:Z249)</f>
        <v>24946</v>
      </c>
      <c r="AA250" s="21">
        <f t="shared" ref="AA250" si="3648">SUM(AA227:AA249)</f>
        <v>27680</v>
      </c>
      <c r="AB250" s="173">
        <f t="shared" ref="AB250:AC250" si="3649">SUM(AB226:AB249)</f>
        <v>195623</v>
      </c>
      <c r="AC250" s="174">
        <f t="shared" si="3649"/>
        <v>195200</v>
      </c>
      <c r="BI250" s="264" t="s">
        <v>13</v>
      </c>
      <c r="BJ250" s="154">
        <f>SUM(BJ226:BJ249)</f>
        <v>0.99999999999999989</v>
      </c>
      <c r="BK250" s="155">
        <f t="shared" ref="BK250:CK250" si="3650">SUM(BK226:BK249)</f>
        <v>1</v>
      </c>
      <c r="BL250" s="154">
        <f t="shared" si="3650"/>
        <v>1</v>
      </c>
      <c r="BM250" s="155">
        <f t="shared" si="3650"/>
        <v>1</v>
      </c>
      <c r="BN250" s="154">
        <f t="shared" si="3650"/>
        <v>1</v>
      </c>
      <c r="BO250" s="155">
        <f t="shared" si="3650"/>
        <v>1</v>
      </c>
      <c r="BP250" s="154">
        <f t="shared" si="3650"/>
        <v>1</v>
      </c>
      <c r="BQ250" s="155">
        <f t="shared" si="3650"/>
        <v>1.0000000000000002</v>
      </c>
      <c r="BR250" s="154">
        <f t="shared" si="3650"/>
        <v>1</v>
      </c>
      <c r="BS250" s="155">
        <f t="shared" si="3650"/>
        <v>1.0000000000000002</v>
      </c>
      <c r="BT250" s="154">
        <f t="shared" si="3650"/>
        <v>0.99999999999999989</v>
      </c>
      <c r="BU250" s="155">
        <f t="shared" si="3650"/>
        <v>0.99999999999999978</v>
      </c>
      <c r="BV250" s="154">
        <f t="shared" si="3650"/>
        <v>1</v>
      </c>
      <c r="BW250" s="155">
        <f t="shared" si="3650"/>
        <v>0.99999999999999989</v>
      </c>
      <c r="BX250" s="154">
        <f t="shared" si="3650"/>
        <v>1</v>
      </c>
      <c r="BY250" s="155">
        <f t="shared" si="3650"/>
        <v>1</v>
      </c>
      <c r="BZ250" s="154">
        <f t="shared" si="3650"/>
        <v>0.99999999999999989</v>
      </c>
      <c r="CA250" s="155">
        <f t="shared" si="3650"/>
        <v>1.0000000000000002</v>
      </c>
      <c r="CB250" s="154">
        <f t="shared" si="3650"/>
        <v>0.99999999999999989</v>
      </c>
      <c r="CC250" s="155">
        <f t="shared" si="3650"/>
        <v>1</v>
      </c>
      <c r="CD250" s="154">
        <f t="shared" si="3650"/>
        <v>1</v>
      </c>
      <c r="CE250" s="155">
        <f t="shared" si="3650"/>
        <v>1</v>
      </c>
      <c r="CF250" s="154">
        <f t="shared" si="3650"/>
        <v>1</v>
      </c>
      <c r="CG250" s="155">
        <f t="shared" si="3650"/>
        <v>0.99999999999999978</v>
      </c>
      <c r="CH250" s="154">
        <f t="shared" si="3650"/>
        <v>0.99999999999999989</v>
      </c>
      <c r="CI250" s="155">
        <f t="shared" si="3650"/>
        <v>1.0000000000000002</v>
      </c>
      <c r="CJ250" s="154">
        <f t="shared" si="3650"/>
        <v>1</v>
      </c>
      <c r="CK250" s="155">
        <f t="shared" si="3650"/>
        <v>0.99999999999999978</v>
      </c>
    </row>
    <row r="251" spans="1:89" ht="13.5" thickTop="1" x14ac:dyDescent="0.2">
      <c r="A251" s="186"/>
    </row>
    <row r="253" spans="1:89" x14ac:dyDescent="0.2">
      <c r="A253" s="299">
        <f>+A222+1</f>
        <v>44629</v>
      </c>
      <c r="B253" s="299"/>
      <c r="C253" s="299"/>
      <c r="D253" s="299"/>
      <c r="BI253" s="304">
        <f>+BI222+1</f>
        <v>44629</v>
      </c>
      <c r="BJ253" s="304"/>
      <c r="BK253" s="304"/>
      <c r="BL253" s="304"/>
    </row>
    <row r="254" spans="1:89" ht="13.5" thickBot="1" x14ac:dyDescent="0.25">
      <c r="AE254" s="267" t="s">
        <v>84</v>
      </c>
    </row>
    <row r="255" spans="1:89" ht="14.25" thickTop="1" thickBot="1" x14ac:dyDescent="0.25">
      <c r="A255" s="295" t="s">
        <v>0</v>
      </c>
      <c r="B255" s="297" t="s">
        <v>1</v>
      </c>
      <c r="C255" s="298"/>
      <c r="D255" s="297" t="s">
        <v>2</v>
      </c>
      <c r="E255" s="298"/>
      <c r="F255" s="297" t="s">
        <v>3</v>
      </c>
      <c r="G255" s="298"/>
      <c r="H255" s="297" t="s">
        <v>4</v>
      </c>
      <c r="I255" s="298"/>
      <c r="J255" s="297" t="s">
        <v>5</v>
      </c>
      <c r="K255" s="298"/>
      <c r="L255" s="297" t="s">
        <v>6</v>
      </c>
      <c r="M255" s="298"/>
      <c r="N255" s="297" t="s">
        <v>7</v>
      </c>
      <c r="O255" s="298"/>
      <c r="P255" s="297" t="s">
        <v>8</v>
      </c>
      <c r="Q255" s="298"/>
      <c r="R255" s="297" t="s">
        <v>9</v>
      </c>
      <c r="S255" s="298"/>
      <c r="T255" s="297" t="s">
        <v>10</v>
      </c>
      <c r="U255" s="298"/>
      <c r="V255" s="297" t="s">
        <v>11</v>
      </c>
      <c r="W255" s="298"/>
      <c r="X255" s="297" t="s">
        <v>12</v>
      </c>
      <c r="Y255" s="298"/>
      <c r="Z255" s="300" t="s">
        <v>40</v>
      </c>
      <c r="AA255" s="301"/>
      <c r="AB255" s="302" t="s">
        <v>41</v>
      </c>
      <c r="AC255" s="303"/>
      <c r="AE255" s="295" t="s">
        <v>0</v>
      </c>
      <c r="AF255" s="297" t="s">
        <v>1</v>
      </c>
      <c r="AG255" s="298"/>
      <c r="AH255" s="297" t="s">
        <v>2</v>
      </c>
      <c r="AI255" s="298"/>
      <c r="AJ255" s="297" t="s">
        <v>3</v>
      </c>
      <c r="AK255" s="298"/>
      <c r="AL255" s="297" t="s">
        <v>4</v>
      </c>
      <c r="AM255" s="298"/>
      <c r="AN255" s="297" t="s">
        <v>5</v>
      </c>
      <c r="AO255" s="298"/>
      <c r="AP255" s="297" t="s">
        <v>6</v>
      </c>
      <c r="AQ255" s="298"/>
      <c r="AR255" s="297" t="s">
        <v>7</v>
      </c>
      <c r="AS255" s="298"/>
      <c r="AT255" s="297" t="s">
        <v>8</v>
      </c>
      <c r="AU255" s="298"/>
      <c r="AV255" s="297" t="s">
        <v>9</v>
      </c>
      <c r="AW255" s="298"/>
      <c r="AX255" s="297" t="s">
        <v>10</v>
      </c>
      <c r="AY255" s="298"/>
      <c r="AZ255" s="297" t="s">
        <v>11</v>
      </c>
      <c r="BA255" s="298"/>
      <c r="BB255" s="297" t="s">
        <v>12</v>
      </c>
      <c r="BC255" s="298"/>
      <c r="BD255" s="300" t="s">
        <v>40</v>
      </c>
      <c r="BE255" s="301"/>
      <c r="BF255" s="302" t="s">
        <v>41</v>
      </c>
      <c r="BG255" s="303"/>
      <c r="BI255" s="295" t="s">
        <v>0</v>
      </c>
      <c r="BJ255" s="297" t="s">
        <v>1</v>
      </c>
      <c r="BK255" s="298"/>
      <c r="BL255" s="297" t="s">
        <v>2</v>
      </c>
      <c r="BM255" s="298"/>
      <c r="BN255" s="297" t="s">
        <v>3</v>
      </c>
      <c r="BO255" s="298"/>
      <c r="BP255" s="297" t="s">
        <v>4</v>
      </c>
      <c r="BQ255" s="298"/>
      <c r="BR255" s="297" t="s">
        <v>5</v>
      </c>
      <c r="BS255" s="298"/>
      <c r="BT255" s="297" t="s">
        <v>6</v>
      </c>
      <c r="BU255" s="298"/>
      <c r="BV255" s="297" t="s">
        <v>7</v>
      </c>
      <c r="BW255" s="298"/>
      <c r="BX255" s="297" t="s">
        <v>8</v>
      </c>
      <c r="BY255" s="298"/>
      <c r="BZ255" s="297" t="s">
        <v>9</v>
      </c>
      <c r="CA255" s="298"/>
      <c r="CB255" s="297" t="s">
        <v>10</v>
      </c>
      <c r="CC255" s="298"/>
      <c r="CD255" s="297" t="s">
        <v>11</v>
      </c>
      <c r="CE255" s="298"/>
      <c r="CF255" s="297" t="s">
        <v>12</v>
      </c>
      <c r="CG255" s="298"/>
      <c r="CH255" s="300" t="s">
        <v>40</v>
      </c>
      <c r="CI255" s="301"/>
      <c r="CJ255" s="297" t="s">
        <v>41</v>
      </c>
      <c r="CK255" s="298"/>
    </row>
    <row r="256" spans="1:89" ht="15" thickTop="1" thickBot="1" x14ac:dyDescent="0.3">
      <c r="A256" s="296"/>
      <c r="B256" s="115" t="s">
        <v>14</v>
      </c>
      <c r="C256" s="116" t="s">
        <v>15</v>
      </c>
      <c r="D256" s="117" t="s">
        <v>14</v>
      </c>
      <c r="E256" s="118" t="s">
        <v>15</v>
      </c>
      <c r="F256" s="115" t="s">
        <v>14</v>
      </c>
      <c r="G256" s="116" t="s">
        <v>15</v>
      </c>
      <c r="H256" s="117" t="s">
        <v>14</v>
      </c>
      <c r="I256" s="118" t="s">
        <v>15</v>
      </c>
      <c r="J256" s="115" t="s">
        <v>14</v>
      </c>
      <c r="K256" s="116" t="s">
        <v>15</v>
      </c>
      <c r="L256" s="117" t="s">
        <v>14</v>
      </c>
      <c r="M256" s="115" t="s">
        <v>15</v>
      </c>
      <c r="N256" s="119" t="s">
        <v>14</v>
      </c>
      <c r="O256" s="120" t="s">
        <v>15</v>
      </c>
      <c r="P256" s="115" t="s">
        <v>14</v>
      </c>
      <c r="Q256" s="116" t="s">
        <v>15</v>
      </c>
      <c r="R256" s="117" t="s">
        <v>14</v>
      </c>
      <c r="S256" s="118" t="s">
        <v>15</v>
      </c>
      <c r="T256" s="115" t="s">
        <v>14</v>
      </c>
      <c r="U256" s="116" t="s">
        <v>15</v>
      </c>
      <c r="V256" s="117" t="s">
        <v>14</v>
      </c>
      <c r="W256" s="118" t="s">
        <v>15</v>
      </c>
      <c r="X256" s="115" t="s">
        <v>14</v>
      </c>
      <c r="Y256" s="116" t="s">
        <v>15</v>
      </c>
      <c r="Z256" s="28" t="s">
        <v>14</v>
      </c>
      <c r="AA256" s="121" t="s">
        <v>15</v>
      </c>
      <c r="AB256" s="175" t="s">
        <v>14</v>
      </c>
      <c r="AC256" s="176" t="s">
        <v>15</v>
      </c>
      <c r="AE256" s="296"/>
      <c r="AF256" s="115" t="s">
        <v>14</v>
      </c>
      <c r="AG256" s="116" t="s">
        <v>15</v>
      </c>
      <c r="AH256" s="117" t="s">
        <v>14</v>
      </c>
      <c r="AI256" s="118" t="s">
        <v>15</v>
      </c>
      <c r="AJ256" s="115" t="s">
        <v>14</v>
      </c>
      <c r="AK256" s="116" t="s">
        <v>15</v>
      </c>
      <c r="AL256" s="117" t="s">
        <v>14</v>
      </c>
      <c r="AM256" s="118" t="s">
        <v>15</v>
      </c>
      <c r="AN256" s="115" t="s">
        <v>14</v>
      </c>
      <c r="AO256" s="116" t="s">
        <v>15</v>
      </c>
      <c r="AP256" s="117" t="s">
        <v>14</v>
      </c>
      <c r="AQ256" s="115" t="s">
        <v>15</v>
      </c>
      <c r="AR256" s="119" t="s">
        <v>14</v>
      </c>
      <c r="AS256" s="120" t="s">
        <v>15</v>
      </c>
      <c r="AT256" s="115" t="s">
        <v>14</v>
      </c>
      <c r="AU256" s="116" t="s">
        <v>15</v>
      </c>
      <c r="AV256" s="117" t="s">
        <v>14</v>
      </c>
      <c r="AW256" s="118" t="s">
        <v>15</v>
      </c>
      <c r="AX256" s="115" t="s">
        <v>14</v>
      </c>
      <c r="AY256" s="116" t="s">
        <v>15</v>
      </c>
      <c r="AZ256" s="117" t="s">
        <v>14</v>
      </c>
      <c r="BA256" s="118" t="s">
        <v>15</v>
      </c>
      <c r="BB256" s="115" t="s">
        <v>14</v>
      </c>
      <c r="BC256" s="116" t="s">
        <v>15</v>
      </c>
      <c r="BD256" s="28" t="s">
        <v>14</v>
      </c>
      <c r="BE256" s="121" t="s">
        <v>15</v>
      </c>
      <c r="BF256" s="175" t="s">
        <v>14</v>
      </c>
      <c r="BG256" s="176" t="s">
        <v>15</v>
      </c>
      <c r="BI256" s="296"/>
      <c r="BJ256" s="115" t="s">
        <v>14</v>
      </c>
      <c r="BK256" s="116" t="s">
        <v>15</v>
      </c>
      <c r="BL256" s="117" t="s">
        <v>14</v>
      </c>
      <c r="BM256" s="118" t="s">
        <v>15</v>
      </c>
      <c r="BN256" s="115" t="s">
        <v>14</v>
      </c>
      <c r="BO256" s="116" t="s">
        <v>15</v>
      </c>
      <c r="BP256" s="117" t="s">
        <v>14</v>
      </c>
      <c r="BQ256" s="118" t="s">
        <v>15</v>
      </c>
      <c r="BR256" s="115" t="s">
        <v>14</v>
      </c>
      <c r="BS256" s="116" t="s">
        <v>15</v>
      </c>
      <c r="BT256" s="117" t="s">
        <v>14</v>
      </c>
      <c r="BU256" s="115" t="s">
        <v>15</v>
      </c>
      <c r="BV256" s="119" t="s">
        <v>14</v>
      </c>
      <c r="BW256" s="120" t="s">
        <v>15</v>
      </c>
      <c r="BX256" s="115" t="s">
        <v>14</v>
      </c>
      <c r="BY256" s="116" t="s">
        <v>15</v>
      </c>
      <c r="BZ256" s="117" t="s">
        <v>14</v>
      </c>
      <c r="CA256" s="118" t="s">
        <v>15</v>
      </c>
      <c r="CB256" s="115" t="s">
        <v>14</v>
      </c>
      <c r="CC256" s="116" t="s">
        <v>15</v>
      </c>
      <c r="CD256" s="117" t="s">
        <v>14</v>
      </c>
      <c r="CE256" s="118" t="s">
        <v>15</v>
      </c>
      <c r="CF256" s="115" t="s">
        <v>14</v>
      </c>
      <c r="CG256" s="116" t="s">
        <v>15</v>
      </c>
      <c r="CH256" s="28" t="s">
        <v>14</v>
      </c>
      <c r="CI256" s="121" t="s">
        <v>15</v>
      </c>
      <c r="CJ256" s="119" t="s">
        <v>14</v>
      </c>
      <c r="CK256" s="120" t="s">
        <v>15</v>
      </c>
    </row>
    <row r="257" spans="1:89" ht="13.5" thickTop="1" x14ac:dyDescent="0.2">
      <c r="A257" s="124" t="s">
        <v>16</v>
      </c>
      <c r="B257" s="125"/>
      <c r="C257" s="185"/>
      <c r="D257" s="126"/>
      <c r="E257" s="179"/>
      <c r="F257" s="125"/>
      <c r="G257" s="127"/>
      <c r="H257" s="126"/>
      <c r="I257" s="179"/>
      <c r="J257" s="125"/>
      <c r="K257" s="127"/>
      <c r="L257" s="126"/>
      <c r="M257" s="125"/>
      <c r="N257" s="178"/>
      <c r="O257" s="180"/>
      <c r="P257" s="125"/>
      <c r="Q257" s="127"/>
      <c r="R257" s="126"/>
      <c r="S257" s="179"/>
      <c r="T257" s="125"/>
      <c r="U257" s="127"/>
      <c r="V257" s="126"/>
      <c r="W257" s="179"/>
      <c r="X257" s="125"/>
      <c r="Y257" s="127"/>
      <c r="Z257" s="183"/>
      <c r="AA257" s="184"/>
      <c r="AB257" s="169">
        <f>B257+D257+F257+H257+J257+L257+N257+P257+R257+T257+V257+X257+Z257</f>
        <v>0</v>
      </c>
      <c r="AC257" s="170">
        <f>C257+E257+G257+I257+K257+M257+O257+Q257+S257+U257+W257+Y257+AA257</f>
        <v>0</v>
      </c>
      <c r="AE257" s="270" t="str">
        <f>$AE$9</f>
        <v>07:00 - 07:59</v>
      </c>
      <c r="AF257" s="125">
        <f>SUMIF($A$9:$A$32,$AE257,B$257:B$280)</f>
        <v>2590</v>
      </c>
      <c r="AG257" s="185">
        <f t="shared" ref="AG257:AV258" si="3651">SUMIF($A$9:$A$32,$AE257,C$257:C$280)</f>
        <v>951</v>
      </c>
      <c r="AH257" s="126">
        <f t="shared" si="3651"/>
        <v>812</v>
      </c>
      <c r="AI257" s="179">
        <f t="shared" si="3651"/>
        <v>846</v>
      </c>
      <c r="AJ257" s="125">
        <f t="shared" si="3651"/>
        <v>2474</v>
      </c>
      <c r="AK257" s="127">
        <f t="shared" si="3651"/>
        <v>1232</v>
      </c>
      <c r="AL257" s="126">
        <f t="shared" si="3651"/>
        <v>2817</v>
      </c>
      <c r="AM257" s="179">
        <f t="shared" si="3651"/>
        <v>1677</v>
      </c>
      <c r="AN257" s="125">
        <f t="shared" si="3651"/>
        <v>216</v>
      </c>
      <c r="AO257" s="127">
        <f t="shared" si="3651"/>
        <v>775</v>
      </c>
      <c r="AP257" s="126">
        <f t="shared" si="3651"/>
        <v>739</v>
      </c>
      <c r="AQ257" s="125">
        <f t="shared" si="3651"/>
        <v>2459</v>
      </c>
      <c r="AR257" s="178">
        <f t="shared" si="3651"/>
        <v>2111</v>
      </c>
      <c r="AS257" s="180">
        <f t="shared" si="3651"/>
        <v>3196</v>
      </c>
      <c r="AT257" s="125">
        <f t="shared" si="3651"/>
        <v>1635</v>
      </c>
      <c r="AU257" s="127">
        <f t="shared" si="3651"/>
        <v>1434</v>
      </c>
      <c r="AV257" s="126">
        <f t="shared" si="3651"/>
        <v>1877</v>
      </c>
      <c r="AW257" s="179">
        <f t="shared" ref="AW257:BE258" si="3652">SUMIF($A$9:$A$32,$AE257,S$257:S$280)</f>
        <v>1399</v>
      </c>
      <c r="AX257" s="125">
        <f t="shared" si="3652"/>
        <v>270</v>
      </c>
      <c r="AY257" s="127">
        <f t="shared" si="3652"/>
        <v>1120</v>
      </c>
      <c r="AZ257" s="126">
        <f t="shared" si="3652"/>
        <v>734</v>
      </c>
      <c r="BA257" s="179">
        <f t="shared" si="3652"/>
        <v>2122</v>
      </c>
      <c r="BB257" s="125">
        <f t="shared" si="3652"/>
        <v>1265</v>
      </c>
      <c r="BC257" s="127">
        <f t="shared" si="3652"/>
        <v>1129</v>
      </c>
      <c r="BD257" s="183">
        <f t="shared" si="3652"/>
        <v>2630</v>
      </c>
      <c r="BE257" s="184">
        <f t="shared" si="3652"/>
        <v>2045</v>
      </c>
      <c r="BF257" s="169">
        <f>AF257+AH257+AJ257+AL257+AN257+AP257+AR257+AT257+AV257+AX257+AZ257+BB257+BD257</f>
        <v>20170</v>
      </c>
      <c r="BG257" s="170">
        <f>AG257+AI257+AK257+AM257+AO257+AQ257+AS257+AU257+AW257+AY257+BA257+BC257+BE257</f>
        <v>20385</v>
      </c>
      <c r="BI257" s="124" t="s">
        <v>16</v>
      </c>
      <c r="BJ257" s="128">
        <f>B257/B281</f>
        <v>0</v>
      </c>
      <c r="BK257" s="129">
        <f t="shared" ref="BK257" si="3653">C257/C281</f>
        <v>0</v>
      </c>
      <c r="BL257" s="130">
        <f t="shared" ref="BL257" si="3654">D257/D281</f>
        <v>0</v>
      </c>
      <c r="BM257" s="131">
        <f t="shared" ref="BM257" si="3655">E257/E281</f>
        <v>0</v>
      </c>
      <c r="BN257" s="128">
        <f t="shared" ref="BN257" si="3656">F257/F281</f>
        <v>0</v>
      </c>
      <c r="BO257" s="129">
        <f t="shared" ref="BO257" si="3657">G257/G281</f>
        <v>0</v>
      </c>
      <c r="BP257" s="130">
        <f t="shared" ref="BP257" si="3658">H257/H281</f>
        <v>0</v>
      </c>
      <c r="BQ257" s="131">
        <f t="shared" ref="BQ257" si="3659">I257/I281</f>
        <v>0</v>
      </c>
      <c r="BR257" s="128">
        <f t="shared" ref="BR257" si="3660">J257/J281</f>
        <v>0</v>
      </c>
      <c r="BS257" s="129">
        <f t="shared" ref="BS257" si="3661">K257/K281</f>
        <v>0</v>
      </c>
      <c r="BT257" s="130">
        <f t="shared" ref="BT257" si="3662">L257/L281</f>
        <v>0</v>
      </c>
      <c r="BU257" s="128">
        <f t="shared" ref="BU257" si="3663">M257/M281</f>
        <v>0</v>
      </c>
      <c r="BV257" s="132">
        <f t="shared" ref="BV257" si="3664">N257/N281</f>
        <v>0</v>
      </c>
      <c r="BW257" s="133">
        <f t="shared" ref="BW257" si="3665">O257/O281</f>
        <v>0</v>
      </c>
      <c r="BX257" s="128">
        <f t="shared" ref="BX257" si="3666">P257/P281</f>
        <v>0</v>
      </c>
      <c r="BY257" s="129">
        <f t="shared" ref="BY257" si="3667">Q257/Q281</f>
        <v>0</v>
      </c>
      <c r="BZ257" s="130">
        <f t="shared" ref="BZ257" si="3668">R257/R281</f>
        <v>0</v>
      </c>
      <c r="CA257" s="131">
        <f t="shared" ref="CA257" si="3669">S257/S281</f>
        <v>0</v>
      </c>
      <c r="CB257" s="128">
        <f t="shared" ref="CB257" si="3670">T257/T281</f>
        <v>0</v>
      </c>
      <c r="CC257" s="129">
        <f t="shared" ref="CC257" si="3671">U257/U281</f>
        <v>0</v>
      </c>
      <c r="CD257" s="130">
        <f t="shared" ref="CD257" si="3672">V257/V281</f>
        <v>0</v>
      </c>
      <c r="CE257" s="131">
        <f t="shared" ref="CE257" si="3673">W257/W281</f>
        <v>0</v>
      </c>
      <c r="CF257" s="128">
        <f t="shared" ref="CF257" si="3674">X257/X281</f>
        <v>0</v>
      </c>
      <c r="CG257" s="129">
        <f t="shared" ref="CG257" si="3675">Y257/Y281</f>
        <v>0</v>
      </c>
      <c r="CH257" s="130">
        <f t="shared" ref="CH257" si="3676">Z257/Z281</f>
        <v>0</v>
      </c>
      <c r="CI257" s="128">
        <f t="shared" ref="CI257" si="3677">AA257/AA281</f>
        <v>0</v>
      </c>
      <c r="CJ257" s="134">
        <f t="shared" ref="CJ257" si="3678">AB257/AB281</f>
        <v>0</v>
      </c>
      <c r="CK257" s="135">
        <f t="shared" ref="CK257" si="3679">AC257/AC281</f>
        <v>0</v>
      </c>
    </row>
    <row r="258" spans="1:89" x14ac:dyDescent="0.2">
      <c r="A258" s="136" t="s">
        <v>17</v>
      </c>
      <c r="B258" s="188">
        <v>230</v>
      </c>
      <c r="C258" s="189">
        <v>0</v>
      </c>
      <c r="D258" s="190">
        <v>125</v>
      </c>
      <c r="E258" s="191">
        <v>5</v>
      </c>
      <c r="F258" s="188">
        <v>405</v>
      </c>
      <c r="G258" s="192">
        <v>4</v>
      </c>
      <c r="H258" s="190">
        <v>326</v>
      </c>
      <c r="I258" s="191">
        <v>16</v>
      </c>
      <c r="J258" s="188">
        <v>8</v>
      </c>
      <c r="K258" s="192">
        <v>9</v>
      </c>
      <c r="L258" s="190">
        <v>36</v>
      </c>
      <c r="M258" s="188">
        <v>53</v>
      </c>
      <c r="N258" s="193">
        <v>120</v>
      </c>
      <c r="O258" s="194">
        <v>93</v>
      </c>
      <c r="P258" s="188">
        <v>35</v>
      </c>
      <c r="Q258" s="192">
        <v>47</v>
      </c>
      <c r="R258" s="190">
        <v>23</v>
      </c>
      <c r="S258" s="191">
        <v>70</v>
      </c>
      <c r="T258" s="188">
        <v>1</v>
      </c>
      <c r="U258" s="192">
        <v>16</v>
      </c>
      <c r="V258" s="190">
        <v>8</v>
      </c>
      <c r="W258" s="191">
        <v>0</v>
      </c>
      <c r="X258" s="188">
        <v>0</v>
      </c>
      <c r="Y258" s="192">
        <v>0</v>
      </c>
      <c r="Z258" s="190">
        <v>0</v>
      </c>
      <c r="AA258" s="188">
        <v>0</v>
      </c>
      <c r="AB258" s="169">
        <f t="shared" ref="AB258:AB277" si="3680">B258+D258+F258+H258+J258+L258+N258+P258+R258+T258+V258+X258+Z258</f>
        <v>1317</v>
      </c>
      <c r="AC258" s="172">
        <f t="shared" ref="AC258:AC280" si="3681">SUM(C258,E258,G258,I258,K258,M258,O258,Q258,S258,U258,W258,Y258,AA258)</f>
        <v>313</v>
      </c>
      <c r="AE258" s="272" t="str">
        <f>$AE$10</f>
        <v>08:00 - 08:59</v>
      </c>
      <c r="AF258" s="125">
        <f>SUMIF($A$9:$A$32,$AE258,B$257:B$280)</f>
        <v>1885</v>
      </c>
      <c r="AG258" s="189">
        <f t="shared" si="3651"/>
        <v>801</v>
      </c>
      <c r="AH258" s="190">
        <f t="shared" si="3651"/>
        <v>555</v>
      </c>
      <c r="AI258" s="191">
        <f t="shared" si="3651"/>
        <v>634</v>
      </c>
      <c r="AJ258" s="273">
        <f t="shared" si="3651"/>
        <v>1852</v>
      </c>
      <c r="AK258" s="192">
        <f t="shared" si="3651"/>
        <v>969</v>
      </c>
      <c r="AL258" s="190">
        <f t="shared" si="3651"/>
        <v>2315</v>
      </c>
      <c r="AM258" s="191">
        <f t="shared" si="3651"/>
        <v>1391</v>
      </c>
      <c r="AN258" s="273">
        <f t="shared" si="3651"/>
        <v>189</v>
      </c>
      <c r="AO258" s="192">
        <f t="shared" si="3651"/>
        <v>583</v>
      </c>
      <c r="AP258" s="190">
        <f t="shared" si="3651"/>
        <v>599</v>
      </c>
      <c r="AQ258" s="273">
        <f t="shared" si="3651"/>
        <v>1962</v>
      </c>
      <c r="AR258" s="193">
        <f t="shared" si="3651"/>
        <v>1719</v>
      </c>
      <c r="AS258" s="194">
        <f t="shared" si="3651"/>
        <v>2599</v>
      </c>
      <c r="AT258" s="273">
        <f t="shared" si="3651"/>
        <v>1166</v>
      </c>
      <c r="AU258" s="192">
        <f t="shared" si="3651"/>
        <v>1208</v>
      </c>
      <c r="AV258" s="190">
        <f t="shared" si="3651"/>
        <v>1678</v>
      </c>
      <c r="AW258" s="191">
        <f t="shared" si="3652"/>
        <v>1189</v>
      </c>
      <c r="AX258" s="273">
        <f t="shared" si="3652"/>
        <v>227</v>
      </c>
      <c r="AY258" s="192">
        <f t="shared" si="3652"/>
        <v>747</v>
      </c>
      <c r="AZ258" s="190">
        <f t="shared" si="3652"/>
        <v>629</v>
      </c>
      <c r="BA258" s="191">
        <f t="shared" si="3652"/>
        <v>1654</v>
      </c>
      <c r="BB258" s="273">
        <f t="shared" si="3652"/>
        <v>993</v>
      </c>
      <c r="BC258" s="192">
        <f t="shared" si="3652"/>
        <v>1067</v>
      </c>
      <c r="BD258" s="190">
        <f t="shared" si="3652"/>
        <v>2432</v>
      </c>
      <c r="BE258" s="273">
        <f t="shared" si="3652"/>
        <v>1960</v>
      </c>
      <c r="BF258" s="171">
        <f>SUM(AF258,AH258,AJ258,AL258,AN258,AP258,AR258,AT258,AV258,AX258,AZ258,BB258,BD258)</f>
        <v>16239</v>
      </c>
      <c r="BG258" s="172">
        <f>SUM(AG258,AI258,AK258,AM258,AO258,AQ258,AS258,AU258,AW258,AY258,BA258,BC258,BE258)</f>
        <v>16764</v>
      </c>
      <c r="BI258" s="136" t="s">
        <v>17</v>
      </c>
      <c r="BJ258" s="128">
        <f>B258/B281</f>
        <v>1.1238700219887612E-2</v>
      </c>
      <c r="BK258" s="129">
        <f t="shared" ref="BK258" si="3682">C258/C281</f>
        <v>0</v>
      </c>
      <c r="BL258" s="130">
        <f t="shared" ref="BL258" si="3683">D258/D281</f>
        <v>1.3701633234681574E-2</v>
      </c>
      <c r="BM258" s="131">
        <f t="shared" ref="BM258" si="3684">E258/E281</f>
        <v>5.3809728798966854E-4</v>
      </c>
      <c r="BN258" s="128">
        <f t="shared" ref="BN258" si="3685">F258/F281</f>
        <v>1.7799068295684277E-2</v>
      </c>
      <c r="BO258" s="129">
        <f t="shared" ref="BO258" si="3686">G258/G281</f>
        <v>1.8792576932111815E-4</v>
      </c>
      <c r="BP258" s="130">
        <f t="shared" ref="BP258" si="3687">H258/H281</f>
        <v>1.1438195151047331E-2</v>
      </c>
      <c r="BQ258" s="131">
        <f t="shared" ref="BQ258" si="3688">I258/I281</f>
        <v>5.2481385508577427E-4</v>
      </c>
      <c r="BR258" s="128">
        <f t="shared" ref="BR258" si="3689">J258/J281</f>
        <v>1.5438054805094559E-3</v>
      </c>
      <c r="BS258" s="129">
        <f t="shared" ref="BS258" si="3690">K258/K281</f>
        <v>1.7853600476096013E-3</v>
      </c>
      <c r="BT258" s="130">
        <f t="shared" ref="BT258" si="3691">L258/L281</f>
        <v>2.176410132398283E-3</v>
      </c>
      <c r="BU258" s="128">
        <f t="shared" ref="BU258" si="3692">M258/M281</f>
        <v>3.2368388909246367E-3</v>
      </c>
      <c r="BV258" s="132">
        <f t="shared" ref="BV258" si="3693">N258/N281</f>
        <v>4.0153923372929562E-3</v>
      </c>
      <c r="BW258" s="133">
        <f t="shared" ref="BW258" si="3694">O258/O281</f>
        <v>3.1389226407452409E-3</v>
      </c>
      <c r="BX258" s="128">
        <f t="shared" ref="BX258" si="3695">P258/P281</f>
        <v>2.2541379532427385E-3</v>
      </c>
      <c r="BY258" s="129">
        <f t="shared" ref="BY258" si="3696">Q258/Q281</f>
        <v>3.1391931605663907E-3</v>
      </c>
      <c r="BZ258" s="130">
        <f t="shared" ref="BZ258" si="3697">R258/R281</f>
        <v>1.1620856911883589E-3</v>
      </c>
      <c r="CA258" s="131">
        <f t="shared" ref="CA258" si="3698">S258/S281</f>
        <v>3.5209496504199989E-3</v>
      </c>
      <c r="CB258" s="128">
        <f t="shared" ref="CB258" si="3699">T258/T281</f>
        <v>1.7510068289266329E-4</v>
      </c>
      <c r="CC258" s="129">
        <f t="shared" ref="CC258" si="3700">U258/U281</f>
        <v>2.7022462421888195E-3</v>
      </c>
      <c r="CD258" s="130">
        <f t="shared" ref="CD258" si="3701">V258/V281</f>
        <v>4.8163756773028296E-4</v>
      </c>
      <c r="CE258" s="131">
        <f t="shared" ref="CE258" si="3702">W258/W281</f>
        <v>0</v>
      </c>
      <c r="CF258" s="128">
        <f t="shared" ref="CF258" si="3703">X258/X281</f>
        <v>0</v>
      </c>
      <c r="CG258" s="129">
        <f t="shared" ref="CG258" si="3704">Y258/Y281</f>
        <v>0</v>
      </c>
      <c r="CH258" s="130">
        <f t="shared" ref="CH258" si="3705">Z258/Z281</f>
        <v>0</v>
      </c>
      <c r="CI258" s="128">
        <f t="shared" ref="CI258" si="3706">AA258/AA281</f>
        <v>0</v>
      </c>
      <c r="CJ258" s="134">
        <f t="shared" ref="CJ258" si="3707">AB258/AB281</f>
        <v>5.6319356838931767E-3</v>
      </c>
      <c r="CK258" s="135">
        <f t="shared" ref="CK258" si="3708">AC258/AC281</f>
        <v>1.341137353031913E-3</v>
      </c>
    </row>
    <row r="259" spans="1:89" ht="13.5" thickBot="1" x14ac:dyDescent="0.25">
      <c r="A259" s="145" t="s">
        <v>18</v>
      </c>
      <c r="B259" s="195">
        <v>1367</v>
      </c>
      <c r="C259" s="196">
        <v>0</v>
      </c>
      <c r="D259" s="197">
        <v>497</v>
      </c>
      <c r="E259" s="198">
        <v>161</v>
      </c>
      <c r="F259" s="195">
        <v>2068</v>
      </c>
      <c r="G259" s="199">
        <v>284</v>
      </c>
      <c r="H259" s="197">
        <v>1544</v>
      </c>
      <c r="I259" s="198">
        <v>506</v>
      </c>
      <c r="J259" s="195">
        <v>71</v>
      </c>
      <c r="K259" s="199">
        <v>207</v>
      </c>
      <c r="L259" s="197">
        <v>239</v>
      </c>
      <c r="M259" s="195">
        <v>652</v>
      </c>
      <c r="N259" s="200">
        <v>962</v>
      </c>
      <c r="O259" s="201">
        <v>1209</v>
      </c>
      <c r="P259" s="195">
        <v>538</v>
      </c>
      <c r="Q259" s="199">
        <v>664</v>
      </c>
      <c r="R259" s="197">
        <v>716</v>
      </c>
      <c r="S259" s="198">
        <v>699</v>
      </c>
      <c r="T259" s="195">
        <v>79</v>
      </c>
      <c r="U259" s="199">
        <v>418</v>
      </c>
      <c r="V259" s="197">
        <v>311</v>
      </c>
      <c r="W259" s="198">
        <v>919</v>
      </c>
      <c r="X259" s="195">
        <v>501</v>
      </c>
      <c r="Y259" s="199">
        <v>442</v>
      </c>
      <c r="Z259" s="197">
        <v>1259</v>
      </c>
      <c r="AA259" s="195">
        <v>884</v>
      </c>
      <c r="AB259" s="169">
        <f t="shared" si="3680"/>
        <v>10152</v>
      </c>
      <c r="AC259" s="172">
        <f t="shared" si="3681"/>
        <v>7045</v>
      </c>
      <c r="AE259" s="270"/>
      <c r="AF259" s="125"/>
      <c r="AG259" s="196"/>
      <c r="AH259" s="197"/>
      <c r="AI259" s="198"/>
      <c r="AJ259" s="195"/>
      <c r="AK259" s="199"/>
      <c r="AL259" s="197"/>
      <c r="AM259" s="198"/>
      <c r="AN259" s="195"/>
      <c r="AO259" s="199"/>
      <c r="AP259" s="197"/>
      <c r="AQ259" s="195"/>
      <c r="AR259" s="200"/>
      <c r="AS259" s="201"/>
      <c r="AT259" s="195"/>
      <c r="AU259" s="199"/>
      <c r="AV259" s="197"/>
      <c r="AW259" s="198"/>
      <c r="AX259" s="195"/>
      <c r="AY259" s="199"/>
      <c r="AZ259" s="197"/>
      <c r="BA259" s="198"/>
      <c r="BB259" s="195"/>
      <c r="BC259" s="199"/>
      <c r="BD259" s="197"/>
      <c r="BE259" s="195"/>
      <c r="BF259" s="171"/>
      <c r="BG259" s="172"/>
      <c r="BI259" s="145" t="s">
        <v>18</v>
      </c>
      <c r="BJ259" s="128">
        <f>B259/B281</f>
        <v>6.6796970437332029E-2</v>
      </c>
      <c r="BK259" s="129">
        <f t="shared" ref="BK259" si="3709">C259/C281</f>
        <v>0</v>
      </c>
      <c r="BL259" s="130">
        <f t="shared" ref="BL259" si="3710">D259/D281</f>
        <v>5.4477693741093937E-2</v>
      </c>
      <c r="BM259" s="131">
        <f t="shared" ref="BM259" si="3711">E259/E281</f>
        <v>1.7326732673267328E-2</v>
      </c>
      <c r="BN259" s="128">
        <f t="shared" ref="BN259" si="3712">F259/F281</f>
        <v>9.0885119099938474E-2</v>
      </c>
      <c r="BO259" s="129">
        <f t="shared" ref="BO259" si="3713">G259/G281</f>
        <v>1.3342729621799389E-2</v>
      </c>
      <c r="BP259" s="130">
        <f t="shared" ref="BP259" si="3714">H259/H281</f>
        <v>5.4173537770604539E-2</v>
      </c>
      <c r="BQ259" s="131">
        <f t="shared" ref="BQ259" si="3715">I259/I281</f>
        <v>1.6597238167087611E-2</v>
      </c>
      <c r="BR259" s="128">
        <f t="shared" ref="BR259" si="3716">J259/J281</f>
        <v>1.370127363952142E-2</v>
      </c>
      <c r="BS259" s="129">
        <f t="shared" ref="BS259" si="3717">K259/K281</f>
        <v>4.1063281095020832E-2</v>
      </c>
      <c r="BT259" s="130">
        <f t="shared" ref="BT259" si="3718">L259/L281</f>
        <v>1.4448945045644156E-2</v>
      </c>
      <c r="BU259" s="128">
        <f t="shared" ref="BU259" si="3719">M259/M281</f>
        <v>3.9819225601563452E-2</v>
      </c>
      <c r="BV259" s="132">
        <f t="shared" ref="BV259" si="3720">N259/N281</f>
        <v>3.21900619039652E-2</v>
      </c>
      <c r="BW259" s="133">
        <f t="shared" ref="BW259" si="3721">O259/O281</f>
        <v>4.0805994329688136E-2</v>
      </c>
      <c r="BX259" s="128">
        <f t="shared" ref="BX259" si="3722">P259/P281</f>
        <v>3.4649320538416954E-2</v>
      </c>
      <c r="BY259" s="129">
        <f t="shared" ref="BY259" si="3723">Q259/Q281</f>
        <v>4.4349452310980496E-2</v>
      </c>
      <c r="BZ259" s="130">
        <f t="shared" ref="BZ259" si="3724">R259/R281</f>
        <v>3.6176232821341955E-2</v>
      </c>
      <c r="CA259" s="131">
        <f t="shared" ref="CA259" si="3725">S259/S281</f>
        <v>3.5159197223479703E-2</v>
      </c>
      <c r="CB259" s="128">
        <f t="shared" ref="CB259" si="3726">T259/T281</f>
        <v>1.38329539485204E-2</v>
      </c>
      <c r="CC259" s="129">
        <f t="shared" ref="CC259" si="3727">U259/U281</f>
        <v>7.0596183077182906E-2</v>
      </c>
      <c r="CD259" s="130">
        <f t="shared" ref="CD259" si="3728">V259/V281</f>
        <v>1.872366044551475E-2</v>
      </c>
      <c r="CE259" s="131">
        <f t="shared" ref="CE259" si="3729">W259/W281</f>
        <v>4.915227041771407E-2</v>
      </c>
      <c r="CF259" s="128">
        <f t="shared" ref="CF259" si="3730">X259/X281</f>
        <v>3.7323996126052299E-2</v>
      </c>
      <c r="CG259" s="129">
        <f t="shared" ref="CG259" si="3731">Y259/Y281</f>
        <v>5.3105851255556891E-2</v>
      </c>
      <c r="CH259" s="130">
        <f t="shared" ref="CH259" si="3732">Z259/Z281</f>
        <v>4.1508687481454615E-2</v>
      </c>
      <c r="CI259" s="128">
        <f t="shared" ref="CI259" si="3733">AA259/AA281</f>
        <v>2.660727185167349E-2</v>
      </c>
      <c r="CJ259" s="134">
        <f t="shared" ref="CJ259" si="3734">AB259/AB281</f>
        <v>4.341337210545447E-2</v>
      </c>
      <c r="CK259" s="135">
        <f t="shared" ref="CK259" si="3735">AC259/AC281</f>
        <v>3.0186302402906796E-2</v>
      </c>
    </row>
    <row r="260" spans="1:89" ht="14.25" thickTop="1" thickBot="1" x14ac:dyDescent="0.25">
      <c r="A260" s="136" t="s">
        <v>19</v>
      </c>
      <c r="B260" s="188">
        <v>2383</v>
      </c>
      <c r="C260" s="189">
        <v>680</v>
      </c>
      <c r="D260" s="190">
        <v>982</v>
      </c>
      <c r="E260" s="191">
        <v>551</v>
      </c>
      <c r="F260" s="188">
        <v>2654</v>
      </c>
      <c r="G260" s="192">
        <v>974</v>
      </c>
      <c r="H260" s="190">
        <v>2451</v>
      </c>
      <c r="I260" s="191">
        <v>1239</v>
      </c>
      <c r="J260" s="188">
        <v>173</v>
      </c>
      <c r="K260" s="192">
        <v>464</v>
      </c>
      <c r="L260" s="190">
        <v>650</v>
      </c>
      <c r="M260" s="188">
        <v>1476</v>
      </c>
      <c r="N260" s="193">
        <v>1848</v>
      </c>
      <c r="O260" s="194">
        <v>2574</v>
      </c>
      <c r="P260" s="188">
        <v>1199</v>
      </c>
      <c r="Q260" s="192">
        <v>1204</v>
      </c>
      <c r="R260" s="190">
        <v>1526</v>
      </c>
      <c r="S260" s="191">
        <v>1371</v>
      </c>
      <c r="T260" s="188">
        <v>188</v>
      </c>
      <c r="U260" s="192">
        <v>847</v>
      </c>
      <c r="V260" s="190">
        <v>676</v>
      </c>
      <c r="W260" s="191">
        <v>1878</v>
      </c>
      <c r="X260" s="188">
        <v>1021</v>
      </c>
      <c r="Y260" s="192">
        <v>749</v>
      </c>
      <c r="Z260" s="190">
        <v>2104</v>
      </c>
      <c r="AA260" s="188">
        <v>1526</v>
      </c>
      <c r="AB260" s="169">
        <f t="shared" si="3680"/>
        <v>17855</v>
      </c>
      <c r="AC260" s="172">
        <f t="shared" si="3681"/>
        <v>15533</v>
      </c>
      <c r="AE260" s="264" t="s">
        <v>13</v>
      </c>
      <c r="AF260" s="20">
        <f t="shared" ref="AF260:BG260" si="3736">SUM(AF257:AF259)</f>
        <v>4475</v>
      </c>
      <c r="AG260" s="21">
        <f t="shared" si="3736"/>
        <v>1752</v>
      </c>
      <c r="AH260" s="20">
        <f t="shared" si="3736"/>
        <v>1367</v>
      </c>
      <c r="AI260" s="21">
        <f t="shared" si="3736"/>
        <v>1480</v>
      </c>
      <c r="AJ260" s="20">
        <f t="shared" si="3736"/>
        <v>4326</v>
      </c>
      <c r="AK260" s="21">
        <f t="shared" si="3736"/>
        <v>2201</v>
      </c>
      <c r="AL260" s="20">
        <f t="shared" si="3736"/>
        <v>5132</v>
      </c>
      <c r="AM260" s="21">
        <f t="shared" si="3736"/>
        <v>3068</v>
      </c>
      <c r="AN260" s="20">
        <f t="shared" si="3736"/>
        <v>405</v>
      </c>
      <c r="AO260" s="21">
        <f t="shared" si="3736"/>
        <v>1358</v>
      </c>
      <c r="AP260" s="20">
        <f t="shared" si="3736"/>
        <v>1338</v>
      </c>
      <c r="AQ260" s="21">
        <f t="shared" si="3736"/>
        <v>4421</v>
      </c>
      <c r="AR260" s="20">
        <f t="shared" si="3736"/>
        <v>3830</v>
      </c>
      <c r="AS260" s="21">
        <f t="shared" si="3736"/>
        <v>5795</v>
      </c>
      <c r="AT260" s="20">
        <f t="shared" si="3736"/>
        <v>2801</v>
      </c>
      <c r="AU260" s="21">
        <f t="shared" si="3736"/>
        <v>2642</v>
      </c>
      <c r="AV260" s="20">
        <f t="shared" si="3736"/>
        <v>3555</v>
      </c>
      <c r="AW260" s="21">
        <f t="shared" si="3736"/>
        <v>2588</v>
      </c>
      <c r="AX260" s="20">
        <f t="shared" si="3736"/>
        <v>497</v>
      </c>
      <c r="AY260" s="21">
        <f t="shared" si="3736"/>
        <v>1867</v>
      </c>
      <c r="AZ260" s="20">
        <f t="shared" si="3736"/>
        <v>1363</v>
      </c>
      <c r="BA260" s="21">
        <f t="shared" si="3736"/>
        <v>3776</v>
      </c>
      <c r="BB260" s="20">
        <f t="shared" si="3736"/>
        <v>2258</v>
      </c>
      <c r="BC260" s="21">
        <f t="shared" si="3736"/>
        <v>2196</v>
      </c>
      <c r="BD260" s="20">
        <f t="shared" si="3736"/>
        <v>5062</v>
      </c>
      <c r="BE260" s="21">
        <f t="shared" si="3736"/>
        <v>4005</v>
      </c>
      <c r="BF260" s="173">
        <f t="shared" si="3736"/>
        <v>36409</v>
      </c>
      <c r="BG260" s="174">
        <f t="shared" si="3736"/>
        <v>37149</v>
      </c>
      <c r="BI260" s="136" t="s">
        <v>19</v>
      </c>
      <c r="BJ260" s="128">
        <f>B260/B281</f>
        <v>0.11644270706083558</v>
      </c>
      <c r="BK260" s="129">
        <f t="shared" ref="BK260" si="3737">C260/C281</f>
        <v>3.3565328989584878E-2</v>
      </c>
      <c r="BL260" s="130">
        <f t="shared" ref="BL260" si="3738">D260/D281</f>
        <v>0.10764003069165845</v>
      </c>
      <c r="BM260" s="131">
        <f t="shared" ref="BM260" si="3739">E260/E281</f>
        <v>5.9298321136461475E-2</v>
      </c>
      <c r="BN260" s="128">
        <f t="shared" ref="BN260" si="3740">F260/F281</f>
        <v>0.11663883273270634</v>
      </c>
      <c r="BO260" s="129">
        <f t="shared" ref="BO260" si="3741">G260/G281</f>
        <v>4.5759924829692274E-2</v>
      </c>
      <c r="BP260" s="130">
        <f t="shared" ref="BP260" si="3742">H260/H281</f>
        <v>8.5996982562015364E-2</v>
      </c>
      <c r="BQ260" s="131">
        <f t="shared" ref="BQ260" si="3743">I260/I281</f>
        <v>4.0640272903204641E-2</v>
      </c>
      <c r="BR260" s="128">
        <f t="shared" ref="BR260" si="3744">J260/J281</f>
        <v>3.3384793516016982E-2</v>
      </c>
      <c r="BS260" s="129">
        <f t="shared" ref="BS260" si="3745">K260/K281</f>
        <v>9.2045229121206107E-2</v>
      </c>
      <c r="BT260" s="130">
        <f t="shared" ref="BT260" si="3746">L260/L281</f>
        <v>3.9296294057191219E-2</v>
      </c>
      <c r="BU260" s="128">
        <f t="shared" ref="BU260" si="3747">M260/M281</f>
        <v>9.0142909490655912E-2</v>
      </c>
      <c r="BV260" s="132">
        <f t="shared" ref="BV260" si="3748">N260/N281</f>
        <v>6.1837041994311524E-2</v>
      </c>
      <c r="BW260" s="133">
        <f t="shared" ref="BW260" si="3749">O260/O281</f>
        <v>8.6877278250303766E-2</v>
      </c>
      <c r="BX260" s="128">
        <f t="shared" ref="BX260" si="3750">P260/P281</f>
        <v>7.7220325883944091E-2</v>
      </c>
      <c r="BY260" s="129">
        <f t="shared" ref="BY260" si="3751">Q260/Q281</f>
        <v>8.0416777985573076E-2</v>
      </c>
      <c r="BZ260" s="130">
        <f t="shared" ref="BZ260" si="3752">R260/R281</f>
        <v>7.7101859337105907E-2</v>
      </c>
      <c r="CA260" s="131">
        <f t="shared" ref="CA260" si="3753">S260/S281</f>
        <v>6.8960313867511697E-2</v>
      </c>
      <c r="CB260" s="128">
        <f t="shared" ref="CB260" si="3754">T260/T281</f>
        <v>3.2918928383820698E-2</v>
      </c>
      <c r="CC260" s="129">
        <f t="shared" ref="CC260" si="3755">U260/U281</f>
        <v>0.14305016044587063</v>
      </c>
      <c r="CD260" s="130">
        <f t="shared" ref="CD260" si="3756">V260/V281</f>
        <v>4.0698374473208912E-2</v>
      </c>
      <c r="CE260" s="131">
        <f t="shared" ref="CE260" si="3757">W260/W281</f>
        <v>0.10044392148473016</v>
      </c>
      <c r="CF260" s="128">
        <f t="shared" ref="CF260" si="3758">X260/X281</f>
        <v>7.606347314311257E-2</v>
      </c>
      <c r="CG260" s="129">
        <f t="shared" ref="CG260" si="3759">Y260/Y281</f>
        <v>8.999158957106812E-2</v>
      </c>
      <c r="CH260" s="130">
        <f t="shared" ref="CH260" si="3760">Z260/Z281</f>
        <v>6.9367973360588184E-2</v>
      </c>
      <c r="CI260" s="128">
        <f t="shared" ref="CI260" si="3761">AA260/AA281</f>
        <v>4.5930652540332288E-2</v>
      </c>
      <c r="CJ260" s="134">
        <f t="shared" ref="CJ260" si="3762">AB260/AB281</f>
        <v>7.6353995167739316E-2</v>
      </c>
      <c r="CK260" s="135">
        <f t="shared" ref="CK260" si="3763">AC260/AC281</f>
        <v>6.6555547938161999E-2</v>
      </c>
    </row>
    <row r="261" spans="1:89" ht="13.5" thickTop="1" x14ac:dyDescent="0.2">
      <c r="A261" s="145" t="s">
        <v>20</v>
      </c>
      <c r="B261" s="195">
        <v>2590</v>
      </c>
      <c r="C261" s="196">
        <v>951</v>
      </c>
      <c r="D261" s="197">
        <v>812</v>
      </c>
      <c r="E261" s="198">
        <v>846</v>
      </c>
      <c r="F261" s="195">
        <v>2474</v>
      </c>
      <c r="G261" s="199">
        <v>1232</v>
      </c>
      <c r="H261" s="197">
        <v>2817</v>
      </c>
      <c r="I261" s="198">
        <v>1677</v>
      </c>
      <c r="J261" s="195">
        <v>216</v>
      </c>
      <c r="K261" s="199">
        <v>775</v>
      </c>
      <c r="L261" s="197">
        <v>739</v>
      </c>
      <c r="M261" s="195">
        <v>2459</v>
      </c>
      <c r="N261" s="200">
        <v>2111</v>
      </c>
      <c r="O261" s="201">
        <v>3196</v>
      </c>
      <c r="P261" s="195">
        <v>1635</v>
      </c>
      <c r="Q261" s="199">
        <v>1434</v>
      </c>
      <c r="R261" s="197">
        <v>1877</v>
      </c>
      <c r="S261" s="198">
        <v>1399</v>
      </c>
      <c r="T261" s="195">
        <v>270</v>
      </c>
      <c r="U261" s="199">
        <v>1120</v>
      </c>
      <c r="V261" s="197">
        <v>734</v>
      </c>
      <c r="W261" s="198">
        <v>2122</v>
      </c>
      <c r="X261" s="195">
        <v>1265</v>
      </c>
      <c r="Y261" s="199">
        <v>1129</v>
      </c>
      <c r="Z261" s="197">
        <v>2630</v>
      </c>
      <c r="AA261" s="195">
        <v>2045</v>
      </c>
      <c r="AB261" s="169">
        <f t="shared" si="3680"/>
        <v>20170</v>
      </c>
      <c r="AC261" s="172">
        <f t="shared" si="3681"/>
        <v>20385</v>
      </c>
      <c r="BI261" s="145" t="s">
        <v>20</v>
      </c>
      <c r="BJ261" s="128">
        <f>B261/B281</f>
        <v>0.12655753725873442</v>
      </c>
      <c r="BK261" s="129">
        <f t="shared" ref="BK261" si="3764">C261/C281</f>
        <v>4.6942099807492969E-2</v>
      </c>
      <c r="BL261" s="130">
        <f t="shared" ref="BL261" si="3765">D261/D281</f>
        <v>8.9005809492491511E-2</v>
      </c>
      <c r="BM261" s="131">
        <f t="shared" ref="BM261" si="3766">E261/E281</f>
        <v>9.1046061127851921E-2</v>
      </c>
      <c r="BN261" s="128">
        <f t="shared" ref="BN261" si="3767">F261/F281</f>
        <v>0.10872813571240221</v>
      </c>
      <c r="BO261" s="129">
        <f t="shared" ref="BO261" si="3768">G261/G281</f>
        <v>5.788113695090439E-2</v>
      </c>
      <c r="BP261" s="130">
        <f t="shared" ref="BP261" si="3769">H261/H281</f>
        <v>9.8838637240798569E-2</v>
      </c>
      <c r="BQ261" s="131">
        <f t="shared" ref="BQ261" si="3770">I261/I281</f>
        <v>5.5007052186177713E-2</v>
      </c>
      <c r="BR261" s="128">
        <f t="shared" ref="BR261" si="3771">J261/J281</f>
        <v>4.1682747973755305E-2</v>
      </c>
      <c r="BS261" s="129">
        <f t="shared" ref="BS261" si="3772">K261/K281</f>
        <v>0.15373933743304899</v>
      </c>
      <c r="BT261" s="130">
        <f t="shared" ref="BT261" si="3773">L261/L281</f>
        <v>4.4676863551175866E-2</v>
      </c>
      <c r="BU261" s="128">
        <f t="shared" ref="BU261" si="3774">M261/M281</f>
        <v>0.15017711005252229</v>
      </c>
      <c r="BV261" s="132">
        <f t="shared" ref="BV261" si="3775">N261/N281</f>
        <v>7.0637443533545258E-2</v>
      </c>
      <c r="BW261" s="133">
        <f t="shared" ref="BW261" si="3776">O261/O281</f>
        <v>0.10787093290130957</v>
      </c>
      <c r="BX261" s="128">
        <f t="shared" ref="BX261" si="3777">P261/P281</f>
        <v>0.10530044438719649</v>
      </c>
      <c r="BY261" s="129">
        <f t="shared" ref="BY261" si="3778">Q261/Q281</f>
        <v>9.5778787069195834E-2</v>
      </c>
      <c r="BZ261" s="130">
        <f t="shared" ref="BZ261" si="3779">R261/R281</f>
        <v>9.4836297493936947E-2</v>
      </c>
      <c r="CA261" s="131">
        <f t="shared" ref="CA261" si="3780">S261/S281</f>
        <v>7.036869372767969E-2</v>
      </c>
      <c r="CB261" s="128">
        <f t="shared" ref="CB261" si="3781">T261/T281</f>
        <v>4.7277184381019084E-2</v>
      </c>
      <c r="CC261" s="129">
        <f t="shared" ref="CC261" si="3782">U261/U281</f>
        <v>0.18915723695321737</v>
      </c>
      <c r="CD261" s="130">
        <f t="shared" ref="CD261" si="3783">V261/V281</f>
        <v>4.4190246839253461E-2</v>
      </c>
      <c r="CE261" s="131">
        <f t="shared" ref="CE261" si="3784">W261/W281</f>
        <v>0.11349414344547254</v>
      </c>
      <c r="CF261" s="128">
        <f t="shared" ref="CF261" si="3785">X261/X281</f>
        <v>9.4241227743425457E-2</v>
      </c>
      <c r="CG261" s="129">
        <f t="shared" ref="CG261" si="3786">Y261/Y281</f>
        <v>0.13564820377267811</v>
      </c>
      <c r="CH261" s="130">
        <f t="shared" ref="CH261" si="3787">Z261/Z281</f>
        <v>8.6709966700735219E-2</v>
      </c>
      <c r="CI261" s="128">
        <f t="shared" ref="CI261" si="3788">AA261/AA281</f>
        <v>6.1551890199855526E-2</v>
      </c>
      <c r="CJ261" s="134">
        <f t="shared" ref="CJ261" si="3789">AB261/AB281</f>
        <v>8.6253715067673029E-2</v>
      </c>
      <c r="CK261" s="135">
        <f t="shared" ref="CK261" si="3790">AC261/AC281</f>
        <v>8.7345319302094396E-2</v>
      </c>
    </row>
    <row r="262" spans="1:89" ht="13.5" thickBot="1" x14ac:dyDescent="0.25">
      <c r="A262" s="136" t="s">
        <v>21</v>
      </c>
      <c r="B262" s="188">
        <v>1885</v>
      </c>
      <c r="C262" s="189">
        <v>801</v>
      </c>
      <c r="D262" s="190">
        <v>555</v>
      </c>
      <c r="E262" s="191">
        <v>634</v>
      </c>
      <c r="F262" s="188">
        <v>1852</v>
      </c>
      <c r="G262" s="192">
        <v>969</v>
      </c>
      <c r="H262" s="190">
        <v>2315</v>
      </c>
      <c r="I262" s="191">
        <v>1391</v>
      </c>
      <c r="J262" s="188">
        <v>189</v>
      </c>
      <c r="K262" s="192">
        <v>583</v>
      </c>
      <c r="L262" s="190">
        <v>599</v>
      </c>
      <c r="M262" s="188">
        <v>1962</v>
      </c>
      <c r="N262" s="193">
        <v>1719</v>
      </c>
      <c r="O262" s="194">
        <v>2599</v>
      </c>
      <c r="P262" s="188">
        <v>1166</v>
      </c>
      <c r="Q262" s="192">
        <v>1208</v>
      </c>
      <c r="R262" s="190">
        <v>1678</v>
      </c>
      <c r="S262" s="191">
        <v>1189</v>
      </c>
      <c r="T262" s="188">
        <v>227</v>
      </c>
      <c r="U262" s="192">
        <v>747</v>
      </c>
      <c r="V262" s="190">
        <v>629</v>
      </c>
      <c r="W262" s="191">
        <v>1654</v>
      </c>
      <c r="X262" s="188">
        <v>993</v>
      </c>
      <c r="Y262" s="192">
        <v>1067</v>
      </c>
      <c r="Z262" s="190">
        <v>2432</v>
      </c>
      <c r="AA262" s="188">
        <v>1960</v>
      </c>
      <c r="AB262" s="169">
        <f t="shared" si="3680"/>
        <v>16239</v>
      </c>
      <c r="AC262" s="172">
        <f t="shared" si="3681"/>
        <v>16764</v>
      </c>
      <c r="AE262" s="267" t="s">
        <v>85</v>
      </c>
      <c r="BI262" s="136" t="s">
        <v>21</v>
      </c>
      <c r="BJ262" s="128">
        <f>B262/B281</f>
        <v>9.2108477889078916E-2</v>
      </c>
      <c r="BK262" s="129">
        <f t="shared" ref="BK262" si="3791">C262/C281</f>
        <v>3.9537983118613951E-2</v>
      </c>
      <c r="BL262" s="130">
        <f t="shared" ref="BL262" si="3792">D262/D281</f>
        <v>6.0835251561986187E-2</v>
      </c>
      <c r="BM262" s="131">
        <f t="shared" ref="BM262" si="3793">E262/E281</f>
        <v>6.8230736117089977E-2</v>
      </c>
      <c r="BN262" s="128">
        <f t="shared" ref="BN262" si="3794">F262/F281</f>
        <v>8.1392282675573524E-2</v>
      </c>
      <c r="BO262" s="129">
        <f t="shared" ref="BO262" si="3795">G262/G281</f>
        <v>4.5525017618040876E-2</v>
      </c>
      <c r="BP262" s="130">
        <f t="shared" ref="BP262" si="3796">H262/H281</f>
        <v>8.1225220167713413E-2</v>
      </c>
      <c r="BQ262" s="131">
        <f t="shared" ref="BQ262" si="3797">I262/I281</f>
        <v>4.5626004526519499E-2</v>
      </c>
      <c r="BR262" s="128">
        <f t="shared" ref="BR262" si="3798">J262/J281</f>
        <v>3.6472404477035897E-2</v>
      </c>
      <c r="BS262" s="129">
        <f t="shared" ref="BS262" si="3799">K262/K281</f>
        <v>0.1156516564173775</v>
      </c>
      <c r="BT262" s="130">
        <f t="shared" ref="BT262" si="3800">L262/L281</f>
        <v>3.6213046369626987E-2</v>
      </c>
      <c r="BU262" s="128">
        <f t="shared" ref="BU262" si="3801">M262/M281</f>
        <v>0.11982411139611579</v>
      </c>
      <c r="BV262" s="132">
        <f t="shared" ref="BV262" si="3802">N262/N281</f>
        <v>5.7520495231721598E-2</v>
      </c>
      <c r="BW262" s="133">
        <f t="shared" ref="BW262" si="3803">O262/O281</f>
        <v>8.7721074659106252E-2</v>
      </c>
      <c r="BX262" s="128">
        <f t="shared" ref="BX262" si="3804">P262/P281</f>
        <v>7.5094995813743806E-2</v>
      </c>
      <c r="BY262" s="129">
        <f t="shared" ref="BY262" si="3805">Q262/Q281</f>
        <v>8.0683943360940424E-2</v>
      </c>
      <c r="BZ262" s="130">
        <f t="shared" ref="BZ262" si="3806">R262/R281</f>
        <v>8.4781729991915925E-2</v>
      </c>
      <c r="CA262" s="131">
        <f t="shared" ref="CA262" si="3807">S262/S281</f>
        <v>5.9805844776419696E-2</v>
      </c>
      <c r="CB262" s="128">
        <f t="shared" ref="CB262" si="3808">T262/T281</f>
        <v>3.9747855016634567E-2</v>
      </c>
      <c r="CC262" s="129">
        <f t="shared" ref="CC262" si="3809">U262/U281</f>
        <v>0.12616112143219052</v>
      </c>
      <c r="CD262" s="130">
        <f t="shared" ref="CD262" si="3810">V262/V281</f>
        <v>3.78687537627935E-2</v>
      </c>
      <c r="CE262" s="131">
        <f t="shared" ref="CE262" si="3811">W262/W281</f>
        <v>8.8463389848638815E-2</v>
      </c>
      <c r="CF262" s="128">
        <f t="shared" ref="CF262" si="3812">X262/X281</f>
        <v>7.3977501303732401E-2</v>
      </c>
      <c r="CG262" s="129">
        <f t="shared" ref="CG262" si="3813">Y262/Y281</f>
        <v>0.12819896671873124</v>
      </c>
      <c r="CH262" s="130">
        <f t="shared" ref="CH262" si="3814">Z262/Z281</f>
        <v>8.0181992021364279E-2</v>
      </c>
      <c r="CI262" s="128">
        <f t="shared" ref="CI262" si="3815">AA262/AA281</f>
        <v>5.8993498675656154E-2</v>
      </c>
      <c r="CJ262" s="134">
        <f t="shared" ref="CJ262" si="3816">AB262/AB281</f>
        <v>6.9443434753789904E-2</v>
      </c>
      <c r="CK262" s="135">
        <f t="shared" ref="CK262" si="3817">AC262/AC281</f>
        <v>7.183011688890413E-2</v>
      </c>
    </row>
    <row r="263" spans="1:89" ht="14.25" thickTop="1" thickBot="1" x14ac:dyDescent="0.25">
      <c r="A263" s="145" t="s">
        <v>22</v>
      </c>
      <c r="B263" s="195">
        <v>1425</v>
      </c>
      <c r="C263" s="196">
        <v>935</v>
      </c>
      <c r="D263" s="197">
        <v>521</v>
      </c>
      <c r="E263" s="198">
        <v>526</v>
      </c>
      <c r="F263" s="195">
        <v>2004</v>
      </c>
      <c r="G263" s="199">
        <v>765</v>
      </c>
      <c r="H263" s="197">
        <v>2041</v>
      </c>
      <c r="I263" s="198">
        <v>1561</v>
      </c>
      <c r="J263" s="195">
        <v>218</v>
      </c>
      <c r="K263" s="199">
        <v>657</v>
      </c>
      <c r="L263" s="197">
        <v>623</v>
      </c>
      <c r="M263" s="195">
        <v>1799</v>
      </c>
      <c r="N263" s="200">
        <v>1631</v>
      </c>
      <c r="O263" s="201">
        <v>2617</v>
      </c>
      <c r="P263" s="195">
        <v>854</v>
      </c>
      <c r="Q263" s="199">
        <v>897</v>
      </c>
      <c r="R263" s="197">
        <v>1367</v>
      </c>
      <c r="S263" s="198">
        <v>982</v>
      </c>
      <c r="T263" s="195">
        <v>188</v>
      </c>
      <c r="U263" s="199">
        <v>412</v>
      </c>
      <c r="V263" s="197">
        <v>607</v>
      </c>
      <c r="W263" s="198">
        <v>1376</v>
      </c>
      <c r="X263" s="195">
        <v>687</v>
      </c>
      <c r="Y263" s="199">
        <v>623</v>
      </c>
      <c r="Z263" s="197">
        <v>1939</v>
      </c>
      <c r="AA263" s="195">
        <v>1855</v>
      </c>
      <c r="AB263" s="169">
        <f t="shared" si="3680"/>
        <v>14105</v>
      </c>
      <c r="AC263" s="172">
        <f t="shared" si="3681"/>
        <v>15005</v>
      </c>
      <c r="AE263" s="295" t="s">
        <v>0</v>
      </c>
      <c r="AF263" s="297" t="s">
        <v>1</v>
      </c>
      <c r="AG263" s="298"/>
      <c r="AH263" s="297" t="s">
        <v>2</v>
      </c>
      <c r="AI263" s="298"/>
      <c r="AJ263" s="297" t="s">
        <v>3</v>
      </c>
      <c r="AK263" s="298"/>
      <c r="AL263" s="297" t="s">
        <v>4</v>
      </c>
      <c r="AM263" s="298"/>
      <c r="AN263" s="297" t="s">
        <v>5</v>
      </c>
      <c r="AO263" s="298"/>
      <c r="AP263" s="297" t="s">
        <v>6</v>
      </c>
      <c r="AQ263" s="298"/>
      <c r="AR263" s="297" t="s">
        <v>7</v>
      </c>
      <c r="AS263" s="298"/>
      <c r="AT263" s="297" t="s">
        <v>8</v>
      </c>
      <c r="AU263" s="298"/>
      <c r="AV263" s="297" t="s">
        <v>9</v>
      </c>
      <c r="AW263" s="298"/>
      <c r="AX263" s="297" t="s">
        <v>10</v>
      </c>
      <c r="AY263" s="298"/>
      <c r="AZ263" s="297" t="s">
        <v>11</v>
      </c>
      <c r="BA263" s="298"/>
      <c r="BB263" s="297" t="s">
        <v>12</v>
      </c>
      <c r="BC263" s="298"/>
      <c r="BD263" s="300" t="s">
        <v>40</v>
      </c>
      <c r="BE263" s="301"/>
      <c r="BF263" s="302" t="s">
        <v>41</v>
      </c>
      <c r="BG263" s="303"/>
      <c r="BI263" s="145" t="s">
        <v>22</v>
      </c>
      <c r="BJ263" s="128">
        <f>B263/B281</f>
        <v>6.9631077449303691E-2</v>
      </c>
      <c r="BK263" s="129">
        <f t="shared" ref="BK263" si="3818">C263/C281</f>
        <v>4.6152327360679202E-2</v>
      </c>
      <c r="BL263" s="130">
        <f t="shared" ref="BL263" si="3819">D263/D281</f>
        <v>5.7108407322152797E-2</v>
      </c>
      <c r="BM263" s="131">
        <f t="shared" ref="BM263" si="3820">E263/E281</f>
        <v>5.6607834696513128E-2</v>
      </c>
      <c r="BN263" s="128">
        <f t="shared" ref="BN263" si="3821">F263/F281</f>
        <v>8.8072426826052569E-2</v>
      </c>
      <c r="BO263" s="129">
        <f t="shared" ref="BO263" si="3822">G263/G281</f>
        <v>3.5940803382663845E-2</v>
      </c>
      <c r="BP263" s="130">
        <f t="shared" ref="BP263" si="3823">H263/H281</f>
        <v>7.1611522402722713E-2</v>
      </c>
      <c r="BQ263" s="131">
        <f t="shared" ref="BQ263" si="3824">I263/I281</f>
        <v>5.1202151736805854E-2</v>
      </c>
      <c r="BR263" s="128">
        <f t="shared" ref="BR263" si="3825">J263/J281</f>
        <v>4.2068699343882673E-2</v>
      </c>
      <c r="BS263" s="129">
        <f t="shared" ref="BS263" si="3826">K263/K281</f>
        <v>0.13033128347550088</v>
      </c>
      <c r="BT263" s="130">
        <f t="shared" ref="BT263" si="3827">L263/L281</f>
        <v>3.7663986457892512E-2</v>
      </c>
      <c r="BU263" s="128">
        <f t="shared" ref="BU263" si="3828">M263/M281</f>
        <v>0.10986930499572493</v>
      </c>
      <c r="BV263" s="132">
        <f t="shared" ref="BV263" si="3829">N263/N281</f>
        <v>5.457587418437343E-2</v>
      </c>
      <c r="BW263" s="133">
        <f t="shared" ref="BW263" si="3830">O263/O281</f>
        <v>8.8328608073444045E-2</v>
      </c>
      <c r="BX263" s="128">
        <f t="shared" ref="BX263" si="3831">P263/P281</f>
        <v>5.5000966059122816E-2</v>
      </c>
      <c r="BY263" s="129">
        <f t="shared" ref="BY263" si="3832">Q263/Q281</f>
        <v>5.9911835426128775E-2</v>
      </c>
      <c r="BZ263" s="130">
        <f t="shared" ref="BZ263" si="3833">R263/R281</f>
        <v>6.9068310428455945E-2</v>
      </c>
      <c r="CA263" s="131">
        <f t="shared" ref="CA263" si="3834">S263/S281</f>
        <v>4.9393893667320554E-2</v>
      </c>
      <c r="CB263" s="128">
        <f t="shared" ref="CB263" si="3835">T263/T281</f>
        <v>3.2918928383820698E-2</v>
      </c>
      <c r="CC263" s="129">
        <f t="shared" ref="CC263" si="3836">U263/U281</f>
        <v>6.9582840736362103E-2</v>
      </c>
      <c r="CD263" s="130">
        <f t="shared" ref="CD263" si="3837">V263/V281</f>
        <v>3.6544250451535219E-2</v>
      </c>
      <c r="CE263" s="131">
        <f t="shared" ref="CE263" si="3838">W263/W281</f>
        <v>7.3594694335989724E-2</v>
      </c>
      <c r="CF263" s="128">
        <f t="shared" ref="CF263" si="3839">X263/X281</f>
        <v>5.1180809059077702E-2</v>
      </c>
      <c r="CG263" s="129">
        <f t="shared" ref="CG263" si="3840">Y263/Y281</f>
        <v>7.4852817493692173E-2</v>
      </c>
      <c r="CH263" s="130">
        <f t="shared" ref="CH263" si="3841">Z263/Z281</f>
        <v>6.39279944611124E-2</v>
      </c>
      <c r="CI263" s="128">
        <f t="shared" ref="CI263" si="3842">AA263/AA281</f>
        <v>5.583313267517457E-2</v>
      </c>
      <c r="CJ263" s="134">
        <f t="shared" ref="CJ263" si="3843">AB263/AB281</f>
        <v>6.0317731830913636E-2</v>
      </c>
      <c r="CK263" s="135">
        <f t="shared" ref="CK263" si="3844">AC263/AC281</f>
        <v>6.4293182051897296E-2</v>
      </c>
    </row>
    <row r="264" spans="1:89" ht="15" thickTop="1" thickBot="1" x14ac:dyDescent="0.3">
      <c r="A264" s="136" t="s">
        <v>23</v>
      </c>
      <c r="B264" s="188">
        <v>1168</v>
      </c>
      <c r="C264" s="189">
        <v>965</v>
      </c>
      <c r="D264" s="190">
        <v>433</v>
      </c>
      <c r="E264" s="191">
        <v>441</v>
      </c>
      <c r="F264" s="188">
        <v>1368</v>
      </c>
      <c r="G264" s="192">
        <v>643</v>
      </c>
      <c r="H264" s="190">
        <v>1646</v>
      </c>
      <c r="I264" s="191">
        <v>1355</v>
      </c>
      <c r="J264" s="188">
        <v>228</v>
      </c>
      <c r="K264" s="192">
        <v>423</v>
      </c>
      <c r="L264" s="190">
        <v>589</v>
      </c>
      <c r="M264" s="188">
        <v>1205</v>
      </c>
      <c r="N264" s="193">
        <v>1260</v>
      </c>
      <c r="O264" s="194">
        <v>1608</v>
      </c>
      <c r="P264" s="188">
        <v>689</v>
      </c>
      <c r="Q264" s="192">
        <v>643</v>
      </c>
      <c r="R264" s="190">
        <v>1114</v>
      </c>
      <c r="S264" s="191">
        <v>941</v>
      </c>
      <c r="T264" s="188">
        <v>220</v>
      </c>
      <c r="U264" s="192">
        <v>356</v>
      </c>
      <c r="V264" s="190">
        <v>490</v>
      </c>
      <c r="W264" s="191">
        <v>1259</v>
      </c>
      <c r="X264" s="188">
        <v>582</v>
      </c>
      <c r="Y264" s="192">
        <v>517</v>
      </c>
      <c r="Z264" s="190">
        <v>1678</v>
      </c>
      <c r="AA264" s="188">
        <v>1937</v>
      </c>
      <c r="AB264" s="169">
        <f t="shared" si="3680"/>
        <v>11465</v>
      </c>
      <c r="AC264" s="172">
        <f t="shared" si="3681"/>
        <v>12293</v>
      </c>
      <c r="AE264" s="296"/>
      <c r="AF264" s="115" t="s">
        <v>14</v>
      </c>
      <c r="AG264" s="116" t="s">
        <v>15</v>
      </c>
      <c r="AH264" s="117" t="s">
        <v>14</v>
      </c>
      <c r="AI264" s="118" t="s">
        <v>15</v>
      </c>
      <c r="AJ264" s="115" t="s">
        <v>14</v>
      </c>
      <c r="AK264" s="116" t="s">
        <v>15</v>
      </c>
      <c r="AL264" s="117" t="s">
        <v>14</v>
      </c>
      <c r="AM264" s="118" t="s">
        <v>15</v>
      </c>
      <c r="AN264" s="115" t="s">
        <v>14</v>
      </c>
      <c r="AO264" s="116" t="s">
        <v>15</v>
      </c>
      <c r="AP264" s="117" t="s">
        <v>14</v>
      </c>
      <c r="AQ264" s="115" t="s">
        <v>15</v>
      </c>
      <c r="AR264" s="119" t="s">
        <v>14</v>
      </c>
      <c r="AS264" s="120" t="s">
        <v>15</v>
      </c>
      <c r="AT264" s="115" t="s">
        <v>14</v>
      </c>
      <c r="AU264" s="116" t="s">
        <v>15</v>
      </c>
      <c r="AV264" s="117" t="s">
        <v>14</v>
      </c>
      <c r="AW264" s="118" t="s">
        <v>15</v>
      </c>
      <c r="AX264" s="115" t="s">
        <v>14</v>
      </c>
      <c r="AY264" s="116" t="s">
        <v>15</v>
      </c>
      <c r="AZ264" s="117" t="s">
        <v>14</v>
      </c>
      <c r="BA264" s="118" t="s">
        <v>15</v>
      </c>
      <c r="BB264" s="115" t="s">
        <v>14</v>
      </c>
      <c r="BC264" s="116" t="s">
        <v>15</v>
      </c>
      <c r="BD264" s="28" t="s">
        <v>14</v>
      </c>
      <c r="BE264" s="121" t="s">
        <v>15</v>
      </c>
      <c r="BF264" s="175" t="s">
        <v>14</v>
      </c>
      <c r="BG264" s="176" t="s">
        <v>15</v>
      </c>
      <c r="BI264" s="136" t="s">
        <v>23</v>
      </c>
      <c r="BJ264" s="128">
        <f>B264/B281</f>
        <v>5.707305155142927E-2</v>
      </c>
      <c r="BK264" s="129">
        <f t="shared" ref="BK264" si="3845">C264/C281</f>
        <v>4.7633150698455008E-2</v>
      </c>
      <c r="BL264" s="130">
        <f t="shared" ref="BL264" si="3846">D264/D281</f>
        <v>4.7462457524936975E-2</v>
      </c>
      <c r="BM264" s="131">
        <f t="shared" ref="BM264" si="3847">E264/E281</f>
        <v>4.7460180800688763E-2</v>
      </c>
      <c r="BN264" s="128">
        <f t="shared" ref="BN264" si="3848">F264/F281</f>
        <v>6.0121297354311327E-2</v>
      </c>
      <c r="BO264" s="129">
        <f t="shared" ref="BO264" si="3849">G264/G281</f>
        <v>3.0209067418369744E-2</v>
      </c>
      <c r="BP264" s="130">
        <f t="shared" ref="BP264" si="3850">H264/H281</f>
        <v>5.7752359566331006E-2</v>
      </c>
      <c r="BQ264" s="131">
        <f t="shared" ref="BQ264" si="3851">I264/I281</f>
        <v>4.4445173352576507E-2</v>
      </c>
      <c r="BR264" s="128">
        <f t="shared" ref="BR264" si="3852">J264/J281</f>
        <v>4.3998456194519489E-2</v>
      </c>
      <c r="BS264" s="129">
        <f t="shared" ref="BS264" si="3853">K264/K281</f>
        <v>8.391192223765126E-2</v>
      </c>
      <c r="BT264" s="130">
        <f t="shared" ref="BT264" si="3854">L264/L281</f>
        <v>3.5608487999516353E-2</v>
      </c>
      <c r="BU264" s="128">
        <f t="shared" ref="BU264" si="3855">M264/M281</f>
        <v>7.3592280444607305E-2</v>
      </c>
      <c r="BV264" s="132">
        <f t="shared" ref="BV264" si="3856">N264/N281</f>
        <v>4.2161619541576038E-2</v>
      </c>
      <c r="BW264" s="133">
        <f t="shared" ref="BW264" si="3857">O264/O281</f>
        <v>5.4272985014175781E-2</v>
      </c>
      <c r="BX264" s="128">
        <f t="shared" ref="BX264" si="3858">P264/P281</f>
        <v>4.4374315708121337E-2</v>
      </c>
      <c r="BY264" s="129">
        <f t="shared" ref="BY264" si="3859">Q264/Q281</f>
        <v>4.2946834090301894E-2</v>
      </c>
      <c r="BZ264" s="130">
        <f t="shared" ref="BZ264" si="3860">R264/R281</f>
        <v>5.6285367825383993E-2</v>
      </c>
      <c r="CA264" s="131">
        <f t="shared" ref="CA264" si="3861">S264/S281</f>
        <v>4.7331623157788841E-2</v>
      </c>
      <c r="CB264" s="128">
        <f t="shared" ref="CB264" si="3862">T264/T281</f>
        <v>3.8522150236385923E-2</v>
      </c>
      <c r="CC264" s="129">
        <f t="shared" ref="CC264" si="3863">U264/U281</f>
        <v>6.0124978888701233E-2</v>
      </c>
      <c r="CD264" s="130">
        <f t="shared" ref="CD264" si="3864">V264/V281</f>
        <v>2.9500301023479832E-2</v>
      </c>
      <c r="CE264" s="131">
        <f t="shared" ref="CE264" si="3865">W264/W281</f>
        <v>6.7337005936781297E-2</v>
      </c>
      <c r="CF264" s="128">
        <f t="shared" ref="CF264" si="3866">X264/X281</f>
        <v>4.335841466140207E-2</v>
      </c>
      <c r="CG264" s="129">
        <f t="shared" ref="CG264" si="3867">Y264/Y281</f>
        <v>6.2117025111137814E-2</v>
      </c>
      <c r="CH264" s="130">
        <f t="shared" ref="CH264" si="3868">Z264/Z281</f>
        <v>5.5322936929214334E-2</v>
      </c>
      <c r="CI264" s="128">
        <f t="shared" ref="CI264" si="3869">AA264/AA281</f>
        <v>5.8301228027931619E-2</v>
      </c>
      <c r="CJ264" s="134">
        <f t="shared" ref="CJ264" si="3870">AB264/AB281</f>
        <v>4.9028202441788363E-2</v>
      </c>
      <c r="CK264" s="135">
        <f t="shared" ref="CK264" si="3871">AC264/AC281</f>
        <v>5.2672848181537724E-2</v>
      </c>
    </row>
    <row r="265" spans="1:89" ht="13.5" thickTop="1" x14ac:dyDescent="0.2">
      <c r="A265" s="145" t="s">
        <v>24</v>
      </c>
      <c r="B265" s="202">
        <v>975</v>
      </c>
      <c r="C265" s="196">
        <v>826</v>
      </c>
      <c r="D265" s="197">
        <v>425</v>
      </c>
      <c r="E265" s="198">
        <v>356</v>
      </c>
      <c r="F265" s="195">
        <v>1256</v>
      </c>
      <c r="G265" s="199">
        <v>633</v>
      </c>
      <c r="H265" s="197">
        <v>1663</v>
      </c>
      <c r="I265" s="198">
        <v>1166</v>
      </c>
      <c r="J265" s="195">
        <v>291</v>
      </c>
      <c r="K265" s="199">
        <v>240</v>
      </c>
      <c r="L265" s="197">
        <v>559</v>
      </c>
      <c r="M265" s="195">
        <v>996</v>
      </c>
      <c r="N265" s="200">
        <v>1341</v>
      </c>
      <c r="O265" s="203">
        <v>1522</v>
      </c>
      <c r="P265" s="195">
        <v>696</v>
      </c>
      <c r="Q265" s="199">
        <v>573</v>
      </c>
      <c r="R265" s="197">
        <v>965</v>
      </c>
      <c r="S265" s="198">
        <v>840</v>
      </c>
      <c r="T265" s="195">
        <v>280</v>
      </c>
      <c r="U265" s="199">
        <v>221</v>
      </c>
      <c r="V265" s="197">
        <v>519</v>
      </c>
      <c r="W265" s="204">
        <v>1051</v>
      </c>
      <c r="X265" s="195">
        <v>601</v>
      </c>
      <c r="Y265" s="199">
        <v>349</v>
      </c>
      <c r="Z265" s="197">
        <v>1694</v>
      </c>
      <c r="AA265" s="195">
        <v>1917</v>
      </c>
      <c r="AB265" s="169">
        <f t="shared" si="3680"/>
        <v>11265</v>
      </c>
      <c r="AC265" s="172">
        <f t="shared" si="3681"/>
        <v>10690</v>
      </c>
      <c r="AE265" s="270" t="str">
        <f>$AE$17</f>
        <v>17:00 - 17:59</v>
      </c>
      <c r="AF265" s="125">
        <f t="shared" ref="AF265:AU266" si="3872">SUMIF($A$9:$A$32,$AE265,B$257:B$280)</f>
        <v>1100</v>
      </c>
      <c r="AG265" s="185">
        <f t="shared" si="3872"/>
        <v>2734</v>
      </c>
      <c r="AH265" s="126">
        <f t="shared" si="3872"/>
        <v>893</v>
      </c>
      <c r="AI265" s="179">
        <f t="shared" si="3872"/>
        <v>835</v>
      </c>
      <c r="AJ265" s="125">
        <f t="shared" si="3872"/>
        <v>1166</v>
      </c>
      <c r="AK265" s="127">
        <f t="shared" si="3872"/>
        <v>2513</v>
      </c>
      <c r="AL265" s="126">
        <f t="shared" si="3872"/>
        <v>1893</v>
      </c>
      <c r="AM265" s="179">
        <f t="shared" si="3872"/>
        <v>3475</v>
      </c>
      <c r="AN265" s="125">
        <f t="shared" si="3872"/>
        <v>811</v>
      </c>
      <c r="AO265" s="127">
        <f t="shared" si="3872"/>
        <v>174</v>
      </c>
      <c r="AP265" s="126">
        <f t="shared" si="3872"/>
        <v>2135</v>
      </c>
      <c r="AQ265" s="125">
        <f t="shared" si="3872"/>
        <v>570</v>
      </c>
      <c r="AR265" s="178">
        <f t="shared" si="3872"/>
        <v>2945</v>
      </c>
      <c r="AS265" s="180">
        <f t="shared" si="3872"/>
        <v>1701</v>
      </c>
      <c r="AT265" s="125">
        <f t="shared" si="3872"/>
        <v>1467</v>
      </c>
      <c r="AU265" s="127">
        <f t="shared" si="3872"/>
        <v>1196</v>
      </c>
      <c r="AV265" s="126">
        <f t="shared" ref="AP265:BE266" si="3873">SUMIF($A$9:$A$32,$AE265,R$257:R$280)</f>
        <v>1431</v>
      </c>
      <c r="AW265" s="179">
        <f t="shared" si="3873"/>
        <v>1858</v>
      </c>
      <c r="AX265" s="125">
        <f t="shared" si="3873"/>
        <v>856</v>
      </c>
      <c r="AY265" s="127">
        <f t="shared" si="3873"/>
        <v>205</v>
      </c>
      <c r="AZ265" s="126">
        <f t="shared" si="3873"/>
        <v>1964</v>
      </c>
      <c r="BA265" s="179">
        <f t="shared" si="3873"/>
        <v>1156</v>
      </c>
      <c r="BB265" s="125">
        <f t="shared" si="3873"/>
        <v>1531</v>
      </c>
      <c r="BC265" s="127">
        <f t="shared" si="3873"/>
        <v>416</v>
      </c>
      <c r="BD265" s="183">
        <f t="shared" si="3873"/>
        <v>2145</v>
      </c>
      <c r="BE265" s="184">
        <f t="shared" si="3873"/>
        <v>2875</v>
      </c>
      <c r="BF265" s="169">
        <f>AF265+AH265+AJ265+AL265+AN265+AP265+AR265+AT265+AV265+AX265+AZ265+BB265+BD265</f>
        <v>20337</v>
      </c>
      <c r="BG265" s="170">
        <f>AG265+AI265+AK265+AM265+AO265+AQ265+AS265+AU265+AW265+AY265+BA265+BC265+BE265</f>
        <v>19708</v>
      </c>
      <c r="BI265" s="145" t="s">
        <v>24</v>
      </c>
      <c r="BJ265" s="128">
        <f>B265/B281</f>
        <v>4.7642316149523578E-2</v>
      </c>
      <c r="BK265" s="129">
        <f t="shared" ref="BK265" si="3874">C265/C281</f>
        <v>4.0772002566760453E-2</v>
      </c>
      <c r="BL265" s="130">
        <f t="shared" ref="BL265" si="3875">D265/D281</f>
        <v>4.6585552997917355E-2</v>
      </c>
      <c r="BM265" s="131">
        <f t="shared" ref="BM265" si="3876">E265/E281</f>
        <v>3.8312526904864398E-2</v>
      </c>
      <c r="BN265" s="128">
        <f t="shared" ref="BN265" si="3877">F265/F281</f>
        <v>5.5199085875010989E-2</v>
      </c>
      <c r="BO265" s="129">
        <f t="shared" ref="BO265" si="3878">G265/G281</f>
        <v>2.973925299506695E-2</v>
      </c>
      <c r="BP265" s="130">
        <f t="shared" ref="BP265" si="3879">H265/H281</f>
        <v>5.8348829865618748E-2</v>
      </c>
      <c r="BQ265" s="131">
        <f t="shared" ref="BQ265" si="3880">I265/I281</f>
        <v>3.8245809689375798E-2</v>
      </c>
      <c r="BR265" s="128">
        <f t="shared" ref="BR265" si="3881">J265/J281</f>
        <v>5.6155924353531457E-2</v>
      </c>
      <c r="BS265" s="129">
        <f t="shared" ref="BS265" si="3882">K265/K281</f>
        <v>4.7609601269589366E-2</v>
      </c>
      <c r="BT265" s="130">
        <f t="shared" ref="BT265" si="3883">L265/L281</f>
        <v>3.3794812889184449E-2</v>
      </c>
      <c r="BU265" s="128">
        <f t="shared" ref="BU265" si="3884">M265/M281</f>
        <v>6.0828142176621476E-2</v>
      </c>
      <c r="BV265" s="132">
        <f t="shared" ref="BV265" si="3885">N265/N281</f>
        <v>4.4872009369248789E-2</v>
      </c>
      <c r="BW265" s="133">
        <f t="shared" ref="BW265" si="3886">O265/O281</f>
        <v>5.1370325367895237E-2</v>
      </c>
      <c r="BX265" s="128">
        <f t="shared" ref="BX265" si="3887">P265/P281</f>
        <v>4.4825143298769882E-2</v>
      </c>
      <c r="BY265" s="129">
        <f t="shared" ref="BY265" si="3888">Q265/Q281</f>
        <v>3.8271440021373233E-2</v>
      </c>
      <c r="BZ265" s="130">
        <f t="shared" ref="BZ265" si="3889">R265/R281</f>
        <v>4.8757073565076796E-2</v>
      </c>
      <c r="CA265" s="131">
        <f t="shared" ref="CA265" si="3890">S265/S281</f>
        <v>4.225139580503999E-2</v>
      </c>
      <c r="CB265" s="128">
        <f t="shared" ref="CB265" si="3891">T265/T281</f>
        <v>4.9028191209945719E-2</v>
      </c>
      <c r="CC265" s="129">
        <f t="shared" ref="CC265" si="3892">U265/U281</f>
        <v>3.7324776220233072E-2</v>
      </c>
      <c r="CD265" s="130">
        <f t="shared" ref="CD265" si="3893">V265/V281</f>
        <v>3.1246237206502107E-2</v>
      </c>
      <c r="CE265" s="131">
        <f t="shared" ref="CE265" si="3894">W265/W281</f>
        <v>5.6212226560410763E-2</v>
      </c>
      <c r="CF265" s="128">
        <f t="shared" ref="CF265" si="3895">X265/X281</f>
        <v>4.4773895552410042E-2</v>
      </c>
      <c r="CG265" s="129">
        <f t="shared" ref="CG265" si="3896">Y265/Y281</f>
        <v>4.1931995674636548E-2</v>
      </c>
      <c r="CH265" s="130">
        <f t="shared" ref="CH265" si="3897">Z265/Z281</f>
        <v>5.5850450034618047E-2</v>
      </c>
      <c r="CI265" s="128">
        <f t="shared" ref="CI265" si="3898">AA265/AA281</f>
        <v>5.7699253551649413E-2</v>
      </c>
      <c r="CJ265" s="134">
        <f t="shared" ref="CJ265" si="3899">AB265/AB281</f>
        <v>4.8172935063824328E-2</v>
      </c>
      <c r="CK265" s="135">
        <f t="shared" ref="CK265" si="3900">AC265/AC281</f>
        <v>4.5804339629109105E-2</v>
      </c>
    </row>
    <row r="266" spans="1:89" x14ac:dyDescent="0.2">
      <c r="A266" s="136" t="s">
        <v>25</v>
      </c>
      <c r="B266" s="205">
        <v>794</v>
      </c>
      <c r="C266" s="189">
        <v>976</v>
      </c>
      <c r="D266" s="190">
        <v>379</v>
      </c>
      <c r="E266" s="191">
        <v>475</v>
      </c>
      <c r="F266" s="188">
        <v>1098</v>
      </c>
      <c r="G266" s="192">
        <v>748</v>
      </c>
      <c r="H266" s="190">
        <v>1337</v>
      </c>
      <c r="I266" s="191">
        <v>1471</v>
      </c>
      <c r="J266" s="188">
        <v>209</v>
      </c>
      <c r="K266" s="189">
        <v>282</v>
      </c>
      <c r="L266" s="190">
        <v>618</v>
      </c>
      <c r="M266" s="188">
        <v>849</v>
      </c>
      <c r="N266" s="193">
        <v>1170</v>
      </c>
      <c r="O266" s="206">
        <v>1477</v>
      </c>
      <c r="P266" s="188">
        <v>592</v>
      </c>
      <c r="Q266" s="189">
        <v>615</v>
      </c>
      <c r="R266" s="190">
        <v>909</v>
      </c>
      <c r="S266" s="191">
        <v>949</v>
      </c>
      <c r="T266" s="197">
        <v>160</v>
      </c>
      <c r="U266" s="188">
        <v>265</v>
      </c>
      <c r="V266" s="190">
        <v>554</v>
      </c>
      <c r="W266" s="207">
        <v>1045</v>
      </c>
      <c r="X266" s="188">
        <v>488</v>
      </c>
      <c r="Y266" s="192">
        <v>263</v>
      </c>
      <c r="Z266" s="190">
        <v>1700</v>
      </c>
      <c r="AA266" s="188">
        <v>1801</v>
      </c>
      <c r="AB266" s="169">
        <f t="shared" si="3680"/>
        <v>10008</v>
      </c>
      <c r="AC266" s="172">
        <f t="shared" si="3681"/>
        <v>11216</v>
      </c>
      <c r="AE266" s="272" t="str">
        <f>$AE$18</f>
        <v>18:00 - 18:59</v>
      </c>
      <c r="AF266" s="125">
        <f t="shared" si="3872"/>
        <v>1052</v>
      </c>
      <c r="AG266" s="189">
        <f t="shared" si="3872"/>
        <v>2417</v>
      </c>
      <c r="AH266" s="190">
        <f t="shared" si="3872"/>
        <v>621</v>
      </c>
      <c r="AI266" s="191">
        <f t="shared" si="3872"/>
        <v>747</v>
      </c>
      <c r="AJ266" s="273">
        <f t="shared" si="3872"/>
        <v>880</v>
      </c>
      <c r="AK266" s="192">
        <f t="shared" si="3872"/>
        <v>2397</v>
      </c>
      <c r="AL266" s="190">
        <f t="shared" si="3872"/>
        <v>1758</v>
      </c>
      <c r="AM266" s="191">
        <f t="shared" si="3872"/>
        <v>3276</v>
      </c>
      <c r="AN266" s="273">
        <f t="shared" si="3872"/>
        <v>566</v>
      </c>
      <c r="AO266" s="192">
        <f t="shared" si="3872"/>
        <v>177</v>
      </c>
      <c r="AP266" s="190">
        <f t="shared" si="3873"/>
        <v>2237</v>
      </c>
      <c r="AQ266" s="273">
        <f t="shared" si="3873"/>
        <v>552</v>
      </c>
      <c r="AR266" s="193">
        <f t="shared" si="3873"/>
        <v>2926</v>
      </c>
      <c r="AS266" s="194">
        <f t="shared" si="3873"/>
        <v>1820</v>
      </c>
      <c r="AT266" s="273">
        <f t="shared" si="3873"/>
        <v>1389</v>
      </c>
      <c r="AU266" s="192">
        <f t="shared" si="3873"/>
        <v>1321</v>
      </c>
      <c r="AV266" s="190">
        <f t="shared" si="3873"/>
        <v>1265</v>
      </c>
      <c r="AW266" s="191">
        <f t="shared" si="3873"/>
        <v>2050</v>
      </c>
      <c r="AX266" s="273">
        <f t="shared" si="3873"/>
        <v>755</v>
      </c>
      <c r="AY266" s="192">
        <f t="shared" si="3873"/>
        <v>142</v>
      </c>
      <c r="AZ266" s="190">
        <f t="shared" si="3873"/>
        <v>1986</v>
      </c>
      <c r="BA266" s="191">
        <f t="shared" si="3873"/>
        <v>1042</v>
      </c>
      <c r="BB266" s="273">
        <f t="shared" si="3873"/>
        <v>1386</v>
      </c>
      <c r="BC266" s="192">
        <f t="shared" si="3873"/>
        <v>499</v>
      </c>
      <c r="BD266" s="190">
        <f t="shared" si="3873"/>
        <v>1916</v>
      </c>
      <c r="BE266" s="273">
        <f t="shared" si="3873"/>
        <v>3031</v>
      </c>
      <c r="BF266" s="171">
        <f>SUM(AF266,AH266,AJ266,AL266,AN266,AP266,AR266,AT266,AV266,AX266,AZ266,BB266,BD266)</f>
        <v>18737</v>
      </c>
      <c r="BG266" s="172">
        <f>SUM(AG266,AI266,AK266,AM266,AO266,AQ266,AS266,AU266,AW266,AY266,BA266,BC266,BE266)</f>
        <v>19471</v>
      </c>
      <c r="BI266" s="136" t="s">
        <v>25</v>
      </c>
      <c r="BJ266" s="128">
        <f>B266/B281</f>
        <v>3.879794771561202E-2</v>
      </c>
      <c r="BK266" s="129">
        <f t="shared" ref="BK266" si="3901">C266/C281</f>
        <v>4.8176119255639471E-2</v>
      </c>
      <c r="BL266" s="130">
        <f t="shared" ref="BL266" si="3902">D266/D281</f>
        <v>4.1543351967554536E-2</v>
      </c>
      <c r="BM266" s="131">
        <f t="shared" ref="BM266" si="3903">E266/E281</f>
        <v>5.1119242359018512E-2</v>
      </c>
      <c r="BN266" s="128">
        <f t="shared" ref="BN266" si="3904">F266/F281</f>
        <v>4.825525182385515E-2</v>
      </c>
      <c r="BO266" s="129">
        <f t="shared" ref="BO266" si="3905">G266/G281</f>
        <v>3.5142118863049097E-2</v>
      </c>
      <c r="BP266" s="130">
        <f t="shared" ref="BP266" si="3906">H266/H281</f>
        <v>4.6910634714571416E-2</v>
      </c>
      <c r="BQ266" s="131">
        <f t="shared" ref="BQ266" si="3907">I266/I281</f>
        <v>4.8250073801948373E-2</v>
      </c>
      <c r="BR266" s="128">
        <f t="shared" ref="BR266" si="3908">J266/J281</f>
        <v>4.0331918178309535E-2</v>
      </c>
      <c r="BS266" s="129">
        <f t="shared" ref="BS266" si="3909">K266/K281</f>
        <v>5.5941281491767504E-2</v>
      </c>
      <c r="BT266" s="130">
        <f t="shared" ref="BT266" si="3910">L266/L281</f>
        <v>3.7361707272837191E-2</v>
      </c>
      <c r="BU266" s="128">
        <f t="shared" ref="BU266" si="3911">M266/M281</f>
        <v>5.1850494686698424E-2</v>
      </c>
      <c r="BV266" s="132">
        <f t="shared" ref="BV266" si="3912">N266/N281</f>
        <v>3.9150075288606326E-2</v>
      </c>
      <c r="BW266" s="133">
        <f t="shared" ref="BW266" si="3913">O266/O281</f>
        <v>4.9851491832050759E-2</v>
      </c>
      <c r="BX266" s="128">
        <f t="shared" ref="BX266" si="3914">P266/P281</f>
        <v>3.8127133380562887E-2</v>
      </c>
      <c r="BY266" s="129">
        <f t="shared" ref="BY266" si="3915">Q266/Q281</f>
        <v>4.107667646273043E-2</v>
      </c>
      <c r="BZ266" s="130">
        <f t="shared" ref="BZ266" si="3916">R266/R281</f>
        <v>4.5927647534357317E-2</v>
      </c>
      <c r="CA266" s="131">
        <f t="shared" ref="CA266" si="3917">S266/S281</f>
        <v>4.7734017403551127E-2</v>
      </c>
      <c r="CB266" s="128">
        <f t="shared" ref="CB266" si="3918">T266/T281</f>
        <v>2.8016109262826126E-2</v>
      </c>
      <c r="CC266" s="129">
        <f t="shared" ref="CC266" si="3919">U266/U281</f>
        <v>4.4755953386252323E-2</v>
      </c>
      <c r="CD266" s="130">
        <f t="shared" ref="CD266" si="3920">V266/V281</f>
        <v>3.3353401565322092E-2</v>
      </c>
      <c r="CE266" s="131">
        <f t="shared" ref="CE266" si="3921">W266/W281</f>
        <v>5.5891319463015454E-2</v>
      </c>
      <c r="CF266" s="128">
        <f t="shared" ref="CF266" si="3922">X266/X281</f>
        <v>3.6355509200625795E-2</v>
      </c>
      <c r="CG266" s="129">
        <f t="shared" ref="CG266" si="3923">Y266/Y281</f>
        <v>3.1599182986903764E-2</v>
      </c>
      <c r="CH266" s="130">
        <f t="shared" ref="CH266" si="3924">Z266/Z281</f>
        <v>5.6048267449144443E-2</v>
      </c>
      <c r="CI266" s="128">
        <f t="shared" ref="CI266" si="3925">AA266/AA281</f>
        <v>5.4207801589212616E-2</v>
      </c>
      <c r="CJ266" s="134">
        <f t="shared" ref="CJ266" si="3926">AB266/AB281</f>
        <v>4.279757959332036E-2</v>
      </c>
      <c r="CK266" s="135">
        <f t="shared" ref="CK266" si="3927">AC266/AC281</f>
        <v>4.8058135947622801E-2</v>
      </c>
    </row>
    <row r="267" spans="1:89" ht="13.5" thickBot="1" x14ac:dyDescent="0.25">
      <c r="A267" s="145" t="s">
        <v>26</v>
      </c>
      <c r="B267" s="202">
        <v>767</v>
      </c>
      <c r="C267" s="196">
        <v>843</v>
      </c>
      <c r="D267" s="197">
        <v>310</v>
      </c>
      <c r="E267" s="198">
        <v>420</v>
      </c>
      <c r="F267" s="195">
        <v>886</v>
      </c>
      <c r="G267" s="199">
        <v>655</v>
      </c>
      <c r="H267" s="197">
        <v>1236</v>
      </c>
      <c r="I267" s="198">
        <v>1238</v>
      </c>
      <c r="J267" s="195">
        <v>242</v>
      </c>
      <c r="K267" s="196">
        <v>187</v>
      </c>
      <c r="L267" s="197">
        <v>563</v>
      </c>
      <c r="M267" s="195">
        <v>658</v>
      </c>
      <c r="N267" s="200">
        <v>1115</v>
      </c>
      <c r="O267" s="203">
        <v>1093</v>
      </c>
      <c r="P267" s="195">
        <v>578</v>
      </c>
      <c r="Q267" s="196">
        <v>497</v>
      </c>
      <c r="R267" s="197">
        <v>861</v>
      </c>
      <c r="S267" s="198">
        <v>809</v>
      </c>
      <c r="T267" s="195">
        <v>158</v>
      </c>
      <c r="U267" s="199">
        <v>230</v>
      </c>
      <c r="V267" s="197">
        <v>584</v>
      </c>
      <c r="W267" s="204">
        <v>771</v>
      </c>
      <c r="X267" s="195">
        <v>445</v>
      </c>
      <c r="Y267" s="199">
        <v>274</v>
      </c>
      <c r="Z267" s="197">
        <v>1579</v>
      </c>
      <c r="AA267" s="195">
        <v>1695</v>
      </c>
      <c r="AB267" s="169">
        <f t="shared" si="3680"/>
        <v>9324</v>
      </c>
      <c r="AC267" s="172">
        <f t="shared" si="3681"/>
        <v>9370</v>
      </c>
      <c r="AE267" s="270"/>
      <c r="AF267" s="125"/>
      <c r="AG267" s="196"/>
      <c r="AH267" s="197"/>
      <c r="AI267" s="198"/>
      <c r="AJ267" s="195"/>
      <c r="AK267" s="199"/>
      <c r="AL267" s="197"/>
      <c r="AM267" s="198"/>
      <c r="AN267" s="195"/>
      <c r="AO267" s="199"/>
      <c r="AP267" s="197"/>
      <c r="AQ267" s="195"/>
      <c r="AR267" s="200"/>
      <c r="AS267" s="201"/>
      <c r="AT267" s="195"/>
      <c r="AU267" s="199"/>
      <c r="AV267" s="197"/>
      <c r="AW267" s="198"/>
      <c r="AX267" s="195"/>
      <c r="AY267" s="199"/>
      <c r="AZ267" s="197"/>
      <c r="BA267" s="198"/>
      <c r="BB267" s="195"/>
      <c r="BC267" s="199"/>
      <c r="BD267" s="197"/>
      <c r="BE267" s="195"/>
      <c r="BF267" s="171"/>
      <c r="BG267" s="172"/>
      <c r="BI267" s="145" t="s">
        <v>26</v>
      </c>
      <c r="BJ267" s="128">
        <f>B267/B281</f>
        <v>3.7478622037625212E-2</v>
      </c>
      <c r="BK267" s="129">
        <f t="shared" ref="BK267" si="3928">C267/C281</f>
        <v>4.1611135791500074E-2</v>
      </c>
      <c r="BL267" s="130">
        <f t="shared" ref="BL267" si="3929">D267/D281</f>
        <v>3.3980050422010306E-2</v>
      </c>
      <c r="BM267" s="131">
        <f t="shared" ref="BM267" si="3930">E267/E281</f>
        <v>4.5200172191132156E-2</v>
      </c>
      <c r="BN267" s="128">
        <f t="shared" ref="BN267" si="3931">F267/F281</f>
        <v>3.8938208666608069E-2</v>
      </c>
      <c r="BO267" s="129">
        <f t="shared" ref="BO267" si="3932">G267/G281</f>
        <v>3.0772844726333098E-2</v>
      </c>
      <c r="BP267" s="130">
        <f t="shared" ref="BP267" si="3933">H267/H281</f>
        <v>4.3366899407038348E-2</v>
      </c>
      <c r="BQ267" s="131">
        <f t="shared" ref="BQ267" si="3934">I267/I281</f>
        <v>4.0607472037261783E-2</v>
      </c>
      <c r="BR267" s="128">
        <f t="shared" ref="BR267" si="3935">J267/J281</f>
        <v>4.6700115785411035E-2</v>
      </c>
      <c r="BS267" s="129">
        <f t="shared" ref="BS267" si="3936">K267/K281</f>
        <v>3.709581432255505E-2</v>
      </c>
      <c r="BT267" s="130">
        <f t="shared" ref="BT267" si="3937">L267/L281</f>
        <v>3.4036636237228704E-2</v>
      </c>
      <c r="BU267" s="128">
        <f t="shared" ref="BU267" si="3938">M267/M281</f>
        <v>4.0185660192988887E-2</v>
      </c>
      <c r="BV267" s="132">
        <f t="shared" ref="BV267" si="3939">N267/N281</f>
        <v>3.7309687134013718E-2</v>
      </c>
      <c r="BW267" s="133">
        <f t="shared" ref="BW267" si="3940">O267/O281</f>
        <v>3.6890778992844604E-2</v>
      </c>
      <c r="BX267" s="128">
        <f t="shared" ref="BX267" si="3941">P267/P281</f>
        <v>3.7225478199265798E-2</v>
      </c>
      <c r="BY267" s="129">
        <f t="shared" ref="BY267" si="3942">Q267/Q281</f>
        <v>3.3195297889393537E-2</v>
      </c>
      <c r="BZ267" s="130">
        <f t="shared" ref="BZ267" si="3943">R267/R281</f>
        <v>4.3502425222312048E-2</v>
      </c>
      <c r="CA267" s="131">
        <f t="shared" ref="CA267" si="3944">S267/S281</f>
        <v>4.0692118102711131E-2</v>
      </c>
      <c r="CB267" s="128">
        <f t="shared" ref="CB267" si="3945">T267/T281</f>
        <v>2.7665907897040799E-2</v>
      </c>
      <c r="CC267" s="129">
        <f t="shared" ref="CC267" si="3946">U267/U281</f>
        <v>3.8844789731464283E-2</v>
      </c>
      <c r="CD267" s="130">
        <f t="shared" ref="CD267" si="3947">V267/V281</f>
        <v>3.515954244431066E-2</v>
      </c>
      <c r="CE267" s="131">
        <f t="shared" ref="CE267" si="3948">W267/W281</f>
        <v>4.1236562015296574E-2</v>
      </c>
      <c r="CF267" s="128">
        <f t="shared" ref="CF267" si="3949">X267/X281</f>
        <v>3.3152052447291962E-2</v>
      </c>
      <c r="CG267" s="129">
        <f t="shared" ref="CG267" si="3950">Y267/Y281</f>
        <v>3.2920821819055632E-2</v>
      </c>
      <c r="CH267" s="130">
        <f t="shared" ref="CH267" si="3951">Z267/Z281</f>
        <v>5.2058949589528863E-2</v>
      </c>
      <c r="CI267" s="128">
        <f t="shared" ref="CI267" si="3952">AA267/AA281</f>
        <v>5.1017336864916926E-2</v>
      </c>
      <c r="CJ267" s="134">
        <f t="shared" ref="CJ267" si="3953">AB267/AB281</f>
        <v>3.9872565160683361E-2</v>
      </c>
      <c r="CK267" s="135">
        <f t="shared" ref="CK267" si="3954">AC267/AC281</f>
        <v>4.0148424913447368E-2</v>
      </c>
    </row>
    <row r="268" spans="1:89" ht="14.25" thickTop="1" thickBot="1" x14ac:dyDescent="0.25">
      <c r="A268" s="136" t="s">
        <v>27</v>
      </c>
      <c r="B268" s="205">
        <v>714</v>
      </c>
      <c r="C268" s="189">
        <v>909</v>
      </c>
      <c r="D268" s="190">
        <v>395</v>
      </c>
      <c r="E268" s="191">
        <v>446</v>
      </c>
      <c r="F268" s="188">
        <v>817</v>
      </c>
      <c r="G268" s="192">
        <v>796</v>
      </c>
      <c r="H268" s="190">
        <v>1213</v>
      </c>
      <c r="I268" s="191">
        <v>1425</v>
      </c>
      <c r="J268" s="188">
        <v>274</v>
      </c>
      <c r="K268" s="189">
        <v>201</v>
      </c>
      <c r="L268" s="190">
        <v>783</v>
      </c>
      <c r="M268" s="188">
        <v>596</v>
      </c>
      <c r="N268" s="193">
        <v>1372</v>
      </c>
      <c r="O268" s="206">
        <v>1064</v>
      </c>
      <c r="P268" s="188">
        <v>707</v>
      </c>
      <c r="Q268" s="189">
        <v>476</v>
      </c>
      <c r="R268" s="190">
        <v>837</v>
      </c>
      <c r="S268" s="191">
        <v>889</v>
      </c>
      <c r="T268" s="188">
        <v>220</v>
      </c>
      <c r="U268" s="192">
        <v>168</v>
      </c>
      <c r="V268" s="190">
        <v>755</v>
      </c>
      <c r="W268" s="207">
        <v>727</v>
      </c>
      <c r="X268" s="188">
        <v>475</v>
      </c>
      <c r="Y268" s="192">
        <v>268</v>
      </c>
      <c r="Z268" s="190">
        <v>1603</v>
      </c>
      <c r="AA268" s="188">
        <v>1860</v>
      </c>
      <c r="AB268" s="169">
        <f t="shared" si="3680"/>
        <v>10165</v>
      </c>
      <c r="AC268" s="172">
        <f t="shared" si="3681"/>
        <v>9825</v>
      </c>
      <c r="AE268" s="264" t="s">
        <v>13</v>
      </c>
      <c r="AF268" s="20">
        <f t="shared" ref="AF268:BG268" si="3955">SUM(AF265:AF267)</f>
        <v>2152</v>
      </c>
      <c r="AG268" s="21">
        <f t="shared" si="3955"/>
        <v>5151</v>
      </c>
      <c r="AH268" s="20">
        <f t="shared" si="3955"/>
        <v>1514</v>
      </c>
      <c r="AI268" s="21">
        <f t="shared" si="3955"/>
        <v>1582</v>
      </c>
      <c r="AJ268" s="20">
        <f t="shared" si="3955"/>
        <v>2046</v>
      </c>
      <c r="AK268" s="21">
        <f t="shared" si="3955"/>
        <v>4910</v>
      </c>
      <c r="AL268" s="20">
        <f t="shared" si="3955"/>
        <v>3651</v>
      </c>
      <c r="AM268" s="21">
        <f t="shared" si="3955"/>
        <v>6751</v>
      </c>
      <c r="AN268" s="20">
        <f t="shared" si="3955"/>
        <v>1377</v>
      </c>
      <c r="AO268" s="21">
        <f t="shared" si="3955"/>
        <v>351</v>
      </c>
      <c r="AP268" s="20">
        <f t="shared" si="3955"/>
        <v>4372</v>
      </c>
      <c r="AQ268" s="21">
        <f t="shared" si="3955"/>
        <v>1122</v>
      </c>
      <c r="AR268" s="20">
        <f t="shared" si="3955"/>
        <v>5871</v>
      </c>
      <c r="AS268" s="21">
        <f t="shared" si="3955"/>
        <v>3521</v>
      </c>
      <c r="AT268" s="20">
        <f t="shared" si="3955"/>
        <v>2856</v>
      </c>
      <c r="AU268" s="21">
        <f t="shared" si="3955"/>
        <v>2517</v>
      </c>
      <c r="AV268" s="20">
        <f t="shared" si="3955"/>
        <v>2696</v>
      </c>
      <c r="AW268" s="21">
        <f t="shared" si="3955"/>
        <v>3908</v>
      </c>
      <c r="AX268" s="20">
        <f t="shared" si="3955"/>
        <v>1611</v>
      </c>
      <c r="AY268" s="21">
        <f t="shared" si="3955"/>
        <v>347</v>
      </c>
      <c r="AZ268" s="20">
        <f t="shared" si="3955"/>
        <v>3950</v>
      </c>
      <c r="BA268" s="21">
        <f t="shared" si="3955"/>
        <v>2198</v>
      </c>
      <c r="BB268" s="20">
        <f t="shared" si="3955"/>
        <v>2917</v>
      </c>
      <c r="BC268" s="21">
        <f t="shared" si="3955"/>
        <v>915</v>
      </c>
      <c r="BD268" s="20">
        <f t="shared" si="3955"/>
        <v>4061</v>
      </c>
      <c r="BE268" s="21">
        <f t="shared" si="3955"/>
        <v>5906</v>
      </c>
      <c r="BF268" s="173">
        <f t="shared" si="3955"/>
        <v>39074</v>
      </c>
      <c r="BG268" s="174">
        <f t="shared" si="3955"/>
        <v>39179</v>
      </c>
      <c r="BI268" s="136" t="s">
        <v>27</v>
      </c>
      <c r="BJ268" s="128">
        <f>B268/B281</f>
        <v>3.4888834595651112E-2</v>
      </c>
      <c r="BK268" s="129">
        <f t="shared" ref="BK268" si="3956">C268/C281</f>
        <v>4.4868947134606839E-2</v>
      </c>
      <c r="BL268" s="130">
        <f t="shared" ref="BL268" si="3957">D268/D281</f>
        <v>4.3297161021593776E-2</v>
      </c>
      <c r="BM268" s="131">
        <f t="shared" ref="BM268" si="3958">E268/E281</f>
        <v>4.7998278088678431E-2</v>
      </c>
      <c r="BN268" s="128">
        <f t="shared" ref="BN268" si="3959">F268/F281</f>
        <v>3.5905774808824821E-2</v>
      </c>
      <c r="BO268" s="129">
        <f t="shared" ref="BO268" si="3960">G268/G281</f>
        <v>3.7397228094902514E-2</v>
      </c>
      <c r="BP268" s="130">
        <f t="shared" ref="BP268" si="3961">H268/H281</f>
        <v>4.2559910178590225E-2</v>
      </c>
      <c r="BQ268" s="131">
        <f t="shared" ref="BQ268" si="3962">I268/I281</f>
        <v>4.6741233968576767E-2</v>
      </c>
      <c r="BR268" s="128">
        <f t="shared" ref="BR268" si="3963">J268/J281</f>
        <v>5.2875337707448865E-2</v>
      </c>
      <c r="BS268" s="129">
        <f t="shared" ref="BS268" si="3964">K268/K281</f>
        <v>3.9873041063281094E-2</v>
      </c>
      <c r="BT268" s="130">
        <f t="shared" ref="BT268" si="3965">L268/L281</f>
        <v>4.7336920379662653E-2</v>
      </c>
      <c r="BU268" s="128">
        <f t="shared" ref="BU268" si="3966">M268/M281</f>
        <v>3.6399169414926102E-2</v>
      </c>
      <c r="BV268" s="132">
        <f t="shared" ref="BV268" si="3967">N268/N281</f>
        <v>4.5909319056382798E-2</v>
      </c>
      <c r="BW268" s="133">
        <f t="shared" ref="BW268" si="3968">O268/O281</f>
        <v>3.5911975158633723E-2</v>
      </c>
      <c r="BX268" s="128">
        <f t="shared" ref="BX268" si="3969">P268/P281</f>
        <v>4.5533586655503319E-2</v>
      </c>
      <c r="BY268" s="129">
        <f t="shared" ref="BY268" si="3970">Q268/Q281</f>
        <v>3.1792679668714935E-2</v>
      </c>
      <c r="BZ268" s="130">
        <f t="shared" ref="BZ268" si="3971">R268/R281</f>
        <v>4.2289814066289406E-2</v>
      </c>
      <c r="CA268" s="131">
        <f t="shared" ref="CA268" si="3972">S268/S281</f>
        <v>4.4716060560333989E-2</v>
      </c>
      <c r="CB268" s="128">
        <f t="shared" ref="CB268" si="3973">T268/T281</f>
        <v>3.8522150236385923E-2</v>
      </c>
      <c r="CC268" s="129">
        <f t="shared" ref="CC268" si="3974">U268/U281</f>
        <v>2.8373585542982603E-2</v>
      </c>
      <c r="CD268" s="130">
        <f t="shared" ref="CD268" si="3975">V268/V281</f>
        <v>4.5454545454545456E-2</v>
      </c>
      <c r="CE268" s="131">
        <f t="shared" ref="CE268" si="3976">W268/W281</f>
        <v>3.8883243301064345E-2</v>
      </c>
      <c r="CF268" s="128">
        <f t="shared" ref="CF268" si="3977">X268/X281</f>
        <v>3.5387022275199284E-2</v>
      </c>
      <c r="CG268" s="129">
        <f t="shared" ref="CG268" si="3978">Y268/Y281</f>
        <v>3.2199927910609154E-2</v>
      </c>
      <c r="CH268" s="130">
        <f t="shared" ref="CH268" si="3979">Z268/Z281</f>
        <v>5.2850219247634431E-2</v>
      </c>
      <c r="CI268" s="128">
        <f t="shared" ref="CI268" si="3980">AA268/AA281</f>
        <v>5.5983626294245123E-2</v>
      </c>
      <c r="CJ268" s="134">
        <f t="shared" ref="CJ268" si="3981">AB268/AB281</f>
        <v>4.3468964485022132E-2</v>
      </c>
      <c r="CK268" s="135">
        <f t="shared" ref="CK268" si="3982">AC268/AC281</f>
        <v>4.2098001576800465E-2</v>
      </c>
    </row>
    <row r="269" spans="1:89" ht="13.5" thickTop="1" x14ac:dyDescent="0.2">
      <c r="A269" s="145" t="s">
        <v>28</v>
      </c>
      <c r="B269" s="202">
        <v>712</v>
      </c>
      <c r="C269" s="196">
        <v>1151</v>
      </c>
      <c r="D269" s="197">
        <v>443</v>
      </c>
      <c r="E269" s="198">
        <v>425</v>
      </c>
      <c r="F269" s="195">
        <v>835</v>
      </c>
      <c r="G269" s="199">
        <v>1223</v>
      </c>
      <c r="H269" s="197">
        <v>1359</v>
      </c>
      <c r="I269" s="198">
        <v>1780</v>
      </c>
      <c r="J269" s="195">
        <v>380</v>
      </c>
      <c r="K269" s="196">
        <v>149</v>
      </c>
      <c r="L269" s="197">
        <v>1080</v>
      </c>
      <c r="M269" s="195">
        <v>499</v>
      </c>
      <c r="N269" s="200">
        <v>1587</v>
      </c>
      <c r="O269" s="203">
        <v>1269</v>
      </c>
      <c r="P269" s="195">
        <v>779</v>
      </c>
      <c r="Q269" s="196">
        <v>590</v>
      </c>
      <c r="R269" s="197">
        <v>1002</v>
      </c>
      <c r="S269" s="198">
        <v>1045</v>
      </c>
      <c r="T269" s="195">
        <v>329</v>
      </c>
      <c r="U269" s="199">
        <v>141</v>
      </c>
      <c r="V269" s="197">
        <v>1100</v>
      </c>
      <c r="W269" s="204">
        <v>777</v>
      </c>
      <c r="X269" s="195">
        <v>659</v>
      </c>
      <c r="Y269" s="199">
        <v>247</v>
      </c>
      <c r="Z269" s="197">
        <v>1792</v>
      </c>
      <c r="AA269" s="195">
        <v>1762</v>
      </c>
      <c r="AB269" s="169">
        <f t="shared" si="3680"/>
        <v>12057</v>
      </c>
      <c r="AC269" s="172">
        <f t="shared" si="3681"/>
        <v>11058</v>
      </c>
      <c r="BI269" s="145" t="s">
        <v>28</v>
      </c>
      <c r="BJ269" s="128">
        <f>B269/B281</f>
        <v>3.479110676765209E-2</v>
      </c>
      <c r="BK269" s="129">
        <f t="shared" ref="BK269" si="3983">C269/C281</f>
        <v>5.6814255392664992E-2</v>
      </c>
      <c r="BL269" s="130">
        <f t="shared" ref="BL269" si="3984">D269/D281</f>
        <v>4.8558588183711497E-2</v>
      </c>
      <c r="BM269" s="131">
        <f t="shared" ref="BM269" si="3985">E269/E281</f>
        <v>4.5738269479121824E-2</v>
      </c>
      <c r="BN269" s="128">
        <f t="shared" ref="BN269" si="3986">F269/F281</f>
        <v>3.6696844510855232E-2</v>
      </c>
      <c r="BO269" s="129">
        <f t="shared" ref="BO269" si="3987">G269/G281</f>
        <v>5.745830396993188E-2</v>
      </c>
      <c r="BP269" s="130">
        <f t="shared" ref="BP269" si="3988">H269/H281</f>
        <v>4.7682537454826146E-2</v>
      </c>
      <c r="BQ269" s="131">
        <f t="shared" ref="BQ269" si="3989">I269/I281</f>
        <v>5.838554137829239E-2</v>
      </c>
      <c r="BR269" s="128">
        <f t="shared" ref="BR269" si="3990">J269/J281</f>
        <v>7.3330760324199148E-2</v>
      </c>
      <c r="BS269" s="129">
        <f t="shared" ref="BS269" si="3991">K269/K281</f>
        <v>2.9557627454870065E-2</v>
      </c>
      <c r="BT269" s="130">
        <f t="shared" ref="BT269" si="3992">L269/L281</f>
        <v>6.529230397194849E-2</v>
      </c>
      <c r="BU269" s="128">
        <f t="shared" ref="BU269" si="3993">M269/M281</f>
        <v>3.0475143520214975E-2</v>
      </c>
      <c r="BV269" s="132">
        <f t="shared" ref="BV269" si="3994">N269/N281</f>
        <v>5.3103563660699349E-2</v>
      </c>
      <c r="BW269" s="133">
        <f t="shared" ref="BW269" si="3995">O269/O281</f>
        <v>4.2831105710814096E-2</v>
      </c>
      <c r="BX269" s="128">
        <f t="shared" ref="BX269" si="3996">P269/P281</f>
        <v>5.0170670445031235E-2</v>
      </c>
      <c r="BY269" s="129">
        <f t="shared" ref="BY269" si="3997">Q269/Q281</f>
        <v>3.940689286668448E-2</v>
      </c>
      <c r="BZ269" s="130">
        <f t="shared" ref="BZ269" si="3998">R269/R281</f>
        <v>5.0626515763945029E-2</v>
      </c>
      <c r="CA269" s="131">
        <f t="shared" ref="CA269" si="3999">S269/S281</f>
        <v>5.2562748352698557E-2</v>
      </c>
      <c r="CB269" s="128">
        <f t="shared" ref="CB269" si="4000">T269/T281</f>
        <v>5.7608124671686217E-2</v>
      </c>
      <c r="CC269" s="129">
        <f t="shared" ref="CC269" si="4001">U269/U281</f>
        <v>2.3813545009288971E-2</v>
      </c>
      <c r="CD269" s="130">
        <f t="shared" ref="CD269" si="4002">V269/V281</f>
        <v>6.6225165562913912E-2</v>
      </c>
      <c r="CE269" s="131">
        <f t="shared" ref="CE269" si="4003">W269/W281</f>
        <v>4.1557469112691876E-2</v>
      </c>
      <c r="CF269" s="128">
        <f t="shared" ref="CF269" si="4004">X269/X281</f>
        <v>4.9094837219697533E-2</v>
      </c>
      <c r="CG269" s="129">
        <f t="shared" ref="CG269" si="4005">Y269/Y281</f>
        <v>2.9676799231046498E-2</v>
      </c>
      <c r="CH269" s="130">
        <f t="shared" ref="CH269" si="4006">Z269/Z281</f>
        <v>5.9081467805215789E-2</v>
      </c>
      <c r="CI269" s="128">
        <f t="shared" ref="CI269" si="4007">AA269/AA281</f>
        <v>5.3033951360462316E-2</v>
      </c>
      <c r="CJ269" s="134">
        <f t="shared" ref="CJ269" si="4008">AB269/AB281</f>
        <v>5.1559793880561908E-2</v>
      </c>
      <c r="CK269" s="135">
        <f t="shared" ref="CK269" si="4009">AC269/AC281</f>
        <v>4.7381140095293595E-2</v>
      </c>
    </row>
    <row r="270" spans="1:89" x14ac:dyDescent="0.2">
      <c r="A270" s="136" t="s">
        <v>29</v>
      </c>
      <c r="B270" s="205">
        <v>856</v>
      </c>
      <c r="C270" s="189">
        <v>1715</v>
      </c>
      <c r="D270" s="190">
        <v>841</v>
      </c>
      <c r="E270" s="191">
        <v>605</v>
      </c>
      <c r="F270" s="188">
        <v>1072</v>
      </c>
      <c r="G270" s="192">
        <v>1944</v>
      </c>
      <c r="H270" s="190">
        <v>1492</v>
      </c>
      <c r="I270" s="191">
        <v>2422</v>
      </c>
      <c r="J270" s="188">
        <v>477</v>
      </c>
      <c r="K270" s="189">
        <v>165</v>
      </c>
      <c r="L270" s="190">
        <v>1480</v>
      </c>
      <c r="M270" s="188">
        <v>496</v>
      </c>
      <c r="N270" s="193">
        <v>2168</v>
      </c>
      <c r="O270" s="206">
        <v>1403</v>
      </c>
      <c r="P270" s="188">
        <v>1225</v>
      </c>
      <c r="Q270" s="189">
        <v>730</v>
      </c>
      <c r="R270" s="190">
        <v>1338</v>
      </c>
      <c r="S270" s="191">
        <v>1319</v>
      </c>
      <c r="T270" s="188">
        <v>864</v>
      </c>
      <c r="U270" s="192">
        <v>111</v>
      </c>
      <c r="V270" s="190">
        <v>1671</v>
      </c>
      <c r="W270" s="207">
        <v>849</v>
      </c>
      <c r="X270" s="188">
        <v>1089</v>
      </c>
      <c r="Y270" s="192">
        <v>324</v>
      </c>
      <c r="Z270" s="190">
        <v>2076</v>
      </c>
      <c r="AA270" s="188">
        <v>2630</v>
      </c>
      <c r="AB270" s="169">
        <f t="shared" si="3680"/>
        <v>16649</v>
      </c>
      <c r="AC270" s="172">
        <f t="shared" si="3681"/>
        <v>14713</v>
      </c>
      <c r="BI270" s="136" t="s">
        <v>29</v>
      </c>
      <c r="BJ270" s="128">
        <f>B270/B281</f>
        <v>4.1827510383581727E-2</v>
      </c>
      <c r="BK270" s="129">
        <f t="shared" ref="BK270" si="4010">C270/C281</f>
        <v>8.4653734142850087E-2</v>
      </c>
      <c r="BL270" s="130">
        <f t="shared" ref="BL270" si="4011">D270/D281</f>
        <v>9.2184588402937626E-2</v>
      </c>
      <c r="BM270" s="131">
        <f t="shared" ref="BM270" si="4012">E270/E281</f>
        <v>6.5109771846749889E-2</v>
      </c>
      <c r="BN270" s="128">
        <f t="shared" ref="BN270" si="4013">F270/F281</f>
        <v>4.7112595587588998E-2</v>
      </c>
      <c r="BO270" s="129">
        <f t="shared" ref="BO270" si="4014">G270/G281</f>
        <v>9.1331923890063421E-2</v>
      </c>
      <c r="BP270" s="130">
        <f t="shared" ref="BP270" si="4015">H270/H281</f>
        <v>5.2349040384547914E-2</v>
      </c>
      <c r="BQ270" s="131">
        <f t="shared" ref="BQ270" si="4016">I270/I281</f>
        <v>7.9443697313609077E-2</v>
      </c>
      <c r="BR270" s="128">
        <f t="shared" ref="BR270" si="4017">J270/J281</f>
        <v>9.2049401775376308E-2</v>
      </c>
      <c r="BS270" s="129">
        <f t="shared" ref="BS270" si="4018">K270/K281</f>
        <v>3.2731600872842687E-2</v>
      </c>
      <c r="BT270" s="130">
        <f t="shared" ref="BT270" si="4019">L270/L281</f>
        <v>8.9474638776373863E-2</v>
      </c>
      <c r="BU270" s="128">
        <f t="shared" ref="BU270" si="4020">M270/M281</f>
        <v>3.0291926224502261E-2</v>
      </c>
      <c r="BV270" s="132">
        <f t="shared" ref="BV270" si="4021">N270/N281</f>
        <v>7.2544754893759417E-2</v>
      </c>
      <c r="BW270" s="133">
        <f t="shared" ref="BW270" si="4022">O270/O281</f>
        <v>4.7353854461995408E-2</v>
      </c>
      <c r="BX270" s="128">
        <f t="shared" ref="BX270" si="4023">P270/P281</f>
        <v>7.8894828363495845E-2</v>
      </c>
      <c r="BY270" s="129">
        <f t="shared" ref="BY270" si="4024">Q270/Q281</f>
        <v>4.8757681004541809E-2</v>
      </c>
      <c r="BZ270" s="130">
        <f t="shared" ref="BZ270" si="4025">R270/R281</f>
        <v>6.7603071948261928E-2</v>
      </c>
      <c r="CA270" s="131">
        <f t="shared" ref="CA270" si="4026">S270/S281</f>
        <v>6.6344751270056831E-2</v>
      </c>
      <c r="CB270" s="128">
        <f t="shared" ref="CB270" si="4027">T270/T281</f>
        <v>0.15128699001926108</v>
      </c>
      <c r="CC270" s="129">
        <f t="shared" ref="CC270" si="4028">U270/U281</f>
        <v>1.8746833305184934E-2</v>
      </c>
      <c r="CD270" s="130">
        <f t="shared" ref="CD270" si="4029">V270/V281</f>
        <v>0.10060204695966285</v>
      </c>
      <c r="CE270" s="131">
        <f t="shared" ref="CE270" si="4030">W270/W281</f>
        <v>4.5408354281435526E-2</v>
      </c>
      <c r="CF270" s="128">
        <f t="shared" ref="CF270" si="4031">X270/X281</f>
        <v>8.112940475303583E-2</v>
      </c>
      <c r="CG270" s="129">
        <f t="shared" ref="CG270" si="4032">Y270/Y281</f>
        <v>3.8928271056109576E-2</v>
      </c>
      <c r="CH270" s="130">
        <f t="shared" ref="CH270" si="4033">Z270/Z281</f>
        <v>6.8444825426131686E-2</v>
      </c>
      <c r="CI270" s="128">
        <f t="shared" ref="CI270" si="4034">AA270/AA281</f>
        <v>7.9159643631110041E-2</v>
      </c>
      <c r="CJ270" s="134">
        <f t="shared" ref="CJ270" si="4035">AB270/AB281</f>
        <v>7.1196732878616178E-2</v>
      </c>
      <c r="CK270" s="135">
        <f t="shared" ref="CK270" si="4036">AC270/AC281</f>
        <v>6.3042025160250911E-2</v>
      </c>
    </row>
    <row r="271" spans="1:89" x14ac:dyDescent="0.2">
      <c r="A271" s="145" t="s">
        <v>30</v>
      </c>
      <c r="B271" s="202">
        <v>1100</v>
      </c>
      <c r="C271" s="196">
        <v>2734</v>
      </c>
      <c r="D271" s="197">
        <v>893</v>
      </c>
      <c r="E271" s="198">
        <v>835</v>
      </c>
      <c r="F271" s="195">
        <v>1166</v>
      </c>
      <c r="G271" s="199">
        <v>2513</v>
      </c>
      <c r="H271" s="197">
        <v>1893</v>
      </c>
      <c r="I271" s="198">
        <v>3475</v>
      </c>
      <c r="J271" s="195">
        <v>811</v>
      </c>
      <c r="K271" s="196">
        <v>174</v>
      </c>
      <c r="L271" s="197">
        <v>2135</v>
      </c>
      <c r="M271" s="195">
        <v>570</v>
      </c>
      <c r="N271" s="200">
        <v>2945</v>
      </c>
      <c r="O271" s="203">
        <v>1701</v>
      </c>
      <c r="P271" s="195">
        <v>1467</v>
      </c>
      <c r="Q271" s="196">
        <v>1196</v>
      </c>
      <c r="R271" s="197">
        <v>1431</v>
      </c>
      <c r="S271" s="198">
        <v>1858</v>
      </c>
      <c r="T271" s="195">
        <v>856</v>
      </c>
      <c r="U271" s="199">
        <v>205</v>
      </c>
      <c r="V271" s="197">
        <v>1964</v>
      </c>
      <c r="W271" s="204">
        <v>1156</v>
      </c>
      <c r="X271" s="195">
        <v>1531</v>
      </c>
      <c r="Y271" s="199">
        <v>416</v>
      </c>
      <c r="Z271" s="197">
        <v>2145</v>
      </c>
      <c r="AA271" s="195">
        <v>2875</v>
      </c>
      <c r="AB271" s="169">
        <f t="shared" si="3680"/>
        <v>20337</v>
      </c>
      <c r="AC271" s="172">
        <f t="shared" si="3681"/>
        <v>19708</v>
      </c>
      <c r="BI271" s="145" t="s">
        <v>30</v>
      </c>
      <c r="BJ271" s="128">
        <f>B271/B281</f>
        <v>5.3750305399462496E-2</v>
      </c>
      <c r="BK271" s="129">
        <f t="shared" ref="BK271" si="4037">C271/C281</f>
        <v>0.13495236684930154</v>
      </c>
      <c r="BL271" s="130">
        <f t="shared" ref="BL271" si="4038">D271/D281</f>
        <v>9.7884467828565164E-2</v>
      </c>
      <c r="BM271" s="131">
        <f t="shared" ref="BM271" si="4039">E271/E281</f>
        <v>8.986224709427465E-2</v>
      </c>
      <c r="BN271" s="128">
        <f t="shared" ref="BN271" si="4040">F271/F281</f>
        <v>5.1243737364858925E-2</v>
      </c>
      <c r="BO271" s="129">
        <f t="shared" ref="BO271" si="4041">G271/G281</f>
        <v>0.11806436457599248</v>
      </c>
      <c r="BP271" s="130">
        <f t="shared" ref="BP271" si="4042">H271/H281</f>
        <v>6.6418722150100001E-2</v>
      </c>
      <c r="BQ271" s="131">
        <f t="shared" ref="BQ271" si="4043">I271/I281</f>
        <v>0.11398300915144159</v>
      </c>
      <c r="BR271" s="128">
        <f t="shared" ref="BR271" si="4044">J271/J281</f>
        <v>0.15650328058664609</v>
      </c>
      <c r="BS271" s="129">
        <f t="shared" ref="BS271" si="4045">K271/K281</f>
        <v>3.451696092045229E-2</v>
      </c>
      <c r="BT271" s="130">
        <f t="shared" ref="BT271" si="4046">L271/L281</f>
        <v>0.1290732120186204</v>
      </c>
      <c r="BU271" s="128">
        <f t="shared" ref="BU271" si="4047">M271/M281</f>
        <v>3.4811286185415902E-2</v>
      </c>
      <c r="BV271" s="132">
        <f t="shared" ref="BV271" si="4048">N271/N281</f>
        <v>9.8544420277731304E-2</v>
      </c>
      <c r="BW271" s="133">
        <f t="shared" ref="BW271" si="4049">O271/O281</f>
        <v>5.7411907654921018E-2</v>
      </c>
      <c r="BX271" s="128">
        <f t="shared" ref="BX271" si="4050">P271/P281</f>
        <v>9.4480582211631359E-2</v>
      </c>
      <c r="BY271" s="129">
        <f t="shared" ref="BY271" si="4051">Q271/Q281</f>
        <v>7.9882447234838366E-2</v>
      </c>
      <c r="BZ271" s="130">
        <f t="shared" ref="BZ271" si="4052">R271/R281</f>
        <v>7.2301940177849633E-2</v>
      </c>
      <c r="CA271" s="131">
        <f t="shared" ref="CA271" si="4053">S271/S281</f>
        <v>9.3456063578290824E-2</v>
      </c>
      <c r="CB271" s="128">
        <f t="shared" ref="CB271" si="4054">T271/T281</f>
        <v>0.14988618455611977</v>
      </c>
      <c r="CC271" s="129">
        <f t="shared" ref="CC271" si="4055">U271/U281</f>
        <v>3.4622529978044249E-2</v>
      </c>
      <c r="CD271" s="130">
        <f t="shared" ref="CD271" si="4056">V271/V281</f>
        <v>0.11824202287778447</v>
      </c>
      <c r="CE271" s="131">
        <f t="shared" ref="CE271" si="4057">W271/W281</f>
        <v>6.1828100764828579E-2</v>
      </c>
      <c r="CF271" s="128">
        <f t="shared" ref="CF271" si="4058">X271/X281</f>
        <v>0.11405796021753706</v>
      </c>
      <c r="CG271" s="129">
        <f t="shared" ref="CG271" si="4059">Y271/Y281</f>
        <v>4.9981977652288838E-2</v>
      </c>
      <c r="CH271" s="130">
        <f t="shared" ref="CH271" si="4060">Z271/Z281</f>
        <v>7.0719725693185187E-2</v>
      </c>
      <c r="CI271" s="128">
        <f t="shared" ref="CI271" si="4061">AA271/AA281</f>
        <v>8.6533830965567063E-2</v>
      </c>
      <c r="CJ271" s="134">
        <f t="shared" ref="CJ271" si="4062">AB271/AB281</f>
        <v>8.6967863328272998E-2</v>
      </c>
      <c r="CK271" s="135">
        <f t="shared" ref="CK271" si="4063">AC271/AC281</f>
        <v>8.4444520618380009E-2</v>
      </c>
    </row>
    <row r="272" spans="1:89" x14ac:dyDescent="0.2">
      <c r="A272" s="136" t="s">
        <v>31</v>
      </c>
      <c r="B272" s="205">
        <v>1052</v>
      </c>
      <c r="C272" s="189">
        <v>2417</v>
      </c>
      <c r="D272" s="190">
        <v>621</v>
      </c>
      <c r="E272" s="191">
        <v>747</v>
      </c>
      <c r="F272" s="188">
        <v>880</v>
      </c>
      <c r="G272" s="192">
        <v>2397</v>
      </c>
      <c r="H272" s="190">
        <v>1758</v>
      </c>
      <c r="I272" s="191">
        <v>3276</v>
      </c>
      <c r="J272" s="188">
        <v>566</v>
      </c>
      <c r="K272" s="189">
        <v>177</v>
      </c>
      <c r="L272" s="190">
        <v>2237</v>
      </c>
      <c r="M272" s="188">
        <v>552</v>
      </c>
      <c r="N272" s="193">
        <v>2926</v>
      </c>
      <c r="O272" s="206">
        <v>1820</v>
      </c>
      <c r="P272" s="188">
        <v>1389</v>
      </c>
      <c r="Q272" s="189">
        <v>1321</v>
      </c>
      <c r="R272" s="190">
        <v>1265</v>
      </c>
      <c r="S272" s="191">
        <v>2050</v>
      </c>
      <c r="T272" s="188">
        <v>755</v>
      </c>
      <c r="U272" s="192">
        <v>142</v>
      </c>
      <c r="V272" s="190">
        <v>1986</v>
      </c>
      <c r="W272" s="207">
        <v>1042</v>
      </c>
      <c r="X272" s="188">
        <v>1386</v>
      </c>
      <c r="Y272" s="192">
        <v>499</v>
      </c>
      <c r="Z272" s="190">
        <v>1916</v>
      </c>
      <c r="AA272" s="188">
        <v>3031</v>
      </c>
      <c r="AB272" s="169">
        <f t="shared" si="3680"/>
        <v>18737</v>
      </c>
      <c r="AC272" s="172">
        <f t="shared" si="3681"/>
        <v>19471</v>
      </c>
      <c r="BI272" s="136" t="s">
        <v>31</v>
      </c>
      <c r="BJ272" s="128">
        <f>B272/B281</f>
        <v>5.1404837527485953E-2</v>
      </c>
      <c r="BK272" s="129">
        <f t="shared" ref="BK272" si="4064">C272/C281</f>
        <v>0.11930500024680389</v>
      </c>
      <c r="BL272" s="130">
        <f t="shared" ref="BL272" si="4065">D272/D281</f>
        <v>6.8069713909898064E-2</v>
      </c>
      <c r="BM272" s="131">
        <f t="shared" ref="BM272" si="4066">E272/E281</f>
        <v>8.039173482565648E-2</v>
      </c>
      <c r="BN272" s="128">
        <f t="shared" ref="BN272" si="4067">F272/F281</f>
        <v>3.8674518765931268E-2</v>
      </c>
      <c r="BO272" s="129">
        <f t="shared" ref="BO272" si="4068">G272/G281</f>
        <v>0.11261451726568006</v>
      </c>
      <c r="BP272" s="130">
        <f t="shared" ref="BP272" si="4069">H272/H281</f>
        <v>6.1682046243991435E-2</v>
      </c>
      <c r="BQ272" s="131">
        <f t="shared" ref="BQ272" si="4070">I272/I281</f>
        <v>0.10745563682881228</v>
      </c>
      <c r="BR272" s="128">
        <f t="shared" ref="BR272" si="4071">J272/J281</f>
        <v>0.10922423774604399</v>
      </c>
      <c r="BS272" s="129">
        <f t="shared" ref="BS272" si="4072">K272/K281</f>
        <v>3.5112080936322156E-2</v>
      </c>
      <c r="BT272" s="130">
        <f t="shared" ref="BT272" si="4073">L272/L281</f>
        <v>0.13523970739374885</v>
      </c>
      <c r="BU272" s="128">
        <f t="shared" ref="BU272" si="4074">M272/M281</f>
        <v>3.371198241113961E-2</v>
      </c>
      <c r="BV272" s="132">
        <f t="shared" ref="BV272" si="4075">N272/N281</f>
        <v>9.790864982432658E-2</v>
      </c>
      <c r="BW272" s="133">
        <f t="shared" ref="BW272" si="4076">O272/O281</f>
        <v>6.1428378560820847E-2</v>
      </c>
      <c r="BX272" s="128">
        <f t="shared" ref="BX272" si="4077">P272/P281</f>
        <v>8.9457074772976111E-2</v>
      </c>
      <c r="BY272" s="129">
        <f t="shared" ref="BY272" si="4078">Q272/Q281</f>
        <v>8.8231365215068122E-2</v>
      </c>
      <c r="BZ272" s="130">
        <f t="shared" ref="BZ272" si="4079">R272/R281</f>
        <v>6.3914713015359739E-2</v>
      </c>
      <c r="CA272" s="131">
        <f t="shared" ref="CA272" si="4080">S272/S281</f>
        <v>0.10311352547658569</v>
      </c>
      <c r="CB272" s="128">
        <f t="shared" ref="CB272" si="4081">T272/T281</f>
        <v>0.13220101558396077</v>
      </c>
      <c r="CC272" s="129">
        <f t="shared" ref="CC272" si="4082">U272/U281</f>
        <v>2.3982435399425774E-2</v>
      </c>
      <c r="CD272" s="130">
        <f t="shared" ref="CD272" si="4083">V272/V281</f>
        <v>0.11956652618904275</v>
      </c>
      <c r="CE272" s="131">
        <f t="shared" ref="CE272" si="4084">W272/W281</f>
        <v>5.5730865914317806E-2</v>
      </c>
      <c r="CF272" s="128">
        <f t="shared" ref="CF272" si="4085">X272/X281</f>
        <v>0.10325560604931834</v>
      </c>
      <c r="CG272" s="129">
        <f t="shared" ref="CG272" si="4086">Y272/Y281</f>
        <v>5.9954343385798393E-2</v>
      </c>
      <c r="CH272" s="130">
        <f t="shared" ref="CH272" si="4087">Z272/Z281</f>
        <v>6.3169694372094562E-2</v>
      </c>
      <c r="CI272" s="128">
        <f t="shared" ref="CI272" si="4088">AA272/AA281</f>
        <v>9.1229231880568265E-2</v>
      </c>
      <c r="CJ272" s="134">
        <f t="shared" ref="CJ272" si="4089">AB272/AB281</f>
        <v>8.0125724304560719E-2</v>
      </c>
      <c r="CK272" s="135">
        <f t="shared" ref="CK272" si="4090">AC272/AC281</f>
        <v>8.3429026839886192E-2</v>
      </c>
    </row>
    <row r="273" spans="1:89" x14ac:dyDescent="0.2">
      <c r="A273" s="145" t="s">
        <v>32</v>
      </c>
      <c r="B273" s="202">
        <v>1007</v>
      </c>
      <c r="C273" s="196">
        <v>1696</v>
      </c>
      <c r="D273" s="197">
        <v>387</v>
      </c>
      <c r="E273" s="198">
        <v>570</v>
      </c>
      <c r="F273" s="195">
        <v>771</v>
      </c>
      <c r="G273" s="199">
        <v>1905</v>
      </c>
      <c r="H273" s="197">
        <v>1478</v>
      </c>
      <c r="I273" s="198">
        <v>2384</v>
      </c>
      <c r="J273" s="195">
        <v>396</v>
      </c>
      <c r="K273" s="196">
        <v>148</v>
      </c>
      <c r="L273" s="197">
        <v>1485</v>
      </c>
      <c r="M273" s="195">
        <v>490</v>
      </c>
      <c r="N273" s="200">
        <v>2363</v>
      </c>
      <c r="O273" s="203">
        <v>1503</v>
      </c>
      <c r="P273" s="195">
        <v>868</v>
      </c>
      <c r="Q273" s="196">
        <v>1100</v>
      </c>
      <c r="R273" s="197">
        <v>1114</v>
      </c>
      <c r="S273" s="198">
        <v>1424</v>
      </c>
      <c r="T273" s="195">
        <v>443</v>
      </c>
      <c r="U273" s="199">
        <v>150</v>
      </c>
      <c r="V273" s="197">
        <v>1577</v>
      </c>
      <c r="W273" s="204">
        <v>804</v>
      </c>
      <c r="X273" s="195">
        <v>824</v>
      </c>
      <c r="Y273" s="199">
        <v>374</v>
      </c>
      <c r="Z273" s="197">
        <v>1522</v>
      </c>
      <c r="AA273" s="195">
        <v>2412</v>
      </c>
      <c r="AB273" s="169">
        <f t="shared" si="3680"/>
        <v>14235</v>
      </c>
      <c r="AC273" s="172">
        <f t="shared" si="3681"/>
        <v>14960</v>
      </c>
      <c r="BI273" s="145" t="s">
        <v>32</v>
      </c>
      <c r="BJ273" s="128">
        <f>B273/B281</f>
        <v>4.9205961397507943E-2</v>
      </c>
      <c r="BK273" s="129">
        <f t="shared" ref="BK273" si="4091">C273/C281</f>
        <v>8.3715879362258744E-2</v>
      </c>
      <c r="BL273" s="130">
        <f t="shared" ref="BL273" si="4092">D273/D281</f>
        <v>4.2420256494574156E-2</v>
      </c>
      <c r="BM273" s="131">
        <f t="shared" ref="BM273" si="4093">E273/E281</f>
        <v>6.1343090830822213E-2</v>
      </c>
      <c r="BN273" s="128">
        <f t="shared" ref="BN273" si="4094">F273/F281</f>
        <v>3.3884152236969327E-2</v>
      </c>
      <c r="BO273" s="129">
        <f t="shared" ref="BO273" si="4095">G273/G281</f>
        <v>8.9499647639182528E-2</v>
      </c>
      <c r="BP273" s="130">
        <f t="shared" ref="BP273" si="4096">H273/H281</f>
        <v>5.1857829549840355E-2</v>
      </c>
      <c r="BQ273" s="131">
        <f t="shared" ref="BQ273" si="4097">I273/I281</f>
        <v>7.8197264407780367E-2</v>
      </c>
      <c r="BR273" s="128">
        <f t="shared" ref="BR273" si="4098">J273/J281</f>
        <v>7.6418371285218056E-2</v>
      </c>
      <c r="BS273" s="129">
        <f t="shared" ref="BS273" si="4099">K273/K281</f>
        <v>2.9359254116246777E-2</v>
      </c>
      <c r="BT273" s="130">
        <f t="shared" ref="BT273" si="4100">L273/L281</f>
        <v>8.977691796142917E-2</v>
      </c>
      <c r="BU273" s="128">
        <f t="shared" ref="BU273" si="4101">M273/M281</f>
        <v>2.9925491633076829E-2</v>
      </c>
      <c r="BV273" s="132">
        <f t="shared" ref="BV273" si="4102">N273/N281</f>
        <v>7.9069767441860464E-2</v>
      </c>
      <c r="BW273" s="133">
        <f t="shared" ref="BW273" si="4103">O273/O281</f>
        <v>5.0729040097205344E-2</v>
      </c>
      <c r="BX273" s="128">
        <f t="shared" ref="BX273" si="4104">P273/P281</f>
        <v>5.5902621240419913E-2</v>
      </c>
      <c r="BY273" s="129">
        <f t="shared" ref="BY273" si="4105">Q273/Q281</f>
        <v>7.3470478226021901E-2</v>
      </c>
      <c r="BZ273" s="130">
        <f t="shared" ref="BZ273" si="4106">R273/R281</f>
        <v>5.6285367825383993E-2</v>
      </c>
      <c r="CA273" s="131">
        <f t="shared" ref="CA273" si="4107">S273/S281</f>
        <v>7.1626175745686832E-2</v>
      </c>
      <c r="CB273" s="128">
        <f t="shared" ref="CB273" si="4108">T273/T281</f>
        <v>7.7569602521449829E-2</v>
      </c>
      <c r="CC273" s="129">
        <f t="shared" ref="CC273" si="4109">U273/U281</f>
        <v>2.5333558520520182E-2</v>
      </c>
      <c r="CD273" s="130">
        <f t="shared" ref="CD273" si="4110">V273/V281</f>
        <v>9.4942805538832026E-2</v>
      </c>
      <c r="CE273" s="131">
        <f t="shared" ref="CE273" si="4111">W273/W281</f>
        <v>4.3001551050970747E-2</v>
      </c>
      <c r="CF273" s="128">
        <f t="shared" ref="CF273" si="4112">X273/X281</f>
        <v>6.138717127318781E-2</v>
      </c>
      <c r="CG273" s="129">
        <f t="shared" ref="CG273" si="4113">Y273/Y281</f>
        <v>4.493572029316352E-2</v>
      </c>
      <c r="CH273" s="130">
        <f t="shared" ref="CH273" si="4114">Z273/Z281</f>
        <v>5.0179684151528139E-2</v>
      </c>
      <c r="CI273" s="128">
        <f t="shared" ref="CI273" si="4115">AA273/AA281</f>
        <v>7.2598121839634003E-2</v>
      </c>
      <c r="CJ273" s="134">
        <f t="shared" ref="CJ273" si="4116">AB273/AB281</f>
        <v>6.0873655626590265E-2</v>
      </c>
      <c r="CK273" s="135">
        <f t="shared" ref="CK273" si="4117">AC273/AC281</f>
        <v>6.4100366777499737E-2</v>
      </c>
    </row>
    <row r="274" spans="1:89" x14ac:dyDescent="0.2">
      <c r="A274" s="136" t="s">
        <v>33</v>
      </c>
      <c r="B274" s="205">
        <v>967</v>
      </c>
      <c r="C274" s="189">
        <v>1452</v>
      </c>
      <c r="D274" s="190">
        <v>341</v>
      </c>
      <c r="E274" s="191">
        <v>661</v>
      </c>
      <c r="F274" s="188">
        <v>756</v>
      </c>
      <c r="G274" s="192">
        <v>1796</v>
      </c>
      <c r="H274" s="190">
        <v>1265</v>
      </c>
      <c r="I274" s="191">
        <v>2155</v>
      </c>
      <c r="J274" s="188">
        <v>276</v>
      </c>
      <c r="K274" s="189">
        <v>104</v>
      </c>
      <c r="L274" s="190">
        <v>962</v>
      </c>
      <c r="M274" s="188">
        <v>571</v>
      </c>
      <c r="N274" s="193">
        <v>1548</v>
      </c>
      <c r="O274" s="206">
        <v>1392</v>
      </c>
      <c r="P274" s="188">
        <v>614</v>
      </c>
      <c r="Q274" s="189">
        <v>936</v>
      </c>
      <c r="R274" s="190">
        <v>892</v>
      </c>
      <c r="S274" s="191">
        <v>1056</v>
      </c>
      <c r="T274" s="188">
        <v>307</v>
      </c>
      <c r="U274" s="192">
        <v>208</v>
      </c>
      <c r="V274" s="190">
        <v>1231</v>
      </c>
      <c r="W274" s="207">
        <v>696</v>
      </c>
      <c r="X274" s="188">
        <v>507</v>
      </c>
      <c r="Y274" s="192">
        <v>414</v>
      </c>
      <c r="Z274" s="190">
        <v>1295</v>
      </c>
      <c r="AA274" s="188">
        <v>1878</v>
      </c>
      <c r="AB274" s="169">
        <f t="shared" si="3680"/>
        <v>10961</v>
      </c>
      <c r="AC274" s="172">
        <f t="shared" si="3681"/>
        <v>13319</v>
      </c>
      <c r="BI274" s="136" t="s">
        <v>33</v>
      </c>
      <c r="BJ274" s="128">
        <f>B274/B281</f>
        <v>4.7251404837527489E-2</v>
      </c>
      <c r="BK274" s="129">
        <f t="shared" ref="BK274" si="4118">C274/C281</f>
        <v>7.1671849548348876E-2</v>
      </c>
      <c r="BL274" s="130">
        <f t="shared" ref="BL274" si="4119">D274/D281</f>
        <v>3.7378055464211336E-2</v>
      </c>
      <c r="BM274" s="131">
        <f t="shared" ref="BM274" si="4120">E274/E281</f>
        <v>7.113646147223418E-2</v>
      </c>
      <c r="BN274" s="128">
        <f t="shared" ref="BN274" si="4121">F274/F281</f>
        <v>3.3224927485277313E-2</v>
      </c>
      <c r="BO274" s="129">
        <f t="shared" ref="BO274" si="4122">G274/G281</f>
        <v>8.4378670425182059E-2</v>
      </c>
      <c r="BP274" s="130">
        <f t="shared" ref="BP274" si="4123">H274/H281</f>
        <v>4.4384407564646858E-2</v>
      </c>
      <c r="BQ274" s="131">
        <f t="shared" ref="BQ274" si="4124">I274/I281</f>
        <v>7.0685866106865225E-2</v>
      </c>
      <c r="BR274" s="128">
        <f t="shared" ref="BR274" si="4125">J274/J281</f>
        <v>5.3261289077576227E-2</v>
      </c>
      <c r="BS274" s="129">
        <f t="shared" ref="BS274" si="4126">K274/K281</f>
        <v>2.0630827216822058E-2</v>
      </c>
      <c r="BT274" s="130">
        <f t="shared" ref="BT274" si="4127">L274/L281</f>
        <v>5.8158515204643005E-2</v>
      </c>
      <c r="BU274" s="128">
        <f t="shared" ref="BU274" si="4128">M274/M281</f>
        <v>3.4872358617320139E-2</v>
      </c>
      <c r="BV274" s="132">
        <f t="shared" ref="BV274" si="4129">N274/N281</f>
        <v>5.1798561151079135E-2</v>
      </c>
      <c r="BW274" s="133">
        <f t="shared" ref="BW274" si="4130">O274/O281</f>
        <v>4.6982584042122313E-2</v>
      </c>
      <c r="BX274" s="128">
        <f t="shared" ref="BX274" si="4131">P274/P281</f>
        <v>3.9544020094029755E-2</v>
      </c>
      <c r="BY274" s="129">
        <f t="shared" ref="BY274" si="4132">Q274/Q281</f>
        <v>6.2516697835960464E-2</v>
      </c>
      <c r="BZ274" s="130">
        <f t="shared" ref="BZ274" si="4133">R274/R281</f>
        <v>4.5068714632174614E-2</v>
      </c>
      <c r="CA274" s="131">
        <f t="shared" ref="CA274" si="4134">S274/S281</f>
        <v>5.3116040440621702E-2</v>
      </c>
      <c r="CB274" s="128">
        <f t="shared" ref="CB274" si="4135">T274/T281</f>
        <v>5.3755909648047627E-2</v>
      </c>
      <c r="CC274" s="129">
        <f t="shared" ref="CC274" si="4136">U274/U281</f>
        <v>3.512920114845465E-2</v>
      </c>
      <c r="CD274" s="130">
        <f t="shared" ref="CD274" si="4137">V274/V281</f>
        <v>7.411198073449729E-2</v>
      </c>
      <c r="CE274" s="131">
        <f t="shared" ref="CE274" si="4138">W274/W281</f>
        <v>3.722522329785527E-2</v>
      </c>
      <c r="CF274" s="128">
        <f t="shared" ref="CF274" si="4139">X274/X281</f>
        <v>3.777099009163376E-2</v>
      </c>
      <c r="CG274" s="129">
        <f t="shared" ref="CG274" si="4140">Y274/Y281</f>
        <v>4.9741679682806683E-2</v>
      </c>
      <c r="CH274" s="130">
        <f t="shared" ref="CH274" si="4141">Z274/Z281</f>
        <v>4.2695591968612973E-2</v>
      </c>
      <c r="CI274" s="128">
        <f t="shared" ref="CI274" si="4142">AA274/AA281</f>
        <v>5.6525403322899112E-2</v>
      </c>
      <c r="CJ274" s="134">
        <f t="shared" ref="CJ274" si="4143">AB274/AB281</f>
        <v>4.6872928649318996E-2</v>
      </c>
      <c r="CK274" s="135">
        <f t="shared" ref="CK274" si="4144">AC274/AC281</f>
        <v>5.7069036437802076E-2</v>
      </c>
    </row>
    <row r="275" spans="1:89" x14ac:dyDescent="0.2">
      <c r="A275" s="145" t="s">
        <v>34</v>
      </c>
      <c r="B275" s="202">
        <v>473</v>
      </c>
      <c r="C275" s="196">
        <v>887</v>
      </c>
      <c r="D275" s="197">
        <v>153</v>
      </c>
      <c r="E275" s="198">
        <v>435</v>
      </c>
      <c r="F275" s="195">
        <v>383</v>
      </c>
      <c r="G275" s="199">
        <v>1290</v>
      </c>
      <c r="H275" s="197">
        <v>599</v>
      </c>
      <c r="I275" s="198">
        <v>1543</v>
      </c>
      <c r="J275" s="195">
        <v>129</v>
      </c>
      <c r="K275" s="196">
        <v>78</v>
      </c>
      <c r="L275" s="197">
        <v>1007</v>
      </c>
      <c r="M275" s="195">
        <v>424</v>
      </c>
      <c r="N275" s="200">
        <v>1478</v>
      </c>
      <c r="O275" s="203">
        <v>1307</v>
      </c>
      <c r="P275" s="195">
        <v>430</v>
      </c>
      <c r="Q275" s="196">
        <v>734</v>
      </c>
      <c r="R275" s="197">
        <v>704</v>
      </c>
      <c r="S275" s="198">
        <v>904</v>
      </c>
      <c r="T275" s="195">
        <v>131</v>
      </c>
      <c r="U275" s="199">
        <v>158</v>
      </c>
      <c r="V275" s="197">
        <v>1071</v>
      </c>
      <c r="W275" s="204">
        <v>561</v>
      </c>
      <c r="X275" s="195">
        <v>338</v>
      </c>
      <c r="Y275" s="199">
        <v>342</v>
      </c>
      <c r="Z275" s="197">
        <v>899</v>
      </c>
      <c r="AA275" s="195">
        <v>1088</v>
      </c>
      <c r="AB275" s="169">
        <f t="shared" si="3680"/>
        <v>7795</v>
      </c>
      <c r="AC275" s="172">
        <f t="shared" si="3681"/>
        <v>9751</v>
      </c>
      <c r="BI275" s="145" t="s">
        <v>34</v>
      </c>
      <c r="BJ275" s="128">
        <f>B275/B281</f>
        <v>2.3112631321768873E-2</v>
      </c>
      <c r="BK275" s="129">
        <f t="shared" ref="BK275" si="4145">C275/C281</f>
        <v>4.378301002023792E-2</v>
      </c>
      <c r="BL275" s="130">
        <f t="shared" ref="BL275" si="4146">D275/D281</f>
        <v>1.6770799079250248E-2</v>
      </c>
      <c r="BM275" s="131">
        <f t="shared" ref="BM275" si="4147">E275/E281</f>
        <v>4.681446405510116E-2</v>
      </c>
      <c r="BN275" s="128">
        <f t="shared" ref="BN275" si="4148">F275/F281</f>
        <v>1.6832205326535992E-2</v>
      </c>
      <c r="BO275" s="129">
        <f t="shared" ref="BO275" si="4149">G275/G281</f>
        <v>6.0606060606060608E-2</v>
      </c>
      <c r="BP275" s="130">
        <f t="shared" ref="BP275" si="4150">H275/H281</f>
        <v>2.1016806427844637E-2</v>
      </c>
      <c r="BQ275" s="131">
        <f t="shared" ref="BQ275" si="4151">I275/I281</f>
        <v>5.0611736149834358E-2</v>
      </c>
      <c r="BR275" s="128">
        <f t="shared" ref="BR275" si="4152">J275/J281</f>
        <v>2.4893863373214975E-2</v>
      </c>
      <c r="BS275" s="129">
        <f t="shared" ref="BS275" si="4153">K275/K281</f>
        <v>1.5473120412616545E-2</v>
      </c>
      <c r="BT275" s="130">
        <f t="shared" ref="BT275" si="4154">L275/L281</f>
        <v>6.0879027870140864E-2</v>
      </c>
      <c r="BU275" s="128">
        <f t="shared" ref="BU275" si="4155">M275/M281</f>
        <v>2.5894711127397094E-2</v>
      </c>
      <c r="BV275" s="132">
        <f t="shared" ref="BV275" si="4156">N275/N281</f>
        <v>4.9456248954324912E-2</v>
      </c>
      <c r="BW275" s="133">
        <f t="shared" ref="BW275" si="4157">O275/O281</f>
        <v>4.4113676252193867E-2</v>
      </c>
      <c r="BX275" s="128">
        <f t="shared" ref="BX275" si="4158">P275/P281</f>
        <v>2.7693694854125074E-2</v>
      </c>
      <c r="BY275" s="129">
        <f t="shared" ref="BY275" si="4159">Q275/Q281</f>
        <v>4.9024846379909164E-2</v>
      </c>
      <c r="BZ275" s="130">
        <f t="shared" ref="BZ275" si="4160">R275/R281</f>
        <v>3.5569927243330642E-2</v>
      </c>
      <c r="CA275" s="131">
        <f t="shared" ref="CA275" si="4161">S275/S281</f>
        <v>4.547054977113827E-2</v>
      </c>
      <c r="CB275" s="128">
        <f t="shared" ref="CB275" si="4162">T275/T281</f>
        <v>2.2938189458938892E-2</v>
      </c>
      <c r="CC275" s="129">
        <f t="shared" ref="CC275" si="4163">U275/U281</f>
        <v>2.6684681641614593E-2</v>
      </c>
      <c r="CD275" s="130">
        <f t="shared" ref="CD275" si="4164">V275/V281</f>
        <v>6.4479229379891631E-2</v>
      </c>
      <c r="CE275" s="131">
        <f t="shared" ref="CE275" si="4165">W275/W281</f>
        <v>3.0004813606460928E-2</v>
      </c>
      <c r="CF275" s="128">
        <f t="shared" ref="CF275" si="4166">X275/X281</f>
        <v>2.5180660061089176E-2</v>
      </c>
      <c r="CG275" s="129">
        <f t="shared" ref="CG275" si="4167">Y275/Y281</f>
        <v>4.1090952781448996E-2</v>
      </c>
      <c r="CH275" s="130">
        <f t="shared" ref="CH275" si="4168">Z275/Z281</f>
        <v>2.9639642609871088E-2</v>
      </c>
      <c r="CI275" s="128">
        <f t="shared" ref="CI275" si="4169">AA275/AA281</f>
        <v>3.2747411509751988E-2</v>
      </c>
      <c r="CJ275" s="134">
        <f t="shared" ref="CJ275" si="4170">AB275/AB281</f>
        <v>3.33340460561483E-2</v>
      </c>
      <c r="CK275" s="135">
        <f t="shared" ref="CK275" si="4171">AC275/AC281</f>
        <v>4.1780927570013365E-2</v>
      </c>
    </row>
    <row r="276" spans="1:89" x14ac:dyDescent="0.2">
      <c r="A276" s="136" t="s">
        <v>35</v>
      </c>
      <c r="B276" s="205">
        <v>0</v>
      </c>
      <c r="C276" s="189">
        <v>321</v>
      </c>
      <c r="D276" s="190">
        <v>10</v>
      </c>
      <c r="E276" s="191">
        <v>153</v>
      </c>
      <c r="F276" s="188">
        <v>9</v>
      </c>
      <c r="G276" s="192">
        <v>514</v>
      </c>
      <c r="H276" s="190">
        <v>68</v>
      </c>
      <c r="I276" s="191">
        <v>407</v>
      </c>
      <c r="J276" s="188">
        <v>28</v>
      </c>
      <c r="K276" s="189">
        <v>18</v>
      </c>
      <c r="L276" s="190">
        <v>157</v>
      </c>
      <c r="M276" s="188">
        <v>67</v>
      </c>
      <c r="N276" s="193">
        <v>221</v>
      </c>
      <c r="O276" s="206">
        <v>181</v>
      </c>
      <c r="P276" s="188">
        <v>66</v>
      </c>
      <c r="Q276" s="189">
        <v>107</v>
      </c>
      <c r="R276" s="190">
        <v>173</v>
      </c>
      <c r="S276" s="191">
        <v>87</v>
      </c>
      <c r="T276" s="188">
        <v>35</v>
      </c>
      <c r="U276" s="192">
        <v>6</v>
      </c>
      <c r="V276" s="190">
        <v>143</v>
      </c>
      <c r="W276" s="207">
        <v>10</v>
      </c>
      <c r="X276" s="188">
        <v>31</v>
      </c>
      <c r="Y276" s="192">
        <v>26</v>
      </c>
      <c r="Z276" s="190">
        <v>68</v>
      </c>
      <c r="AA276" s="188">
        <v>68</v>
      </c>
      <c r="AB276" s="169">
        <f t="shared" si="3680"/>
        <v>1009</v>
      </c>
      <c r="AC276" s="172">
        <f t="shared" si="3681"/>
        <v>1965</v>
      </c>
      <c r="BI276" s="136" t="s">
        <v>35</v>
      </c>
      <c r="BJ276" s="128">
        <f>B276/B281</f>
        <v>0</v>
      </c>
      <c r="BK276" s="129">
        <f t="shared" ref="BK276" si="4172">C276/C281</f>
        <v>1.5844809714201095E-2</v>
      </c>
      <c r="BL276" s="130">
        <f t="shared" ref="BL276" si="4173">D276/D281</f>
        <v>1.0961306587745259E-3</v>
      </c>
      <c r="BM276" s="131">
        <f t="shared" ref="BM276" si="4174">E276/E281</f>
        <v>1.6465777012483859E-2</v>
      </c>
      <c r="BN276" s="128">
        <f t="shared" ref="BN276" si="4175">F276/F281</f>
        <v>3.9553485101520612E-4</v>
      </c>
      <c r="BO276" s="129">
        <f t="shared" ref="BO276" si="4176">G276/G281</f>
        <v>2.4148461357763683E-2</v>
      </c>
      <c r="BP276" s="130">
        <f t="shared" ref="BP276" si="4177">H276/H281</f>
        <v>2.3858811971509773E-3</v>
      </c>
      <c r="BQ276" s="131">
        <f t="shared" ref="BQ276" si="4178">I276/I281</f>
        <v>1.3349952438744383E-2</v>
      </c>
      <c r="BR276" s="128">
        <f t="shared" ref="BR276" si="4179">J276/J281</f>
        <v>5.4033191817830957E-3</v>
      </c>
      <c r="BS276" s="129">
        <f t="shared" ref="BS276" si="4180">K276/K281</f>
        <v>3.5707200952192026E-3</v>
      </c>
      <c r="BT276" s="130">
        <f t="shared" ref="BT276" si="4181">L276/L281</f>
        <v>9.4915664107369565E-3</v>
      </c>
      <c r="BU276" s="128">
        <f t="shared" ref="BU276" si="4182">M276/M281</f>
        <v>4.0918529375839749E-3</v>
      </c>
      <c r="BV276" s="132">
        <f t="shared" ref="BV276" si="4183">N276/N281</f>
        <v>7.395014221181195E-3</v>
      </c>
      <c r="BW276" s="133">
        <f t="shared" ref="BW276" si="4184">O276/O281</f>
        <v>6.1090859997299848E-3</v>
      </c>
      <c r="BX276" s="128">
        <f t="shared" ref="BX276" si="4185">P276/P281</f>
        <v>4.2506601404005929E-3</v>
      </c>
      <c r="BY276" s="129">
        <f t="shared" ref="BY276" si="4186">Q276/Q281</f>
        <v>7.1466737910766765E-3</v>
      </c>
      <c r="BZ276" s="130">
        <f t="shared" ref="BZ276" si="4187">R276/R281</f>
        <v>8.7409054163298302E-3</v>
      </c>
      <c r="CA276" s="131">
        <f t="shared" ref="CA276" si="4188">S276/S281</f>
        <v>4.3760374226648555E-3</v>
      </c>
      <c r="CB276" s="128">
        <f t="shared" ref="CB276" si="4189">T276/T281</f>
        <v>6.1285239012432149E-3</v>
      </c>
      <c r="CC276" s="129">
        <f t="shared" ref="CC276" si="4190">U276/U281</f>
        <v>1.0133423408208073E-3</v>
      </c>
      <c r="CD276" s="130">
        <f t="shared" ref="CD276" si="4191">V276/V281</f>
        <v>8.6092715231788075E-3</v>
      </c>
      <c r="CE276" s="131">
        <f t="shared" ref="CE276" si="4192">W276/W281</f>
        <v>5.3484516232550682E-4</v>
      </c>
      <c r="CF276" s="128">
        <f t="shared" ref="CF276" si="4193">X276/X281</f>
        <v>2.3094688221709007E-3</v>
      </c>
      <c r="CG276" s="129">
        <f t="shared" ref="CG276" si="4194">Y276/Y281</f>
        <v>3.1238736032680524E-3</v>
      </c>
      <c r="CH276" s="130">
        <f t="shared" ref="CH276" si="4195">Z276/Z281</f>
        <v>2.2419306979657777E-3</v>
      </c>
      <c r="CI276" s="128">
        <f t="shared" ref="CI276" si="4196">AA276/AA281</f>
        <v>2.0467132193594992E-3</v>
      </c>
      <c r="CJ276" s="134">
        <f t="shared" ref="CJ276" si="4197">AB276/AB281</f>
        <v>4.314823921828562E-3</v>
      </c>
      <c r="CK276" s="135">
        <f t="shared" ref="CK276" si="4198">AC276/AC281</f>
        <v>8.4196003153600932E-3</v>
      </c>
    </row>
    <row r="277" spans="1:89" x14ac:dyDescent="0.2">
      <c r="A277" s="145" t="s">
        <v>36</v>
      </c>
      <c r="B277" s="202">
        <v>0</v>
      </c>
      <c r="C277" s="196">
        <v>0</v>
      </c>
      <c r="D277" s="197">
        <v>0</v>
      </c>
      <c r="E277" s="198">
        <v>0</v>
      </c>
      <c r="F277" s="195">
        <v>0</v>
      </c>
      <c r="G277" s="199">
        <v>0</v>
      </c>
      <c r="H277" s="197">
        <v>0</v>
      </c>
      <c r="I277" s="198">
        <v>0</v>
      </c>
      <c r="J277" s="195">
        <v>0</v>
      </c>
      <c r="K277" s="199">
        <v>0</v>
      </c>
      <c r="L277" s="197">
        <v>0</v>
      </c>
      <c r="M277" s="195">
        <v>0</v>
      </c>
      <c r="N277" s="200">
        <v>0</v>
      </c>
      <c r="O277" s="203">
        <v>0</v>
      </c>
      <c r="P277" s="195">
        <v>0</v>
      </c>
      <c r="Q277" s="199">
        <v>0</v>
      </c>
      <c r="R277" s="197">
        <v>0</v>
      </c>
      <c r="S277" s="198">
        <v>0</v>
      </c>
      <c r="T277" s="195">
        <v>0</v>
      </c>
      <c r="U277" s="199">
        <v>0</v>
      </c>
      <c r="V277" s="197">
        <v>0</v>
      </c>
      <c r="W277" s="198">
        <v>0</v>
      </c>
      <c r="X277" s="195">
        <v>0</v>
      </c>
      <c r="Y277" s="199">
        <v>0</v>
      </c>
      <c r="Z277" s="197">
        <v>0</v>
      </c>
      <c r="AA277" s="195">
        <v>0</v>
      </c>
      <c r="AB277" s="169">
        <f t="shared" si="3680"/>
        <v>0</v>
      </c>
      <c r="AC277" s="172">
        <f t="shared" si="3681"/>
        <v>0</v>
      </c>
      <c r="BI277" s="145" t="s">
        <v>36</v>
      </c>
      <c r="BJ277" s="128">
        <f>B277/B281</f>
        <v>0</v>
      </c>
      <c r="BK277" s="129">
        <f t="shared" ref="BK277" si="4199">C277/C281</f>
        <v>0</v>
      </c>
      <c r="BL277" s="130">
        <f t="shared" ref="BL277" si="4200">D277/D281</f>
        <v>0</v>
      </c>
      <c r="BM277" s="131">
        <f t="shared" ref="BM277" si="4201">E277/E281</f>
        <v>0</v>
      </c>
      <c r="BN277" s="128">
        <f t="shared" ref="BN277" si="4202">F277/F281</f>
        <v>0</v>
      </c>
      <c r="BO277" s="129">
        <f t="shared" ref="BO277" si="4203">G277/G281</f>
        <v>0</v>
      </c>
      <c r="BP277" s="130">
        <f t="shared" ref="BP277" si="4204">H277/H281</f>
        <v>0</v>
      </c>
      <c r="BQ277" s="131">
        <f t="shared" ref="BQ277" si="4205">I277/I281</f>
        <v>0</v>
      </c>
      <c r="BR277" s="128">
        <f t="shared" ref="BR277" si="4206">J277/J281</f>
        <v>0</v>
      </c>
      <c r="BS277" s="129">
        <f t="shared" ref="BS277" si="4207">K277/K281</f>
        <v>0</v>
      </c>
      <c r="BT277" s="130">
        <f t="shared" ref="BT277" si="4208">L277/L281</f>
        <v>0</v>
      </c>
      <c r="BU277" s="128">
        <f t="shared" ref="BU277" si="4209">M277/M281</f>
        <v>0</v>
      </c>
      <c r="BV277" s="132">
        <f t="shared" ref="BV277" si="4210">N277/N281</f>
        <v>0</v>
      </c>
      <c r="BW277" s="133">
        <f t="shared" ref="BW277" si="4211">O277/O281</f>
        <v>0</v>
      </c>
      <c r="BX277" s="128">
        <f t="shared" ref="BX277" si="4212">P277/P281</f>
        <v>0</v>
      </c>
      <c r="BY277" s="129">
        <f t="shared" ref="BY277" si="4213">Q277/Q281</f>
        <v>0</v>
      </c>
      <c r="BZ277" s="130">
        <f t="shared" ref="BZ277" si="4214">R277/R281</f>
        <v>0</v>
      </c>
      <c r="CA277" s="131">
        <f t="shared" ref="CA277" si="4215">S277/S281</f>
        <v>0</v>
      </c>
      <c r="CB277" s="128">
        <f t="shared" ref="CB277" si="4216">T277/T281</f>
        <v>0</v>
      </c>
      <c r="CC277" s="129">
        <f t="shared" ref="CC277" si="4217">U277/U281</f>
        <v>0</v>
      </c>
      <c r="CD277" s="130">
        <f t="shared" ref="CD277" si="4218">V277/V281</f>
        <v>0</v>
      </c>
      <c r="CE277" s="131">
        <f t="shared" ref="CE277" si="4219">W277/W281</f>
        <v>0</v>
      </c>
      <c r="CF277" s="128">
        <f t="shared" ref="CF277" si="4220">X277/X281</f>
        <v>0</v>
      </c>
      <c r="CG277" s="129">
        <f t="shared" ref="CG277" si="4221">Y277/Y281</f>
        <v>0</v>
      </c>
      <c r="CH277" s="130">
        <f t="shared" ref="CH277" si="4222">Z277/Z281</f>
        <v>0</v>
      </c>
      <c r="CI277" s="128">
        <f t="shared" ref="CI277" si="4223">AA277/AA281</f>
        <v>0</v>
      </c>
      <c r="CJ277" s="134">
        <f t="shared" ref="CJ277" si="4224">AB277/AB281</f>
        <v>0</v>
      </c>
      <c r="CK277" s="135">
        <f t="shared" ref="CK277" si="4225">AC277/AC281</f>
        <v>0</v>
      </c>
    </row>
    <row r="278" spans="1:89" x14ac:dyDescent="0.2">
      <c r="A278" s="136" t="s">
        <v>37</v>
      </c>
      <c r="B278" s="58"/>
      <c r="C278" s="59"/>
      <c r="D278" s="138"/>
      <c r="E278" s="139"/>
      <c r="F278" s="137"/>
      <c r="G278" s="140"/>
      <c r="H278" s="138"/>
      <c r="I278" s="139"/>
      <c r="J278" s="137"/>
      <c r="K278" s="140"/>
      <c r="L278" s="138"/>
      <c r="M278" s="137"/>
      <c r="N278" s="141"/>
      <c r="O278" s="142"/>
      <c r="P278" s="137"/>
      <c r="Q278" s="140"/>
      <c r="R278" s="138"/>
      <c r="S278" s="139"/>
      <c r="T278" s="137"/>
      <c r="U278" s="140"/>
      <c r="V278" s="138"/>
      <c r="W278" s="139"/>
      <c r="X278" s="137"/>
      <c r="Y278" s="140"/>
      <c r="Z278" s="143"/>
      <c r="AA278" s="144"/>
      <c r="AB278" s="171">
        <f t="shared" ref="AB278:AB280" si="4226">SUM(B278,D278,F278,H278,J278,L278,N278,P278,R278,T278,V278,X278,Z278)</f>
        <v>0</v>
      </c>
      <c r="AC278" s="172">
        <f t="shared" si="3681"/>
        <v>0</v>
      </c>
      <c r="BI278" s="136" t="s">
        <v>37</v>
      </c>
      <c r="BJ278" s="128">
        <f>B278/B281</f>
        <v>0</v>
      </c>
      <c r="BK278" s="129">
        <f t="shared" ref="BK278" si="4227">C278/C281</f>
        <v>0</v>
      </c>
      <c r="BL278" s="130">
        <f t="shared" ref="BL278" si="4228">D278/D281</f>
        <v>0</v>
      </c>
      <c r="BM278" s="131">
        <f t="shared" ref="BM278" si="4229">E278/E281</f>
        <v>0</v>
      </c>
      <c r="BN278" s="128">
        <f t="shared" ref="BN278" si="4230">F278/F281</f>
        <v>0</v>
      </c>
      <c r="BO278" s="129">
        <f t="shared" ref="BO278" si="4231">G278/G281</f>
        <v>0</v>
      </c>
      <c r="BP278" s="130">
        <f t="shared" ref="BP278" si="4232">H278/H281</f>
        <v>0</v>
      </c>
      <c r="BQ278" s="131">
        <f t="shared" ref="BQ278" si="4233">I278/I281</f>
        <v>0</v>
      </c>
      <c r="BR278" s="128">
        <f t="shared" ref="BR278" si="4234">J278/J281</f>
        <v>0</v>
      </c>
      <c r="BS278" s="129">
        <f t="shared" ref="BS278" si="4235">K278/K281</f>
        <v>0</v>
      </c>
      <c r="BT278" s="130">
        <f t="shared" ref="BT278" si="4236">L278/L281</f>
        <v>0</v>
      </c>
      <c r="BU278" s="128">
        <f t="shared" ref="BU278" si="4237">M278/M281</f>
        <v>0</v>
      </c>
      <c r="BV278" s="132">
        <f t="shared" ref="BV278" si="4238">N278/N281</f>
        <v>0</v>
      </c>
      <c r="BW278" s="133">
        <f t="shared" ref="BW278" si="4239">O278/O281</f>
        <v>0</v>
      </c>
      <c r="BX278" s="128">
        <f t="shared" ref="BX278" si="4240">P278/P281</f>
        <v>0</v>
      </c>
      <c r="BY278" s="129">
        <f t="shared" ref="BY278" si="4241">Q278/Q281</f>
        <v>0</v>
      </c>
      <c r="BZ278" s="130">
        <f t="shared" ref="BZ278" si="4242">R278/R281</f>
        <v>0</v>
      </c>
      <c r="CA278" s="131">
        <f t="shared" ref="CA278" si="4243">S278/S281</f>
        <v>0</v>
      </c>
      <c r="CB278" s="128">
        <f t="shared" ref="CB278" si="4244">T278/T281</f>
        <v>0</v>
      </c>
      <c r="CC278" s="129">
        <f t="shared" ref="CC278" si="4245">U278/U281</f>
        <v>0</v>
      </c>
      <c r="CD278" s="130">
        <f t="shared" ref="CD278" si="4246">V278/V281</f>
        <v>0</v>
      </c>
      <c r="CE278" s="131">
        <f t="shared" ref="CE278" si="4247">W278/W281</f>
        <v>0</v>
      </c>
      <c r="CF278" s="128">
        <f t="shared" ref="CF278" si="4248">X278/X281</f>
        <v>0</v>
      </c>
      <c r="CG278" s="129">
        <f t="shared" ref="CG278" si="4249">Y278/Y281</f>
        <v>0</v>
      </c>
      <c r="CH278" s="130">
        <f t="shared" ref="CH278" si="4250">Z278/Z281</f>
        <v>0</v>
      </c>
      <c r="CI278" s="128">
        <f t="shared" ref="CI278" si="4251">AA278/AA281</f>
        <v>0</v>
      </c>
      <c r="CJ278" s="134">
        <f t="shared" ref="CJ278" si="4252">AB278/AB281</f>
        <v>0</v>
      </c>
      <c r="CK278" s="135">
        <f t="shared" ref="CK278" si="4253">AC278/AC281</f>
        <v>0</v>
      </c>
    </row>
    <row r="279" spans="1:89" x14ac:dyDescent="0.2">
      <c r="A279" s="145" t="s">
        <v>38</v>
      </c>
      <c r="B279" s="56"/>
      <c r="C279" s="57"/>
      <c r="D279" s="151"/>
      <c r="E279" s="148"/>
      <c r="F279" s="149"/>
      <c r="G279" s="150"/>
      <c r="H279" s="151"/>
      <c r="I279" s="148"/>
      <c r="J279" s="149"/>
      <c r="K279" s="150"/>
      <c r="L279" s="151"/>
      <c r="M279" s="149"/>
      <c r="N279" s="153"/>
      <c r="O279" s="152"/>
      <c r="P279" s="149"/>
      <c r="Q279" s="150"/>
      <c r="R279" s="151"/>
      <c r="S279" s="148"/>
      <c r="T279" s="149"/>
      <c r="U279" s="150"/>
      <c r="V279" s="151"/>
      <c r="W279" s="148"/>
      <c r="X279" s="149"/>
      <c r="Y279" s="150"/>
      <c r="Z279" s="147"/>
      <c r="AA279" s="146"/>
      <c r="AB279" s="171">
        <f t="shared" si="4226"/>
        <v>0</v>
      </c>
      <c r="AC279" s="172">
        <f t="shared" si="3681"/>
        <v>0</v>
      </c>
      <c r="BI279" s="145" t="s">
        <v>38</v>
      </c>
      <c r="BJ279" s="128">
        <f>B279/B281</f>
        <v>0</v>
      </c>
      <c r="BK279" s="129">
        <f t="shared" ref="BK279" si="4254">C279/C281</f>
        <v>0</v>
      </c>
      <c r="BL279" s="130">
        <f t="shared" ref="BL279" si="4255">D279/D281</f>
        <v>0</v>
      </c>
      <c r="BM279" s="131">
        <f t="shared" ref="BM279" si="4256">E279/E281</f>
        <v>0</v>
      </c>
      <c r="BN279" s="128">
        <f t="shared" ref="BN279" si="4257">F279/F281</f>
        <v>0</v>
      </c>
      <c r="BO279" s="129">
        <f t="shared" ref="BO279" si="4258">G279/G281</f>
        <v>0</v>
      </c>
      <c r="BP279" s="130">
        <f t="shared" ref="BP279" si="4259">H279/H281</f>
        <v>0</v>
      </c>
      <c r="BQ279" s="131">
        <f t="shared" ref="BQ279" si="4260">I279/I281</f>
        <v>0</v>
      </c>
      <c r="BR279" s="128">
        <f t="shared" ref="BR279" si="4261">J279/J281</f>
        <v>0</v>
      </c>
      <c r="BS279" s="129">
        <f t="shared" ref="BS279" si="4262">K279/K281</f>
        <v>0</v>
      </c>
      <c r="BT279" s="130">
        <f t="shared" ref="BT279" si="4263">L279/L281</f>
        <v>0</v>
      </c>
      <c r="BU279" s="128">
        <f t="shared" ref="BU279" si="4264">M279/M281</f>
        <v>0</v>
      </c>
      <c r="BV279" s="132">
        <f t="shared" ref="BV279" si="4265">N279/N281</f>
        <v>0</v>
      </c>
      <c r="BW279" s="133">
        <f t="shared" ref="BW279" si="4266">O279/O281</f>
        <v>0</v>
      </c>
      <c r="BX279" s="128">
        <f t="shared" ref="BX279" si="4267">P279/P281</f>
        <v>0</v>
      </c>
      <c r="BY279" s="129">
        <f t="shared" ref="BY279" si="4268">Q279/Q281</f>
        <v>0</v>
      </c>
      <c r="BZ279" s="130">
        <f t="shared" ref="BZ279" si="4269">R279/R281</f>
        <v>0</v>
      </c>
      <c r="CA279" s="131">
        <f t="shared" ref="CA279" si="4270">S279/S281</f>
        <v>0</v>
      </c>
      <c r="CB279" s="128">
        <f t="shared" ref="CB279" si="4271">T279/T281</f>
        <v>0</v>
      </c>
      <c r="CC279" s="129">
        <f t="shared" ref="CC279" si="4272">U279/U281</f>
        <v>0</v>
      </c>
      <c r="CD279" s="130">
        <f t="shared" ref="CD279" si="4273">V279/V281</f>
        <v>0</v>
      </c>
      <c r="CE279" s="131">
        <f t="shared" ref="CE279" si="4274">W279/W281</f>
        <v>0</v>
      </c>
      <c r="CF279" s="128">
        <f t="shared" ref="CF279" si="4275">X279/X281</f>
        <v>0</v>
      </c>
      <c r="CG279" s="129">
        <f t="shared" ref="CG279" si="4276">Y279/Y281</f>
        <v>0</v>
      </c>
      <c r="CH279" s="130">
        <f t="shared" ref="CH279" si="4277">Z279/Z281</f>
        <v>0</v>
      </c>
      <c r="CI279" s="128">
        <f t="shared" ref="CI279" si="4278">AA279/AA281</f>
        <v>0</v>
      </c>
      <c r="CJ279" s="134">
        <f t="shared" ref="CJ279" si="4279">AB279/AB281</f>
        <v>0</v>
      </c>
      <c r="CK279" s="135">
        <f t="shared" ref="CK279" si="4280">AC279/AC281</f>
        <v>0</v>
      </c>
    </row>
    <row r="280" spans="1:89" ht="13.5" thickBot="1" x14ac:dyDescent="0.25">
      <c r="A280" s="136" t="s">
        <v>39</v>
      </c>
      <c r="B280" s="58"/>
      <c r="C280" s="59"/>
      <c r="D280" s="138"/>
      <c r="E280" s="139"/>
      <c r="F280" s="137"/>
      <c r="G280" s="140"/>
      <c r="H280" s="138"/>
      <c r="I280" s="139"/>
      <c r="J280" s="137"/>
      <c r="K280" s="140"/>
      <c r="L280" s="138"/>
      <c r="M280" s="137"/>
      <c r="N280" s="141"/>
      <c r="O280" s="142"/>
      <c r="P280" s="137"/>
      <c r="Q280" s="140"/>
      <c r="R280" s="138"/>
      <c r="S280" s="139"/>
      <c r="T280" s="137"/>
      <c r="U280" s="140"/>
      <c r="V280" s="138"/>
      <c r="W280" s="139"/>
      <c r="X280" s="137"/>
      <c r="Y280" s="140"/>
      <c r="Z280" s="143"/>
      <c r="AA280" s="144"/>
      <c r="AB280" s="171">
        <f t="shared" si="4226"/>
        <v>0</v>
      </c>
      <c r="AC280" s="172">
        <f t="shared" si="3681"/>
        <v>0</v>
      </c>
      <c r="BI280" s="136" t="s">
        <v>39</v>
      </c>
      <c r="BJ280" s="128">
        <f>B280/B281</f>
        <v>0</v>
      </c>
      <c r="BK280" s="129">
        <f t="shared" ref="BK280" si="4281">C280/C281</f>
        <v>0</v>
      </c>
      <c r="BL280" s="130">
        <f t="shared" ref="BL280" si="4282">D280/D281</f>
        <v>0</v>
      </c>
      <c r="BM280" s="131">
        <f t="shared" ref="BM280" si="4283">E280/E281</f>
        <v>0</v>
      </c>
      <c r="BN280" s="128">
        <f t="shared" ref="BN280" si="4284">F280/F281</f>
        <v>0</v>
      </c>
      <c r="BO280" s="129">
        <f t="shared" ref="BO280" si="4285">G280/G281</f>
        <v>0</v>
      </c>
      <c r="BP280" s="130">
        <f t="shared" ref="BP280" si="4286">H280/H281</f>
        <v>0</v>
      </c>
      <c r="BQ280" s="131">
        <f t="shared" ref="BQ280" si="4287">I280/I281</f>
        <v>0</v>
      </c>
      <c r="BR280" s="128">
        <f t="shared" ref="BR280" si="4288">J280/J281</f>
        <v>0</v>
      </c>
      <c r="BS280" s="129">
        <f t="shared" ref="BS280" si="4289">K280/K281</f>
        <v>0</v>
      </c>
      <c r="BT280" s="130">
        <f t="shared" ref="BT280" si="4290">L280/L281</f>
        <v>0</v>
      </c>
      <c r="BU280" s="128">
        <f t="shared" ref="BU280" si="4291">M280/M281</f>
        <v>0</v>
      </c>
      <c r="BV280" s="132">
        <f t="shared" ref="BV280" si="4292">N280/N281</f>
        <v>0</v>
      </c>
      <c r="BW280" s="133">
        <f t="shared" ref="BW280" si="4293">O280/O281</f>
        <v>0</v>
      </c>
      <c r="BX280" s="128">
        <f t="shared" ref="BX280" si="4294">P280/P281</f>
        <v>0</v>
      </c>
      <c r="BY280" s="129">
        <f t="shared" ref="BY280" si="4295">Q280/Q281</f>
        <v>0</v>
      </c>
      <c r="BZ280" s="130">
        <f t="shared" ref="BZ280" si="4296">R280/R281</f>
        <v>0</v>
      </c>
      <c r="CA280" s="131">
        <f t="shared" ref="CA280" si="4297">S280/S281</f>
        <v>0</v>
      </c>
      <c r="CB280" s="128">
        <f t="shared" ref="CB280" si="4298">T280/T281</f>
        <v>0</v>
      </c>
      <c r="CC280" s="129">
        <f t="shared" ref="CC280" si="4299">U280/U281</f>
        <v>0</v>
      </c>
      <c r="CD280" s="130">
        <f t="shared" ref="CD280" si="4300">V280/V281</f>
        <v>0</v>
      </c>
      <c r="CE280" s="131">
        <f t="shared" ref="CE280" si="4301">W280/W281</f>
        <v>0</v>
      </c>
      <c r="CF280" s="128">
        <f t="shared" ref="CF280" si="4302">X280/X281</f>
        <v>0</v>
      </c>
      <c r="CG280" s="129">
        <f t="shared" ref="CG280" si="4303">Y280/Y281</f>
        <v>0</v>
      </c>
      <c r="CH280" s="130">
        <f t="shared" ref="CH280" si="4304">Z280/Z281</f>
        <v>0</v>
      </c>
      <c r="CI280" s="128">
        <f t="shared" ref="CI280" si="4305">AA280/AA281</f>
        <v>0</v>
      </c>
      <c r="CJ280" s="134">
        <f t="shared" ref="CJ280" si="4306">AB280/AB281</f>
        <v>0</v>
      </c>
      <c r="CK280" s="135">
        <f t="shared" ref="CK280" si="4307">AC280/AC281</f>
        <v>0</v>
      </c>
    </row>
    <row r="281" spans="1:89" ht="14.25" thickTop="1" thickBot="1" x14ac:dyDescent="0.25">
      <c r="A281" s="264" t="s">
        <v>13</v>
      </c>
      <c r="B281" s="20">
        <f t="shared" ref="B281" si="4308">SUM(B258:B280)</f>
        <v>20465</v>
      </c>
      <c r="C281" s="21">
        <f t="shared" ref="C281" si="4309">SUM(C258:C280)</f>
        <v>20259</v>
      </c>
      <c r="D281" s="20">
        <f t="shared" ref="D281" si="4310">SUM(D258:D280)</f>
        <v>9123</v>
      </c>
      <c r="E281" s="21">
        <f t="shared" ref="E281" si="4311">SUM(E258:E280)</f>
        <v>9292</v>
      </c>
      <c r="F281" s="20">
        <f t="shared" ref="F281" si="4312">SUM(F258:F280)</f>
        <v>22754</v>
      </c>
      <c r="G281" s="21">
        <f t="shared" ref="G281" si="4313">SUM(G258:G280)</f>
        <v>21285</v>
      </c>
      <c r="H281" s="20">
        <f t="shared" ref="H281" si="4314">SUM(H258:H280)</f>
        <v>28501</v>
      </c>
      <c r="I281" s="21">
        <f t="shared" ref="I281" si="4315">SUM(I258:I280)</f>
        <v>30487</v>
      </c>
      <c r="J281" s="20">
        <f t="shared" ref="J281" si="4316">SUM(J258:J280)</f>
        <v>5182</v>
      </c>
      <c r="K281" s="21">
        <f t="shared" ref="K281" si="4317">SUM(K258:K280)</f>
        <v>5041</v>
      </c>
      <c r="L281" s="20">
        <f t="shared" ref="L281" si="4318">SUM(L258:L280)</f>
        <v>16541</v>
      </c>
      <c r="M281" s="21">
        <f t="shared" ref="M281" si="4319">SUM(M258:M280)</f>
        <v>16374</v>
      </c>
      <c r="N281" s="20">
        <f t="shared" ref="N281" si="4320">SUM(N258:N280)</f>
        <v>29885</v>
      </c>
      <c r="O281" s="21">
        <f t="shared" ref="O281" si="4321">SUM(O258:O280)</f>
        <v>29628</v>
      </c>
      <c r="P281" s="20">
        <f t="shared" ref="P281" si="4322">SUM(P258:P280)</f>
        <v>15527</v>
      </c>
      <c r="Q281" s="21">
        <f t="shared" ref="Q281" si="4323">SUM(Q258:Q280)</f>
        <v>14972</v>
      </c>
      <c r="R281" s="20">
        <f t="shared" ref="R281" si="4324">SUM(R258:R280)</f>
        <v>19792</v>
      </c>
      <c r="S281" s="21">
        <f t="shared" ref="S281" si="4325">SUM(S258:S280)</f>
        <v>19881</v>
      </c>
      <c r="T281" s="20">
        <f t="shared" ref="T281" si="4326">SUM(T258:T280)</f>
        <v>5711</v>
      </c>
      <c r="U281" s="21">
        <f t="shared" ref="U281" si="4327">SUM(U258:U280)</f>
        <v>5921</v>
      </c>
      <c r="V281" s="20">
        <f t="shared" ref="V281" si="4328">SUM(V258:V280)</f>
        <v>16610</v>
      </c>
      <c r="W281" s="21">
        <f t="shared" ref="W281" si="4329">SUM(W258:W280)</f>
        <v>18697</v>
      </c>
      <c r="X281" s="20">
        <f t="shared" ref="X281" si="4330">SUM(X258:X280)</f>
        <v>13423</v>
      </c>
      <c r="Y281" s="21">
        <f t="shared" ref="Y281" si="4331">SUM(Y258:Y280)</f>
        <v>8323</v>
      </c>
      <c r="Z281" s="20">
        <f t="shared" ref="Z281" si="4332">SUM(Z258:Z280)</f>
        <v>30331</v>
      </c>
      <c r="AA281" s="21">
        <f t="shared" ref="AA281" si="4333">SUM(AA258:AA280)</f>
        <v>33224</v>
      </c>
      <c r="AB281" s="173">
        <f t="shared" ref="AB281:AC281" si="4334">SUM(AB257:AB280)</f>
        <v>233845</v>
      </c>
      <c r="AC281" s="174">
        <f t="shared" si="4334"/>
        <v>233384</v>
      </c>
      <c r="BI281" s="264" t="s">
        <v>13</v>
      </c>
      <c r="BJ281" s="154">
        <f>SUM(BJ257:BJ280)</f>
        <v>0.99999999999999978</v>
      </c>
      <c r="BK281" s="155">
        <f t="shared" ref="BK281:CK281" si="4335">SUM(BK257:BK280)</f>
        <v>0.99999999999999989</v>
      </c>
      <c r="BL281" s="154">
        <f t="shared" si="4335"/>
        <v>1</v>
      </c>
      <c r="BM281" s="155">
        <f t="shared" si="4335"/>
        <v>1</v>
      </c>
      <c r="BN281" s="154">
        <f t="shared" si="4335"/>
        <v>0.99999999999999978</v>
      </c>
      <c r="BO281" s="155">
        <f t="shared" si="4335"/>
        <v>1</v>
      </c>
      <c r="BP281" s="154">
        <f t="shared" si="4335"/>
        <v>1</v>
      </c>
      <c r="BQ281" s="155">
        <f t="shared" si="4335"/>
        <v>1</v>
      </c>
      <c r="BR281" s="154">
        <f t="shared" si="4335"/>
        <v>0.99999999999999989</v>
      </c>
      <c r="BS281" s="155">
        <f t="shared" si="4335"/>
        <v>0.99999999999999978</v>
      </c>
      <c r="BT281" s="154">
        <f t="shared" si="4335"/>
        <v>1</v>
      </c>
      <c r="BU281" s="155">
        <f t="shared" si="4335"/>
        <v>0.99999999999999978</v>
      </c>
      <c r="BV281" s="154">
        <f t="shared" si="4335"/>
        <v>1</v>
      </c>
      <c r="BW281" s="155">
        <f t="shared" si="4335"/>
        <v>1</v>
      </c>
      <c r="BX281" s="154">
        <f t="shared" si="4335"/>
        <v>0.99999999999999989</v>
      </c>
      <c r="BY281" s="155">
        <f t="shared" si="4335"/>
        <v>1</v>
      </c>
      <c r="BZ281" s="154">
        <f t="shared" si="4335"/>
        <v>1.0000000000000002</v>
      </c>
      <c r="CA281" s="155">
        <f t="shared" si="4335"/>
        <v>1</v>
      </c>
      <c r="CB281" s="154">
        <f t="shared" si="4335"/>
        <v>1</v>
      </c>
      <c r="CC281" s="155">
        <f t="shared" si="4335"/>
        <v>1.0000000000000002</v>
      </c>
      <c r="CD281" s="154">
        <f t="shared" si="4335"/>
        <v>1</v>
      </c>
      <c r="CE281" s="155">
        <f t="shared" si="4335"/>
        <v>0.99999999999999978</v>
      </c>
      <c r="CF281" s="154">
        <f t="shared" si="4335"/>
        <v>1</v>
      </c>
      <c r="CG281" s="155">
        <f t="shared" si="4335"/>
        <v>1.0000000000000002</v>
      </c>
      <c r="CH281" s="154">
        <f t="shared" si="4335"/>
        <v>1</v>
      </c>
      <c r="CI281" s="155">
        <f t="shared" si="4335"/>
        <v>1.0000000000000002</v>
      </c>
      <c r="CJ281" s="154">
        <f t="shared" si="4335"/>
        <v>1</v>
      </c>
      <c r="CK281" s="155">
        <f t="shared" si="4335"/>
        <v>0.99999999999999989</v>
      </c>
    </row>
    <row r="282" spans="1:89" ht="13.5" thickTop="1" x14ac:dyDescent="0.2">
      <c r="A282" s="186"/>
    </row>
    <row r="284" spans="1:89" x14ac:dyDescent="0.2">
      <c r="A284" s="299">
        <f>+A253+1</f>
        <v>44630</v>
      </c>
      <c r="B284" s="299"/>
      <c r="C284" s="299"/>
      <c r="D284" s="299"/>
      <c r="BI284" s="304">
        <f>+BI253+1</f>
        <v>44630</v>
      </c>
      <c r="BJ284" s="304"/>
      <c r="BK284" s="304"/>
      <c r="BL284" s="304"/>
    </row>
    <row r="285" spans="1:89" ht="13.5" thickBot="1" x14ac:dyDescent="0.25">
      <c r="AE285" s="267" t="s">
        <v>84</v>
      </c>
    </row>
    <row r="286" spans="1:89" ht="14.25" thickTop="1" thickBot="1" x14ac:dyDescent="0.25">
      <c r="A286" s="295" t="s">
        <v>0</v>
      </c>
      <c r="B286" s="297" t="s">
        <v>1</v>
      </c>
      <c r="C286" s="298"/>
      <c r="D286" s="297" t="s">
        <v>2</v>
      </c>
      <c r="E286" s="298"/>
      <c r="F286" s="297" t="s">
        <v>3</v>
      </c>
      <c r="G286" s="298"/>
      <c r="H286" s="297" t="s">
        <v>4</v>
      </c>
      <c r="I286" s="298"/>
      <c r="J286" s="297" t="s">
        <v>5</v>
      </c>
      <c r="K286" s="298"/>
      <c r="L286" s="297" t="s">
        <v>6</v>
      </c>
      <c r="M286" s="298"/>
      <c r="N286" s="297" t="s">
        <v>7</v>
      </c>
      <c r="O286" s="298"/>
      <c r="P286" s="297" t="s">
        <v>8</v>
      </c>
      <c r="Q286" s="298"/>
      <c r="R286" s="297" t="s">
        <v>9</v>
      </c>
      <c r="S286" s="298"/>
      <c r="T286" s="297" t="s">
        <v>10</v>
      </c>
      <c r="U286" s="298"/>
      <c r="V286" s="297" t="s">
        <v>11</v>
      </c>
      <c r="W286" s="298"/>
      <c r="X286" s="297" t="s">
        <v>12</v>
      </c>
      <c r="Y286" s="298"/>
      <c r="Z286" s="300" t="s">
        <v>40</v>
      </c>
      <c r="AA286" s="301"/>
      <c r="AB286" s="302" t="s">
        <v>41</v>
      </c>
      <c r="AC286" s="303"/>
      <c r="AE286" s="295" t="s">
        <v>0</v>
      </c>
      <c r="AF286" s="297" t="s">
        <v>1</v>
      </c>
      <c r="AG286" s="298"/>
      <c r="AH286" s="297" t="s">
        <v>2</v>
      </c>
      <c r="AI286" s="298"/>
      <c r="AJ286" s="297" t="s">
        <v>3</v>
      </c>
      <c r="AK286" s="298"/>
      <c r="AL286" s="297" t="s">
        <v>4</v>
      </c>
      <c r="AM286" s="298"/>
      <c r="AN286" s="297" t="s">
        <v>5</v>
      </c>
      <c r="AO286" s="298"/>
      <c r="AP286" s="297" t="s">
        <v>6</v>
      </c>
      <c r="AQ286" s="298"/>
      <c r="AR286" s="297" t="s">
        <v>7</v>
      </c>
      <c r="AS286" s="298"/>
      <c r="AT286" s="297" t="s">
        <v>8</v>
      </c>
      <c r="AU286" s="298"/>
      <c r="AV286" s="297" t="s">
        <v>9</v>
      </c>
      <c r="AW286" s="298"/>
      <c r="AX286" s="297" t="s">
        <v>10</v>
      </c>
      <c r="AY286" s="298"/>
      <c r="AZ286" s="297" t="s">
        <v>11</v>
      </c>
      <c r="BA286" s="298"/>
      <c r="BB286" s="297" t="s">
        <v>12</v>
      </c>
      <c r="BC286" s="298"/>
      <c r="BD286" s="300" t="s">
        <v>40</v>
      </c>
      <c r="BE286" s="301"/>
      <c r="BF286" s="302" t="s">
        <v>41</v>
      </c>
      <c r="BG286" s="303"/>
      <c r="BI286" s="295" t="s">
        <v>0</v>
      </c>
      <c r="BJ286" s="297" t="s">
        <v>1</v>
      </c>
      <c r="BK286" s="298"/>
      <c r="BL286" s="297" t="s">
        <v>2</v>
      </c>
      <c r="BM286" s="298"/>
      <c r="BN286" s="297" t="s">
        <v>3</v>
      </c>
      <c r="BO286" s="298"/>
      <c r="BP286" s="297" t="s">
        <v>4</v>
      </c>
      <c r="BQ286" s="298"/>
      <c r="BR286" s="297" t="s">
        <v>5</v>
      </c>
      <c r="BS286" s="298"/>
      <c r="BT286" s="297" t="s">
        <v>6</v>
      </c>
      <c r="BU286" s="298"/>
      <c r="BV286" s="297" t="s">
        <v>7</v>
      </c>
      <c r="BW286" s="298"/>
      <c r="BX286" s="297" t="s">
        <v>8</v>
      </c>
      <c r="BY286" s="298"/>
      <c r="BZ286" s="297" t="s">
        <v>9</v>
      </c>
      <c r="CA286" s="298"/>
      <c r="CB286" s="297" t="s">
        <v>10</v>
      </c>
      <c r="CC286" s="298"/>
      <c r="CD286" s="297" t="s">
        <v>11</v>
      </c>
      <c r="CE286" s="298"/>
      <c r="CF286" s="297" t="s">
        <v>12</v>
      </c>
      <c r="CG286" s="298"/>
      <c r="CH286" s="300" t="s">
        <v>40</v>
      </c>
      <c r="CI286" s="301"/>
      <c r="CJ286" s="297" t="s">
        <v>41</v>
      </c>
      <c r="CK286" s="298"/>
    </row>
    <row r="287" spans="1:89" ht="15" thickTop="1" thickBot="1" x14ac:dyDescent="0.3">
      <c r="A287" s="296"/>
      <c r="B287" s="115" t="s">
        <v>14</v>
      </c>
      <c r="C287" s="116" t="s">
        <v>15</v>
      </c>
      <c r="D287" s="117" t="s">
        <v>14</v>
      </c>
      <c r="E287" s="118" t="s">
        <v>15</v>
      </c>
      <c r="F287" s="115" t="s">
        <v>14</v>
      </c>
      <c r="G287" s="116" t="s">
        <v>15</v>
      </c>
      <c r="H287" s="117" t="s">
        <v>14</v>
      </c>
      <c r="I287" s="118" t="s">
        <v>15</v>
      </c>
      <c r="J287" s="115" t="s">
        <v>14</v>
      </c>
      <c r="K287" s="116" t="s">
        <v>15</v>
      </c>
      <c r="L287" s="117" t="s">
        <v>14</v>
      </c>
      <c r="M287" s="115" t="s">
        <v>15</v>
      </c>
      <c r="N287" s="119" t="s">
        <v>14</v>
      </c>
      <c r="O287" s="120" t="s">
        <v>15</v>
      </c>
      <c r="P287" s="115" t="s">
        <v>14</v>
      </c>
      <c r="Q287" s="116" t="s">
        <v>15</v>
      </c>
      <c r="R287" s="117" t="s">
        <v>14</v>
      </c>
      <c r="S287" s="118" t="s">
        <v>15</v>
      </c>
      <c r="T287" s="115" t="s">
        <v>14</v>
      </c>
      <c r="U287" s="116" t="s">
        <v>15</v>
      </c>
      <c r="V287" s="117" t="s">
        <v>14</v>
      </c>
      <c r="W287" s="118" t="s">
        <v>15</v>
      </c>
      <c r="X287" s="115" t="s">
        <v>14</v>
      </c>
      <c r="Y287" s="116" t="s">
        <v>15</v>
      </c>
      <c r="Z287" s="28" t="s">
        <v>14</v>
      </c>
      <c r="AA287" s="121" t="s">
        <v>15</v>
      </c>
      <c r="AB287" s="175" t="s">
        <v>14</v>
      </c>
      <c r="AC287" s="176" t="s">
        <v>15</v>
      </c>
      <c r="AE287" s="296"/>
      <c r="AF287" s="115" t="s">
        <v>14</v>
      </c>
      <c r="AG287" s="116" t="s">
        <v>15</v>
      </c>
      <c r="AH287" s="117" t="s">
        <v>14</v>
      </c>
      <c r="AI287" s="118" t="s">
        <v>15</v>
      </c>
      <c r="AJ287" s="115" t="s">
        <v>14</v>
      </c>
      <c r="AK287" s="116" t="s">
        <v>15</v>
      </c>
      <c r="AL287" s="117" t="s">
        <v>14</v>
      </c>
      <c r="AM287" s="118" t="s">
        <v>15</v>
      </c>
      <c r="AN287" s="115" t="s">
        <v>14</v>
      </c>
      <c r="AO287" s="116" t="s">
        <v>15</v>
      </c>
      <c r="AP287" s="117" t="s">
        <v>14</v>
      </c>
      <c r="AQ287" s="115" t="s">
        <v>15</v>
      </c>
      <c r="AR287" s="119" t="s">
        <v>14</v>
      </c>
      <c r="AS287" s="120" t="s">
        <v>15</v>
      </c>
      <c r="AT287" s="115" t="s">
        <v>14</v>
      </c>
      <c r="AU287" s="116" t="s">
        <v>15</v>
      </c>
      <c r="AV287" s="117" t="s">
        <v>14</v>
      </c>
      <c r="AW287" s="118" t="s">
        <v>15</v>
      </c>
      <c r="AX287" s="115" t="s">
        <v>14</v>
      </c>
      <c r="AY287" s="116" t="s">
        <v>15</v>
      </c>
      <c r="AZ287" s="117" t="s">
        <v>14</v>
      </c>
      <c r="BA287" s="118" t="s">
        <v>15</v>
      </c>
      <c r="BB287" s="115" t="s">
        <v>14</v>
      </c>
      <c r="BC287" s="116" t="s">
        <v>15</v>
      </c>
      <c r="BD287" s="28" t="s">
        <v>14</v>
      </c>
      <c r="BE287" s="121" t="s">
        <v>15</v>
      </c>
      <c r="BF287" s="175" t="s">
        <v>14</v>
      </c>
      <c r="BG287" s="176" t="s">
        <v>15</v>
      </c>
      <c r="BI287" s="296"/>
      <c r="BJ287" s="115" t="s">
        <v>14</v>
      </c>
      <c r="BK287" s="116" t="s">
        <v>15</v>
      </c>
      <c r="BL287" s="117" t="s">
        <v>14</v>
      </c>
      <c r="BM287" s="118" t="s">
        <v>15</v>
      </c>
      <c r="BN287" s="115" t="s">
        <v>14</v>
      </c>
      <c r="BO287" s="116" t="s">
        <v>15</v>
      </c>
      <c r="BP287" s="117" t="s">
        <v>14</v>
      </c>
      <c r="BQ287" s="118" t="s">
        <v>15</v>
      </c>
      <c r="BR287" s="115" t="s">
        <v>14</v>
      </c>
      <c r="BS287" s="116" t="s">
        <v>15</v>
      </c>
      <c r="BT287" s="117" t="s">
        <v>14</v>
      </c>
      <c r="BU287" s="115" t="s">
        <v>15</v>
      </c>
      <c r="BV287" s="119" t="s">
        <v>14</v>
      </c>
      <c r="BW287" s="120" t="s">
        <v>15</v>
      </c>
      <c r="BX287" s="115" t="s">
        <v>14</v>
      </c>
      <c r="BY287" s="116" t="s">
        <v>15</v>
      </c>
      <c r="BZ287" s="117" t="s">
        <v>14</v>
      </c>
      <c r="CA287" s="118" t="s">
        <v>15</v>
      </c>
      <c r="CB287" s="115" t="s">
        <v>14</v>
      </c>
      <c r="CC287" s="116" t="s">
        <v>15</v>
      </c>
      <c r="CD287" s="117" t="s">
        <v>14</v>
      </c>
      <c r="CE287" s="118" t="s">
        <v>15</v>
      </c>
      <c r="CF287" s="115" t="s">
        <v>14</v>
      </c>
      <c r="CG287" s="116" t="s">
        <v>15</v>
      </c>
      <c r="CH287" s="28" t="s">
        <v>14</v>
      </c>
      <c r="CI287" s="121" t="s">
        <v>15</v>
      </c>
      <c r="CJ287" s="119" t="s">
        <v>14</v>
      </c>
      <c r="CK287" s="120" t="s">
        <v>15</v>
      </c>
    </row>
    <row r="288" spans="1:89" ht="13.5" thickTop="1" x14ac:dyDescent="0.2">
      <c r="A288" s="124" t="s">
        <v>16</v>
      </c>
      <c r="B288" s="125"/>
      <c r="C288" s="185"/>
      <c r="D288" s="126"/>
      <c r="E288" s="179"/>
      <c r="F288" s="125"/>
      <c r="G288" s="127"/>
      <c r="H288" s="126"/>
      <c r="I288" s="179"/>
      <c r="J288" s="125"/>
      <c r="K288" s="127"/>
      <c r="L288" s="126"/>
      <c r="M288" s="125"/>
      <c r="N288" s="178"/>
      <c r="O288" s="180"/>
      <c r="P288" s="125"/>
      <c r="Q288" s="127"/>
      <c r="R288" s="126"/>
      <c r="S288" s="179"/>
      <c r="T288" s="125"/>
      <c r="U288" s="127"/>
      <c r="V288" s="126"/>
      <c r="W288" s="179"/>
      <c r="X288" s="125"/>
      <c r="Y288" s="127"/>
      <c r="Z288" s="183"/>
      <c r="AA288" s="184"/>
      <c r="AB288" s="169">
        <f>B288+D288+F288+H288+J288+L288+N288+P288+R288+T288+V288+X288+Z288</f>
        <v>0</v>
      </c>
      <c r="AC288" s="170">
        <f>C288+E288+G288+I288+K288+M288+O288+Q288+S288+U288+W288+Y288+AA288</f>
        <v>0</v>
      </c>
      <c r="AE288" s="270" t="str">
        <f>$AE$9</f>
        <v>07:00 - 07:59</v>
      </c>
      <c r="AF288" s="125">
        <f>SUMIF($A$9:$A$32,$AE288,B$288:B$311)</f>
        <v>2538</v>
      </c>
      <c r="AG288" s="185">
        <f t="shared" ref="AG288:AV289" si="4336">SUMIF($A$9:$A$32,$AE288,C$288:C$311)</f>
        <v>1017</v>
      </c>
      <c r="AH288" s="126">
        <f t="shared" si="4336"/>
        <v>802</v>
      </c>
      <c r="AI288" s="179">
        <f t="shared" si="4336"/>
        <v>825</v>
      </c>
      <c r="AJ288" s="125">
        <f t="shared" si="4336"/>
        <v>2366</v>
      </c>
      <c r="AK288" s="127">
        <f t="shared" si="4336"/>
        <v>1245</v>
      </c>
      <c r="AL288" s="126">
        <f t="shared" si="4336"/>
        <v>2871</v>
      </c>
      <c r="AM288" s="179">
        <f t="shared" si="4336"/>
        <v>1709</v>
      </c>
      <c r="AN288" s="125">
        <f t="shared" si="4336"/>
        <v>226</v>
      </c>
      <c r="AO288" s="127">
        <f t="shared" si="4336"/>
        <v>764</v>
      </c>
      <c r="AP288" s="126">
        <f t="shared" si="4336"/>
        <v>703</v>
      </c>
      <c r="AQ288" s="125">
        <f t="shared" si="4336"/>
        <v>2323</v>
      </c>
      <c r="AR288" s="178">
        <f t="shared" si="4336"/>
        <v>2176</v>
      </c>
      <c r="AS288" s="180">
        <f t="shared" si="4336"/>
        <v>2925</v>
      </c>
      <c r="AT288" s="125">
        <f t="shared" si="4336"/>
        <v>1649</v>
      </c>
      <c r="AU288" s="127">
        <f t="shared" si="4336"/>
        <v>1293</v>
      </c>
      <c r="AV288" s="126">
        <f t="shared" si="4336"/>
        <v>1898</v>
      </c>
      <c r="AW288" s="179">
        <f t="shared" ref="AW288:BE289" si="4337">SUMIF($A$9:$A$32,$AE288,S$288:S$311)</f>
        <v>1360</v>
      </c>
      <c r="AX288" s="125">
        <f t="shared" si="4337"/>
        <v>260</v>
      </c>
      <c r="AY288" s="127">
        <f t="shared" si="4337"/>
        <v>1033</v>
      </c>
      <c r="AZ288" s="126">
        <f t="shared" si="4337"/>
        <v>715</v>
      </c>
      <c r="BA288" s="179">
        <f t="shared" si="4337"/>
        <v>1889</v>
      </c>
      <c r="BB288" s="125">
        <f t="shared" si="4337"/>
        <v>1238</v>
      </c>
      <c r="BC288" s="127">
        <f t="shared" si="4337"/>
        <v>1133</v>
      </c>
      <c r="BD288" s="183">
        <f t="shared" si="4337"/>
        <v>2562</v>
      </c>
      <c r="BE288" s="184">
        <f t="shared" si="4337"/>
        <v>1923</v>
      </c>
      <c r="BF288" s="169">
        <f>AF288+AH288+AJ288+AL288+AN288+AP288+AR288+AT288+AV288+AX288+AZ288+BB288+BD288</f>
        <v>20004</v>
      </c>
      <c r="BG288" s="170">
        <f>AG288+AI288+AK288+AM288+AO288+AQ288+AS288+AU288+AW288+AY288+BA288+BC288+BE288</f>
        <v>19439</v>
      </c>
      <c r="BI288" s="124" t="s">
        <v>16</v>
      </c>
      <c r="BJ288" s="128">
        <f>B288/B312</f>
        <v>0</v>
      </c>
      <c r="BK288" s="129">
        <f t="shared" ref="BK288" si="4338">C288/C312</f>
        <v>0</v>
      </c>
      <c r="BL288" s="130">
        <f t="shared" ref="BL288" si="4339">D288/D312</f>
        <v>0</v>
      </c>
      <c r="BM288" s="131">
        <f t="shared" ref="BM288" si="4340">E288/E312</f>
        <v>0</v>
      </c>
      <c r="BN288" s="128">
        <f t="shared" ref="BN288" si="4341">F288/F312</f>
        <v>0</v>
      </c>
      <c r="BO288" s="129">
        <f t="shared" ref="BO288" si="4342">G288/G312</f>
        <v>0</v>
      </c>
      <c r="BP288" s="130">
        <f t="shared" ref="BP288" si="4343">H288/H312</f>
        <v>0</v>
      </c>
      <c r="BQ288" s="131">
        <f t="shared" ref="BQ288" si="4344">I288/I312</f>
        <v>0</v>
      </c>
      <c r="BR288" s="128">
        <f t="shared" ref="BR288" si="4345">J288/J312</f>
        <v>0</v>
      </c>
      <c r="BS288" s="129">
        <f t="shared" ref="BS288" si="4346">K288/K312</f>
        <v>0</v>
      </c>
      <c r="BT288" s="130">
        <f t="shared" ref="BT288" si="4347">L288/L312</f>
        <v>0</v>
      </c>
      <c r="BU288" s="128">
        <f t="shared" ref="BU288" si="4348">M288/M312</f>
        <v>0</v>
      </c>
      <c r="BV288" s="132">
        <f t="shared" ref="BV288" si="4349">N288/N312</f>
        <v>0</v>
      </c>
      <c r="BW288" s="133">
        <f t="shared" ref="BW288" si="4350">O288/O312</f>
        <v>0</v>
      </c>
      <c r="BX288" s="128">
        <f t="shared" ref="BX288" si="4351">P288/P312</f>
        <v>0</v>
      </c>
      <c r="BY288" s="129">
        <f t="shared" ref="BY288" si="4352">Q288/Q312</f>
        <v>0</v>
      </c>
      <c r="BZ288" s="130">
        <f t="shared" ref="BZ288" si="4353">R288/R312</f>
        <v>0</v>
      </c>
      <c r="CA288" s="131">
        <f t="shared" ref="CA288" si="4354">S288/S312</f>
        <v>0</v>
      </c>
      <c r="CB288" s="128">
        <f t="shared" ref="CB288" si="4355">T288/T312</f>
        <v>0</v>
      </c>
      <c r="CC288" s="129">
        <f t="shared" ref="CC288" si="4356">U288/U312</f>
        <v>0</v>
      </c>
      <c r="CD288" s="130">
        <f t="shared" ref="CD288" si="4357">V288/V312</f>
        <v>0</v>
      </c>
      <c r="CE288" s="131">
        <f t="shared" ref="CE288" si="4358">W288/W312</f>
        <v>0</v>
      </c>
      <c r="CF288" s="128">
        <f t="shared" ref="CF288" si="4359">X288/X312</f>
        <v>0</v>
      </c>
      <c r="CG288" s="129">
        <f t="shared" ref="CG288" si="4360">Y288/Y312</f>
        <v>0</v>
      </c>
      <c r="CH288" s="130">
        <f t="shared" ref="CH288" si="4361">Z288/Z312</f>
        <v>0</v>
      </c>
      <c r="CI288" s="128">
        <f t="shared" ref="CI288" si="4362">AA288/AA312</f>
        <v>0</v>
      </c>
      <c r="CJ288" s="134">
        <f t="shared" ref="CJ288" si="4363">AB288/AB312</f>
        <v>0</v>
      </c>
      <c r="CK288" s="135">
        <f t="shared" ref="CK288" si="4364">AC288/AC312</f>
        <v>0</v>
      </c>
    </row>
    <row r="289" spans="1:89" x14ac:dyDescent="0.2">
      <c r="A289" s="136" t="s">
        <v>17</v>
      </c>
      <c r="B289" s="188">
        <v>215</v>
      </c>
      <c r="C289" s="189">
        <v>0</v>
      </c>
      <c r="D289" s="190">
        <v>122</v>
      </c>
      <c r="E289" s="191">
        <v>4</v>
      </c>
      <c r="F289" s="188">
        <v>415</v>
      </c>
      <c r="G289" s="192">
        <v>2</v>
      </c>
      <c r="H289" s="190">
        <v>306</v>
      </c>
      <c r="I289" s="191">
        <v>17</v>
      </c>
      <c r="J289" s="188">
        <v>6</v>
      </c>
      <c r="K289" s="192">
        <v>7</v>
      </c>
      <c r="L289" s="190">
        <v>30</v>
      </c>
      <c r="M289" s="188">
        <v>59</v>
      </c>
      <c r="N289" s="193">
        <v>126</v>
      </c>
      <c r="O289" s="194">
        <v>99</v>
      </c>
      <c r="P289" s="188">
        <v>51</v>
      </c>
      <c r="Q289" s="192">
        <v>49</v>
      </c>
      <c r="R289" s="190">
        <v>19</v>
      </c>
      <c r="S289" s="191">
        <v>63</v>
      </c>
      <c r="T289" s="188">
        <v>0</v>
      </c>
      <c r="U289" s="192">
        <v>2</v>
      </c>
      <c r="V289" s="190">
        <v>5</v>
      </c>
      <c r="W289" s="191">
        <v>0</v>
      </c>
      <c r="X289" s="188">
        <v>0</v>
      </c>
      <c r="Y289" s="192">
        <v>0</v>
      </c>
      <c r="Z289" s="190">
        <v>0</v>
      </c>
      <c r="AA289" s="188">
        <v>0</v>
      </c>
      <c r="AB289" s="169">
        <f t="shared" ref="AB289:AB308" si="4365">B289+D289+F289+H289+J289+L289+N289+P289+R289+T289+V289+X289+Z289</f>
        <v>1295</v>
      </c>
      <c r="AC289" s="172">
        <f t="shared" ref="AC289:AC311" si="4366">SUM(C289,E289,G289,I289,K289,M289,O289,Q289,S289,U289,W289,Y289,AA289)</f>
        <v>302</v>
      </c>
      <c r="AE289" s="272" t="str">
        <f>$AE$10</f>
        <v>08:00 - 08:59</v>
      </c>
      <c r="AF289" s="125">
        <f>SUMIF($A$9:$A$32,$AE289,B$288:B$311)</f>
        <v>1908</v>
      </c>
      <c r="AG289" s="189">
        <f t="shared" si="4336"/>
        <v>932</v>
      </c>
      <c r="AH289" s="190">
        <f t="shared" si="4336"/>
        <v>627</v>
      </c>
      <c r="AI289" s="191">
        <f t="shared" si="4336"/>
        <v>653</v>
      </c>
      <c r="AJ289" s="273">
        <f t="shared" si="4336"/>
        <v>2023</v>
      </c>
      <c r="AK289" s="192">
        <f t="shared" si="4336"/>
        <v>939</v>
      </c>
      <c r="AL289" s="190">
        <f t="shared" si="4336"/>
        <v>2210</v>
      </c>
      <c r="AM289" s="191">
        <f t="shared" si="4336"/>
        <v>1538</v>
      </c>
      <c r="AN289" s="273">
        <f t="shared" si="4336"/>
        <v>193</v>
      </c>
      <c r="AO289" s="192">
        <f t="shared" si="4336"/>
        <v>733</v>
      </c>
      <c r="AP289" s="190">
        <f t="shared" si="4336"/>
        <v>657</v>
      </c>
      <c r="AQ289" s="273">
        <f t="shared" si="4336"/>
        <v>2270</v>
      </c>
      <c r="AR289" s="193">
        <f t="shared" si="4336"/>
        <v>1772</v>
      </c>
      <c r="AS289" s="194">
        <f t="shared" si="4336"/>
        <v>2902</v>
      </c>
      <c r="AT289" s="273">
        <f t="shared" si="4336"/>
        <v>1159</v>
      </c>
      <c r="AU289" s="192">
        <f t="shared" si="4336"/>
        <v>1330</v>
      </c>
      <c r="AV289" s="190">
        <f t="shared" si="4336"/>
        <v>1648</v>
      </c>
      <c r="AW289" s="191">
        <f t="shared" si="4337"/>
        <v>1328</v>
      </c>
      <c r="AX289" s="273">
        <f t="shared" si="4337"/>
        <v>262</v>
      </c>
      <c r="AY289" s="192">
        <f t="shared" si="4337"/>
        <v>865</v>
      </c>
      <c r="AZ289" s="190">
        <f t="shared" si="4337"/>
        <v>585</v>
      </c>
      <c r="BA289" s="191">
        <f t="shared" si="4337"/>
        <v>1826</v>
      </c>
      <c r="BB289" s="273">
        <f t="shared" si="4337"/>
        <v>967</v>
      </c>
      <c r="BC289" s="192">
        <f t="shared" si="4337"/>
        <v>1171</v>
      </c>
      <c r="BD289" s="190">
        <f t="shared" si="4337"/>
        <v>2367</v>
      </c>
      <c r="BE289" s="273">
        <f t="shared" si="4337"/>
        <v>1962</v>
      </c>
      <c r="BF289" s="171">
        <f>SUM(AF289,AH289,AJ289,AL289,AN289,AP289,AR289,AT289,AV289,AX289,AZ289,BB289,BD289)</f>
        <v>16378</v>
      </c>
      <c r="BG289" s="172">
        <f>SUM(AG289,AI289,AK289,AM289,AO289,AQ289,AS289,AU289,AW289,AY289,BA289,BC289,BE289)</f>
        <v>18449</v>
      </c>
      <c r="BI289" s="136" t="s">
        <v>17</v>
      </c>
      <c r="BJ289" s="128">
        <f>B289/B312</f>
        <v>1.0392498066511987E-2</v>
      </c>
      <c r="BK289" s="129">
        <f t="shared" ref="BK289" si="4367">C289/C312</f>
        <v>0</v>
      </c>
      <c r="BL289" s="130">
        <f t="shared" ref="BL289" si="4368">D289/D312</f>
        <v>1.3232104121475054E-2</v>
      </c>
      <c r="BM289" s="131">
        <f t="shared" ref="BM289" si="4369">E289/E312</f>
        <v>4.3497172683775554E-4</v>
      </c>
      <c r="BN289" s="128">
        <f t="shared" ref="BN289" si="4370">F289/F312</f>
        <v>1.8008244738555002E-2</v>
      </c>
      <c r="BO289" s="129">
        <f t="shared" ref="BO289" si="4371">G289/G312</f>
        <v>9.5179174796554514E-5</v>
      </c>
      <c r="BP289" s="130">
        <f t="shared" ref="BP289" si="4372">H289/H312</f>
        <v>1.064532962254305E-2</v>
      </c>
      <c r="BQ289" s="131">
        <f t="shared" ref="BQ289" si="4373">I289/I312</f>
        <v>5.5825561539471957E-4</v>
      </c>
      <c r="BR289" s="128">
        <f t="shared" ref="BR289" si="4374">J289/J312</f>
        <v>1.1355034065102195E-3</v>
      </c>
      <c r="BS289" s="129">
        <f t="shared" ref="BS289" si="4375">K289/K312</f>
        <v>1.3479684190256115E-3</v>
      </c>
      <c r="BT289" s="130">
        <f t="shared" ref="BT289" si="4376">L289/L312</f>
        <v>1.8285992929416067E-3</v>
      </c>
      <c r="BU289" s="128">
        <f t="shared" ref="BU289" si="4377">M289/M312</f>
        <v>3.5533606359913275E-3</v>
      </c>
      <c r="BV289" s="132">
        <f t="shared" ref="BV289" si="4378">N289/N312</f>
        <v>4.2297492362952764E-3</v>
      </c>
      <c r="BW289" s="133">
        <f t="shared" ref="BW289" si="4379">O289/O312</f>
        <v>3.3625433054819643E-3</v>
      </c>
      <c r="BX289" s="128">
        <f t="shared" ref="BX289" si="4380">P289/P312</f>
        <v>3.2986223400814953E-3</v>
      </c>
      <c r="BY289" s="129">
        <f t="shared" ref="BY289" si="4381">Q289/Q312</f>
        <v>3.2651429332977945E-3</v>
      </c>
      <c r="BZ289" s="130">
        <f t="shared" ref="BZ289" si="4382">R289/R312</f>
        <v>9.8170920739898719E-4</v>
      </c>
      <c r="CA289" s="131">
        <f t="shared" ref="CA289" si="4383">S289/S312</f>
        <v>3.2093734080489047E-3</v>
      </c>
      <c r="CB289" s="128">
        <f t="shared" ref="CB289" si="4384">T289/T312</f>
        <v>0</v>
      </c>
      <c r="CC289" s="129">
        <f t="shared" ref="CC289" si="4385">U289/U312</f>
        <v>3.4399724802201581E-4</v>
      </c>
      <c r="CD289" s="130">
        <f t="shared" ref="CD289" si="4386">V289/V312</f>
        <v>3.0238887208950711E-4</v>
      </c>
      <c r="CE289" s="131">
        <f t="shared" ref="CE289" si="4387">W289/W312</f>
        <v>0</v>
      </c>
      <c r="CF289" s="128">
        <f t="shared" ref="CF289" si="4388">X289/X312</f>
        <v>0</v>
      </c>
      <c r="CG289" s="129">
        <f t="shared" ref="CG289" si="4389">Y289/Y312</f>
        <v>0</v>
      </c>
      <c r="CH289" s="130">
        <f t="shared" ref="CH289" si="4390">Z289/Z312</f>
        <v>0</v>
      </c>
      <c r="CI289" s="128">
        <f t="shared" ref="CI289" si="4391">AA289/AA312</f>
        <v>0</v>
      </c>
      <c r="CJ289" s="134">
        <f t="shared" ref="CJ289" si="4392">AB289/AB312</f>
        <v>5.5548168197279641E-3</v>
      </c>
      <c r="CK289" s="135">
        <f t="shared" ref="CK289" si="4393">AC289/AC312</f>
        <v>1.298098414772532E-3</v>
      </c>
    </row>
    <row r="290" spans="1:89" ht="13.5" thickBot="1" x14ac:dyDescent="0.25">
      <c r="A290" s="145" t="s">
        <v>18</v>
      </c>
      <c r="B290" s="195">
        <v>1408</v>
      </c>
      <c r="C290" s="196">
        <v>95</v>
      </c>
      <c r="D290" s="197">
        <v>502</v>
      </c>
      <c r="E290" s="198">
        <v>144</v>
      </c>
      <c r="F290" s="195">
        <v>1996</v>
      </c>
      <c r="G290" s="199">
        <v>318</v>
      </c>
      <c r="H290" s="197">
        <v>1460</v>
      </c>
      <c r="I290" s="198">
        <v>493</v>
      </c>
      <c r="J290" s="195">
        <v>54</v>
      </c>
      <c r="K290" s="199">
        <v>184</v>
      </c>
      <c r="L290" s="197">
        <v>229</v>
      </c>
      <c r="M290" s="195">
        <v>612</v>
      </c>
      <c r="N290" s="200">
        <v>997</v>
      </c>
      <c r="O290" s="201">
        <v>1231</v>
      </c>
      <c r="P290" s="195">
        <v>536</v>
      </c>
      <c r="Q290" s="199">
        <v>564</v>
      </c>
      <c r="R290" s="197">
        <v>693</v>
      </c>
      <c r="S290" s="198">
        <v>677</v>
      </c>
      <c r="T290" s="195">
        <v>96</v>
      </c>
      <c r="U290" s="199">
        <v>414</v>
      </c>
      <c r="V290" s="197">
        <v>285</v>
      </c>
      <c r="W290" s="198">
        <v>798</v>
      </c>
      <c r="X290" s="195">
        <v>451</v>
      </c>
      <c r="Y290" s="199">
        <v>430</v>
      </c>
      <c r="Z290" s="197">
        <v>1229</v>
      </c>
      <c r="AA290" s="195">
        <v>835</v>
      </c>
      <c r="AB290" s="169">
        <f t="shared" si="4365"/>
        <v>9936</v>
      </c>
      <c r="AC290" s="172">
        <f t="shared" si="4366"/>
        <v>6795</v>
      </c>
      <c r="AE290" s="270"/>
      <c r="AF290" s="125"/>
      <c r="AG290" s="196"/>
      <c r="AH290" s="197"/>
      <c r="AI290" s="198"/>
      <c r="AJ290" s="195"/>
      <c r="AK290" s="199"/>
      <c r="AL290" s="197"/>
      <c r="AM290" s="198"/>
      <c r="AN290" s="195"/>
      <c r="AO290" s="199"/>
      <c r="AP290" s="197"/>
      <c r="AQ290" s="195"/>
      <c r="AR290" s="200"/>
      <c r="AS290" s="201"/>
      <c r="AT290" s="195"/>
      <c r="AU290" s="199"/>
      <c r="AV290" s="197"/>
      <c r="AW290" s="198"/>
      <c r="AX290" s="195"/>
      <c r="AY290" s="199"/>
      <c r="AZ290" s="197"/>
      <c r="BA290" s="198"/>
      <c r="BB290" s="195"/>
      <c r="BC290" s="199"/>
      <c r="BD290" s="197"/>
      <c r="BE290" s="195"/>
      <c r="BF290" s="171"/>
      <c r="BG290" s="172"/>
      <c r="BI290" s="145" t="s">
        <v>18</v>
      </c>
      <c r="BJ290" s="128">
        <f>B290/B312</f>
        <v>6.8058778035576181E-2</v>
      </c>
      <c r="BK290" s="129">
        <f t="shared" ref="BK290" si="4394">C290/C312</f>
        <v>4.6271491890312209E-3</v>
      </c>
      <c r="BL290" s="130">
        <f t="shared" ref="BL290" si="4395">D290/D312</f>
        <v>5.4446854663774406E-2</v>
      </c>
      <c r="BM290" s="131">
        <f t="shared" ref="BM290" si="4396">E290/E312</f>
        <v>1.5658982166159199E-2</v>
      </c>
      <c r="BN290" s="128">
        <f t="shared" ref="BN290" si="4397">F290/F312</f>
        <v>8.6613148188327188E-2</v>
      </c>
      <c r="BO290" s="129">
        <f t="shared" ref="BO290" si="4398">G290/G312</f>
        <v>1.5133488792652168E-2</v>
      </c>
      <c r="BP290" s="130">
        <f t="shared" ref="BP290" si="4399">H290/H312</f>
        <v>5.0791441989911291E-2</v>
      </c>
      <c r="BQ290" s="131">
        <f t="shared" ref="BQ290" si="4400">I290/I312</f>
        <v>1.6189412846446868E-2</v>
      </c>
      <c r="BR290" s="128">
        <f t="shared" ref="BR290" si="4401">J290/J312</f>
        <v>1.0219530658591975E-2</v>
      </c>
      <c r="BS290" s="129">
        <f t="shared" ref="BS290" si="4402">K290/K312</f>
        <v>3.5432312728673213E-2</v>
      </c>
      <c r="BT290" s="130">
        <f t="shared" ref="BT290" si="4403">L290/L312</f>
        <v>1.3958307936120932E-2</v>
      </c>
      <c r="BU290" s="128">
        <f t="shared" ref="BU290" si="4404">M290/M312</f>
        <v>3.6858588291977835E-2</v>
      </c>
      <c r="BV290" s="132">
        <f t="shared" ref="BV290" si="4405">N290/N312</f>
        <v>3.3468730068145963E-2</v>
      </c>
      <c r="BW290" s="133">
        <f t="shared" ref="BW290" si="4406">O290/O312</f>
        <v>4.1811018273215136E-2</v>
      </c>
      <c r="BX290" s="128">
        <f t="shared" ref="BX290" si="4407">P290/P312</f>
        <v>3.4667874005562385E-2</v>
      </c>
      <c r="BY290" s="129">
        <f t="shared" ref="BY290" si="4408">Q290/Q312</f>
        <v>3.7582461517958285E-2</v>
      </c>
      <c r="BZ290" s="130">
        <f t="shared" ref="BZ290" si="4409">R290/R312</f>
        <v>3.5806551617236747E-2</v>
      </c>
      <c r="CA290" s="131">
        <f t="shared" ref="CA290" si="4410">S290/S312</f>
        <v>3.4488028527763628E-2</v>
      </c>
      <c r="CB290" s="128">
        <f t="shared" ref="CB290" si="4411">T290/T312</f>
        <v>1.7057569296375266E-2</v>
      </c>
      <c r="CC290" s="129">
        <f t="shared" ref="CC290" si="4412">U290/U312</f>
        <v>7.1207430340557279E-2</v>
      </c>
      <c r="CD290" s="130">
        <f t="shared" ref="CD290" si="4413">V290/V312</f>
        <v>1.7236165709101903E-2</v>
      </c>
      <c r="CE290" s="131">
        <f t="shared" ref="CE290" si="4414">W290/W312</f>
        <v>4.2440036164441843E-2</v>
      </c>
      <c r="CF290" s="128">
        <f t="shared" ref="CF290" si="4415">X290/X312</f>
        <v>3.3757485029940117E-2</v>
      </c>
      <c r="CG290" s="129">
        <f t="shared" ref="CG290" si="4416">Y290/Y312</f>
        <v>5.0972024656235182E-2</v>
      </c>
      <c r="CH290" s="130">
        <f t="shared" ref="CH290" si="4417">Z290/Z312</f>
        <v>4.1497839005942734E-2</v>
      </c>
      <c r="CI290" s="128">
        <f t="shared" ref="CI290" si="4418">AA290/AA312</f>
        <v>2.5670981031143358E-2</v>
      </c>
      <c r="CJ290" s="134">
        <f t="shared" ref="CJ290" si="4419">AB290/AB312</f>
        <v>4.2619814610669535E-2</v>
      </c>
      <c r="CK290" s="135">
        <f t="shared" ref="CK290" si="4420">AC290/AC312</f>
        <v>2.9207214332381968E-2</v>
      </c>
    </row>
    <row r="291" spans="1:89" ht="14.25" thickTop="1" thickBot="1" x14ac:dyDescent="0.25">
      <c r="A291" s="136" t="s">
        <v>19</v>
      </c>
      <c r="B291" s="188">
        <v>2390</v>
      </c>
      <c r="C291" s="189">
        <v>592</v>
      </c>
      <c r="D291" s="190">
        <v>916</v>
      </c>
      <c r="E291" s="191">
        <v>599</v>
      </c>
      <c r="F291" s="188">
        <v>2711</v>
      </c>
      <c r="G291" s="192">
        <v>1039</v>
      </c>
      <c r="H291" s="190">
        <v>2577</v>
      </c>
      <c r="I291" s="191">
        <v>1327</v>
      </c>
      <c r="J291" s="188">
        <v>179</v>
      </c>
      <c r="K291" s="192">
        <v>452</v>
      </c>
      <c r="L291" s="190">
        <v>596</v>
      </c>
      <c r="M291" s="188">
        <v>1566</v>
      </c>
      <c r="N291" s="193">
        <v>1924</v>
      </c>
      <c r="O291" s="194">
        <v>2573</v>
      </c>
      <c r="P291" s="188">
        <v>1225</v>
      </c>
      <c r="Q291" s="192">
        <v>1270</v>
      </c>
      <c r="R291" s="190">
        <v>1525</v>
      </c>
      <c r="S291" s="191">
        <v>1401</v>
      </c>
      <c r="T291" s="188">
        <v>191</v>
      </c>
      <c r="U291" s="192">
        <v>854</v>
      </c>
      <c r="V291" s="190">
        <v>711</v>
      </c>
      <c r="W291" s="191">
        <v>1911</v>
      </c>
      <c r="X291" s="188">
        <v>933</v>
      </c>
      <c r="Y291" s="192">
        <v>787</v>
      </c>
      <c r="Z291" s="190">
        <v>2260</v>
      </c>
      <c r="AA291" s="188">
        <v>1565</v>
      </c>
      <c r="AB291" s="169">
        <f t="shared" si="4365"/>
        <v>18138</v>
      </c>
      <c r="AC291" s="172">
        <f t="shared" si="4366"/>
        <v>15936</v>
      </c>
      <c r="AE291" s="264" t="s">
        <v>13</v>
      </c>
      <c r="AF291" s="20">
        <f t="shared" ref="AF291:BG291" si="4421">SUM(AF288:AF290)</f>
        <v>4446</v>
      </c>
      <c r="AG291" s="21">
        <f t="shared" si="4421"/>
        <v>1949</v>
      </c>
      <c r="AH291" s="20">
        <f t="shared" si="4421"/>
        <v>1429</v>
      </c>
      <c r="AI291" s="21">
        <f t="shared" si="4421"/>
        <v>1478</v>
      </c>
      <c r="AJ291" s="20">
        <f t="shared" si="4421"/>
        <v>4389</v>
      </c>
      <c r="AK291" s="21">
        <f t="shared" si="4421"/>
        <v>2184</v>
      </c>
      <c r="AL291" s="20">
        <f t="shared" si="4421"/>
        <v>5081</v>
      </c>
      <c r="AM291" s="21">
        <f t="shared" si="4421"/>
        <v>3247</v>
      </c>
      <c r="AN291" s="20">
        <f t="shared" si="4421"/>
        <v>419</v>
      </c>
      <c r="AO291" s="21">
        <f t="shared" si="4421"/>
        <v>1497</v>
      </c>
      <c r="AP291" s="20">
        <f t="shared" si="4421"/>
        <v>1360</v>
      </c>
      <c r="AQ291" s="21">
        <f t="shared" si="4421"/>
        <v>4593</v>
      </c>
      <c r="AR291" s="20">
        <f t="shared" si="4421"/>
        <v>3948</v>
      </c>
      <c r="AS291" s="21">
        <f t="shared" si="4421"/>
        <v>5827</v>
      </c>
      <c r="AT291" s="20">
        <f t="shared" si="4421"/>
        <v>2808</v>
      </c>
      <c r="AU291" s="21">
        <f t="shared" si="4421"/>
        <v>2623</v>
      </c>
      <c r="AV291" s="20">
        <f t="shared" si="4421"/>
        <v>3546</v>
      </c>
      <c r="AW291" s="21">
        <f t="shared" si="4421"/>
        <v>2688</v>
      </c>
      <c r="AX291" s="20">
        <f t="shared" si="4421"/>
        <v>522</v>
      </c>
      <c r="AY291" s="21">
        <f t="shared" si="4421"/>
        <v>1898</v>
      </c>
      <c r="AZ291" s="20">
        <f t="shared" si="4421"/>
        <v>1300</v>
      </c>
      <c r="BA291" s="21">
        <f t="shared" si="4421"/>
        <v>3715</v>
      </c>
      <c r="BB291" s="20">
        <f t="shared" si="4421"/>
        <v>2205</v>
      </c>
      <c r="BC291" s="21">
        <f t="shared" si="4421"/>
        <v>2304</v>
      </c>
      <c r="BD291" s="20">
        <f t="shared" si="4421"/>
        <v>4929</v>
      </c>
      <c r="BE291" s="21">
        <f t="shared" si="4421"/>
        <v>3885</v>
      </c>
      <c r="BF291" s="173">
        <f t="shared" si="4421"/>
        <v>36382</v>
      </c>
      <c r="BG291" s="174">
        <f t="shared" si="4421"/>
        <v>37888</v>
      </c>
      <c r="BI291" s="136" t="s">
        <v>19</v>
      </c>
      <c r="BJ291" s="128">
        <f>B291/B312</f>
        <v>0.11552590873936582</v>
      </c>
      <c r="BK291" s="129">
        <f t="shared" ref="BK291" si="4422">C291/C312</f>
        <v>2.883444547269982E-2</v>
      </c>
      <c r="BL291" s="130">
        <f t="shared" ref="BL291" si="4423">D291/D312</f>
        <v>9.9349240780911063E-2</v>
      </c>
      <c r="BM291" s="131">
        <f t="shared" ref="BM291" si="4424">E291/E312</f>
        <v>6.5137016093953892E-2</v>
      </c>
      <c r="BN291" s="128">
        <f t="shared" ref="BN291" si="4425">F291/F312</f>
        <v>0.11763940117162074</v>
      </c>
      <c r="BO291" s="129">
        <f t="shared" ref="BO291" si="4426">G291/G312</f>
        <v>4.9445581306810073E-2</v>
      </c>
      <c r="BP291" s="130">
        <f t="shared" ref="BP291" si="4427">H291/H312</f>
        <v>8.9650373978083148E-2</v>
      </c>
      <c r="BQ291" s="131">
        <f t="shared" ref="BQ291" si="4428">I291/I312</f>
        <v>4.3576776566399578E-2</v>
      </c>
      <c r="BR291" s="128">
        <f t="shared" ref="BR291" si="4429">J291/J312</f>
        <v>3.3875851627554882E-2</v>
      </c>
      <c r="BS291" s="129">
        <f t="shared" ref="BS291" si="4430">K291/K312</f>
        <v>8.7040246485653769E-2</v>
      </c>
      <c r="BT291" s="130">
        <f t="shared" ref="BT291" si="4431">L291/L312</f>
        <v>3.6328172619773252E-2</v>
      </c>
      <c r="BU291" s="128">
        <f t="shared" ref="BU291" si="4432">M291/M312</f>
        <v>9.4314622982413873E-2</v>
      </c>
      <c r="BV291" s="132">
        <f t="shared" ref="BV291" si="4433">N291/N312</f>
        <v>6.4587599449461214E-2</v>
      </c>
      <c r="BW291" s="133">
        <f t="shared" ref="BW291" si="4434">O291/O312</f>
        <v>8.7392160858637324E-2</v>
      </c>
      <c r="BX291" s="128">
        <f t="shared" ref="BX291" si="4435">P291/P312</f>
        <v>7.9231615031369246E-2</v>
      </c>
      <c r="BY291" s="129">
        <f t="shared" ref="BY291" si="4436">Q291/Q312</f>
        <v>8.4627173985473439E-2</v>
      </c>
      <c r="BZ291" s="130">
        <f t="shared" ref="BZ291" si="4437">R291/R312</f>
        <v>7.8795081120181881E-2</v>
      </c>
      <c r="CA291" s="131">
        <f t="shared" ref="CA291" si="4438">S291/S312</f>
        <v>7.137035150280184E-2</v>
      </c>
      <c r="CB291" s="128">
        <f t="shared" ref="CB291" si="4439">T291/T312</f>
        <v>3.3937455579246621E-2</v>
      </c>
      <c r="CC291" s="129">
        <f t="shared" ref="CC291" si="4440">U291/U312</f>
        <v>0.14688682490540075</v>
      </c>
      <c r="CD291" s="130">
        <f t="shared" ref="CD291" si="4441">V291/V312</f>
        <v>4.2999697611127909E-2</v>
      </c>
      <c r="CE291" s="131">
        <f t="shared" ref="CE291" si="4442">W291/W312</f>
        <v>0.10163271818326863</v>
      </c>
      <c r="CF291" s="128">
        <f t="shared" ref="CF291" si="4443">X291/X312</f>
        <v>6.9835329341317365E-2</v>
      </c>
      <c r="CG291" s="129">
        <f t="shared" ref="CG291" si="4444">Y291/Y312</f>
        <v>9.329065908013276E-2</v>
      </c>
      <c r="CH291" s="130">
        <f t="shared" ref="CH291" si="4445">Z291/Z312</f>
        <v>7.6310102647217715E-2</v>
      </c>
      <c r="CI291" s="128">
        <f t="shared" ref="CI291" si="4446">AA291/AA312</f>
        <v>4.811387462723276E-2</v>
      </c>
      <c r="CJ291" s="134">
        <f t="shared" ref="CJ291" si="4447">AB291/AB312</f>
        <v>7.7801750946892526E-2</v>
      </c>
      <c r="CK291" s="135">
        <f t="shared" ref="CK291" si="4448">AC291/AC312</f>
        <v>6.8498332244420757E-2</v>
      </c>
    </row>
    <row r="292" spans="1:89" ht="13.5" thickTop="1" x14ac:dyDescent="0.2">
      <c r="A292" s="145" t="s">
        <v>20</v>
      </c>
      <c r="B292" s="195">
        <v>2538</v>
      </c>
      <c r="C292" s="196">
        <v>1017</v>
      </c>
      <c r="D292" s="197">
        <v>802</v>
      </c>
      <c r="E292" s="198">
        <v>825</v>
      </c>
      <c r="F292" s="195">
        <v>2366</v>
      </c>
      <c r="G292" s="199">
        <v>1245</v>
      </c>
      <c r="H292" s="197">
        <v>2871</v>
      </c>
      <c r="I292" s="198">
        <v>1709</v>
      </c>
      <c r="J292" s="195">
        <v>226</v>
      </c>
      <c r="K292" s="199">
        <v>764</v>
      </c>
      <c r="L292" s="197">
        <v>703</v>
      </c>
      <c r="M292" s="195">
        <v>2323</v>
      </c>
      <c r="N292" s="200">
        <v>2176</v>
      </c>
      <c r="O292" s="201">
        <v>2925</v>
      </c>
      <c r="P292" s="195">
        <v>1649</v>
      </c>
      <c r="Q292" s="199">
        <v>1293</v>
      </c>
      <c r="R292" s="197">
        <v>1898</v>
      </c>
      <c r="S292" s="198">
        <v>1360</v>
      </c>
      <c r="T292" s="195">
        <v>260</v>
      </c>
      <c r="U292" s="199">
        <v>1033</v>
      </c>
      <c r="V292" s="197">
        <v>715</v>
      </c>
      <c r="W292" s="198">
        <v>1889</v>
      </c>
      <c r="X292" s="195">
        <v>1238</v>
      </c>
      <c r="Y292" s="199">
        <v>1133</v>
      </c>
      <c r="Z292" s="197">
        <v>2562</v>
      </c>
      <c r="AA292" s="195">
        <v>1923</v>
      </c>
      <c r="AB292" s="169">
        <f t="shared" si="4365"/>
        <v>20004</v>
      </c>
      <c r="AC292" s="172">
        <f t="shared" si="4366"/>
        <v>19439</v>
      </c>
      <c r="BI292" s="145" t="s">
        <v>20</v>
      </c>
      <c r="BJ292" s="128">
        <f>B292/B312</f>
        <v>0.12267981438515081</v>
      </c>
      <c r="BK292" s="129">
        <f t="shared" ref="BK292" si="4449">C292/C312</f>
        <v>4.9534849739418442E-2</v>
      </c>
      <c r="BL292" s="130">
        <f t="shared" ref="BL292" si="4450">D292/D312</f>
        <v>8.6984815618221259E-2</v>
      </c>
      <c r="BM292" s="131">
        <f t="shared" ref="BM292" si="4451">E292/E312</f>
        <v>8.9712918660287078E-2</v>
      </c>
      <c r="BN292" s="128">
        <f t="shared" ref="BN292" si="4452">F292/F312</f>
        <v>0.1026686916901714</v>
      </c>
      <c r="BO292" s="129">
        <f t="shared" ref="BO292" si="4453">G292/G312</f>
        <v>5.9249036310855187E-2</v>
      </c>
      <c r="BP292" s="130">
        <f t="shared" ref="BP292" si="4454">H292/H312</f>
        <v>9.9878239693859797E-2</v>
      </c>
      <c r="BQ292" s="131">
        <f t="shared" ref="BQ292" si="4455">I292/I312</f>
        <v>5.612110862997504E-2</v>
      </c>
      <c r="BR292" s="128">
        <f t="shared" ref="BR292" si="4456">J292/J312</f>
        <v>4.2770628311884933E-2</v>
      </c>
      <c r="BS292" s="129">
        <f t="shared" ref="BS292" si="4457">K292/K312</f>
        <v>0.14712112459079529</v>
      </c>
      <c r="BT292" s="130">
        <f t="shared" ref="BT292" si="4458">L292/L312</f>
        <v>4.2850176764598319E-2</v>
      </c>
      <c r="BU292" s="128">
        <f t="shared" ref="BU292" si="4459">M292/M312</f>
        <v>0.13990604673572632</v>
      </c>
      <c r="BV292" s="132">
        <f t="shared" ref="BV292" si="4460">N292/N312</f>
        <v>7.304709792205176E-2</v>
      </c>
      <c r="BW292" s="133">
        <f t="shared" ref="BW292" si="4461">O292/O312</f>
        <v>9.9347870389239867E-2</v>
      </c>
      <c r="BX292" s="128">
        <f t="shared" ref="BX292" si="4462">P292/P312</f>
        <v>0.10665545566263501</v>
      </c>
      <c r="BY292" s="129">
        <f t="shared" ref="BY292" si="4463">Q292/Q312</f>
        <v>8.615979209702139E-2</v>
      </c>
      <c r="BZ292" s="130">
        <f t="shared" ref="BZ292" si="4464">R292/R312</f>
        <v>9.8067582928593577E-2</v>
      </c>
      <c r="CA292" s="131">
        <f t="shared" ref="CA292" si="4465">S292/S312</f>
        <v>6.9281711665817633E-2</v>
      </c>
      <c r="CB292" s="128">
        <f t="shared" ref="CB292" si="4466">T292/T312</f>
        <v>4.6197583511016348E-2</v>
      </c>
      <c r="CC292" s="129">
        <f t="shared" ref="CC292" si="4467">U292/U312</f>
        <v>0.17767457860337119</v>
      </c>
      <c r="CD292" s="130">
        <f t="shared" ref="CD292" si="4468">V292/V312</f>
        <v>4.3241608708799513E-2</v>
      </c>
      <c r="CE292" s="131">
        <f t="shared" ref="CE292" si="4469">W292/W312</f>
        <v>0.10046269212359729</v>
      </c>
      <c r="CF292" s="128">
        <f t="shared" ref="CF292" si="4470">X292/X312</f>
        <v>9.2664670658682641E-2</v>
      </c>
      <c r="CG292" s="129">
        <f t="shared" ref="CG292" si="4471">Y292/Y312</f>
        <v>0.13430535798956852</v>
      </c>
      <c r="CH292" s="130">
        <f t="shared" ref="CH292" si="4472">Z292/Z312</f>
        <v>8.6507293354943268E-2</v>
      </c>
      <c r="CI292" s="128">
        <f t="shared" ref="CI292" si="4473">AA292/AA312</f>
        <v>5.9120115596273864E-2</v>
      </c>
      <c r="CJ292" s="134">
        <f t="shared" ref="CJ292" si="4474">AB292/AB312</f>
        <v>8.5805834487905935E-2</v>
      </c>
      <c r="CK292" s="135">
        <f t="shared" ref="CK292" si="4475">AC292/AC312</f>
        <v>8.3555414187957769E-2</v>
      </c>
    </row>
    <row r="293" spans="1:89" ht="13.5" thickBot="1" x14ac:dyDescent="0.25">
      <c r="A293" s="136" t="s">
        <v>21</v>
      </c>
      <c r="B293" s="188">
        <v>1908</v>
      </c>
      <c r="C293" s="189">
        <v>932</v>
      </c>
      <c r="D293" s="190">
        <v>627</v>
      </c>
      <c r="E293" s="191">
        <v>653</v>
      </c>
      <c r="F293" s="188">
        <v>2023</v>
      </c>
      <c r="G293" s="192">
        <v>939</v>
      </c>
      <c r="H293" s="190">
        <v>2210</v>
      </c>
      <c r="I293" s="191">
        <v>1538</v>
      </c>
      <c r="J293" s="188">
        <v>193</v>
      </c>
      <c r="K293" s="192">
        <v>733</v>
      </c>
      <c r="L293" s="190">
        <v>657</v>
      </c>
      <c r="M293" s="188">
        <v>2270</v>
      </c>
      <c r="N293" s="193">
        <v>1772</v>
      </c>
      <c r="O293" s="194">
        <v>2902</v>
      </c>
      <c r="P293" s="188">
        <v>1159</v>
      </c>
      <c r="Q293" s="192">
        <v>1330</v>
      </c>
      <c r="R293" s="190">
        <v>1648</v>
      </c>
      <c r="S293" s="191">
        <v>1328</v>
      </c>
      <c r="T293" s="188">
        <v>262</v>
      </c>
      <c r="U293" s="192">
        <v>865</v>
      </c>
      <c r="V293" s="190">
        <v>585</v>
      </c>
      <c r="W293" s="191">
        <v>1826</v>
      </c>
      <c r="X293" s="188">
        <v>967</v>
      </c>
      <c r="Y293" s="192">
        <v>1171</v>
      </c>
      <c r="Z293" s="190">
        <v>2367</v>
      </c>
      <c r="AA293" s="188">
        <v>1962</v>
      </c>
      <c r="AB293" s="169">
        <f t="shared" si="4365"/>
        <v>16378</v>
      </c>
      <c r="AC293" s="172">
        <f t="shared" si="4366"/>
        <v>18449</v>
      </c>
      <c r="AE293" s="267" t="s">
        <v>85</v>
      </c>
      <c r="BI293" s="136" t="s">
        <v>21</v>
      </c>
      <c r="BJ293" s="128">
        <f>B293/B312</f>
        <v>9.2227378190255227E-2</v>
      </c>
      <c r="BK293" s="129">
        <f t="shared" ref="BK293" si="4476">C293/C312</f>
        <v>4.5394768886074716E-2</v>
      </c>
      <c r="BL293" s="130">
        <f t="shared" ref="BL293" si="4477">D293/D312</f>
        <v>6.8004338394793931E-2</v>
      </c>
      <c r="BM293" s="131">
        <f t="shared" ref="BM293" si="4478">E293/E312</f>
        <v>7.1009134406263594E-2</v>
      </c>
      <c r="BN293" s="128">
        <f t="shared" ref="BN293" si="4479">F293/F312</f>
        <v>8.7784768930353654E-2</v>
      </c>
      <c r="BO293" s="129">
        <f t="shared" ref="BO293" si="4480">G293/G312</f>
        <v>4.4686622566982345E-2</v>
      </c>
      <c r="BP293" s="130">
        <f t="shared" ref="BP293" si="4481">H293/H312</f>
        <v>7.688293616281093E-2</v>
      </c>
      <c r="BQ293" s="131">
        <f t="shared" ref="BQ293" si="4482">I293/I312</f>
        <v>5.0505713910416396E-2</v>
      </c>
      <c r="BR293" s="128">
        <f t="shared" ref="BR293" si="4483">J293/J312</f>
        <v>3.6525359576078727E-2</v>
      </c>
      <c r="BS293" s="129">
        <f t="shared" ref="BS293" si="4484">K293/K312</f>
        <v>0.14115155016368189</v>
      </c>
      <c r="BT293" s="130">
        <f t="shared" ref="BT293" si="4485">L293/L312</f>
        <v>4.0046324515421186E-2</v>
      </c>
      <c r="BU293" s="128">
        <f t="shared" ref="BU293" si="4486">M293/M312</f>
        <v>0.13671404480847987</v>
      </c>
      <c r="BV293" s="132">
        <f t="shared" ref="BV293" si="4487">N293/N312</f>
        <v>5.9485044815200241E-2</v>
      </c>
      <c r="BW293" s="133">
        <f t="shared" ref="BW293" si="4488">O293/O312</f>
        <v>9.8566673459683452E-2</v>
      </c>
      <c r="BX293" s="128">
        <f t="shared" ref="BX293" si="4489">P293/P312</f>
        <v>7.4962809650087323E-2</v>
      </c>
      <c r="BY293" s="129">
        <f t="shared" ref="BY293" si="4490">Q293/Q312</f>
        <v>8.8625308189511559E-2</v>
      </c>
      <c r="BZ293" s="130">
        <f t="shared" ref="BZ293" si="4491">R293/R312</f>
        <v>8.5150356515448999E-2</v>
      </c>
      <c r="CA293" s="131">
        <f t="shared" ref="CA293" si="4492">S293/S312</f>
        <v>6.7651553744268983E-2</v>
      </c>
      <c r="CB293" s="128">
        <f t="shared" ref="CB293" si="4493">T293/T312</f>
        <v>4.6552949538024163E-2</v>
      </c>
      <c r="CC293" s="129">
        <f t="shared" ref="CC293" si="4494">U293/U312</f>
        <v>0.14877880976952185</v>
      </c>
      <c r="CD293" s="130">
        <f t="shared" ref="CD293" si="4495">V293/V312</f>
        <v>3.537949803447233E-2</v>
      </c>
      <c r="CE293" s="131">
        <f t="shared" ref="CE293" si="4496">W293/W312</f>
        <v>9.7112162952720307E-2</v>
      </c>
      <c r="CF293" s="128">
        <f t="shared" ref="CF293" si="4497">X293/X312</f>
        <v>7.2380239520958081E-2</v>
      </c>
      <c r="CG293" s="129">
        <f t="shared" ref="CG293" si="4498">Y293/Y312</f>
        <v>0.13880986249407301</v>
      </c>
      <c r="CH293" s="130">
        <f t="shared" ref="CH293" si="4499">Z293/Z312</f>
        <v>7.992301458670989E-2</v>
      </c>
      <c r="CI293" s="128">
        <f t="shared" ref="CI293" si="4500">AA293/AA312</f>
        <v>6.0319119500722475E-2</v>
      </c>
      <c r="CJ293" s="134">
        <f t="shared" ref="CJ293" si="4501">AB293/AB312</f>
        <v>7.0252347392667641E-2</v>
      </c>
      <c r="CK293" s="135">
        <f t="shared" ref="CK293" si="4502">AC293/AC312</f>
        <v>7.9300058457412059E-2</v>
      </c>
    </row>
    <row r="294" spans="1:89" ht="14.25" thickTop="1" thickBot="1" x14ac:dyDescent="0.25">
      <c r="A294" s="145" t="s">
        <v>22</v>
      </c>
      <c r="B294" s="195">
        <v>1597</v>
      </c>
      <c r="C294" s="196">
        <v>1012</v>
      </c>
      <c r="D294" s="197">
        <v>503</v>
      </c>
      <c r="E294" s="198">
        <v>483</v>
      </c>
      <c r="F294" s="195">
        <v>1972</v>
      </c>
      <c r="G294" s="199">
        <v>793</v>
      </c>
      <c r="H294" s="197">
        <v>2190</v>
      </c>
      <c r="I294" s="198">
        <v>1524</v>
      </c>
      <c r="J294" s="195">
        <v>234</v>
      </c>
      <c r="K294" s="199">
        <v>637</v>
      </c>
      <c r="L294" s="197">
        <v>597</v>
      </c>
      <c r="M294" s="195">
        <v>1694</v>
      </c>
      <c r="N294" s="200">
        <v>1621</v>
      </c>
      <c r="O294" s="201">
        <v>2442</v>
      </c>
      <c r="P294" s="195">
        <v>816</v>
      </c>
      <c r="Q294" s="199">
        <v>939</v>
      </c>
      <c r="R294" s="197">
        <v>1276</v>
      </c>
      <c r="S294" s="198">
        <v>1084</v>
      </c>
      <c r="T294" s="195">
        <v>200</v>
      </c>
      <c r="U294" s="199">
        <v>465</v>
      </c>
      <c r="V294" s="197">
        <v>603</v>
      </c>
      <c r="W294" s="198">
        <v>1612</v>
      </c>
      <c r="X294" s="195">
        <v>815</v>
      </c>
      <c r="Y294" s="199">
        <v>627</v>
      </c>
      <c r="Z294" s="197">
        <v>2020</v>
      </c>
      <c r="AA294" s="195">
        <v>1797</v>
      </c>
      <c r="AB294" s="169">
        <f t="shared" si="4365"/>
        <v>14444</v>
      </c>
      <c r="AC294" s="172">
        <f t="shared" si="4366"/>
        <v>15109</v>
      </c>
      <c r="AE294" s="295" t="s">
        <v>0</v>
      </c>
      <c r="AF294" s="297" t="s">
        <v>1</v>
      </c>
      <c r="AG294" s="298"/>
      <c r="AH294" s="297" t="s">
        <v>2</v>
      </c>
      <c r="AI294" s="298"/>
      <c r="AJ294" s="297" t="s">
        <v>3</v>
      </c>
      <c r="AK294" s="298"/>
      <c r="AL294" s="297" t="s">
        <v>4</v>
      </c>
      <c r="AM294" s="298"/>
      <c r="AN294" s="297" t="s">
        <v>5</v>
      </c>
      <c r="AO294" s="298"/>
      <c r="AP294" s="297" t="s">
        <v>6</v>
      </c>
      <c r="AQ294" s="298"/>
      <c r="AR294" s="297" t="s">
        <v>7</v>
      </c>
      <c r="AS294" s="298"/>
      <c r="AT294" s="297" t="s">
        <v>8</v>
      </c>
      <c r="AU294" s="298"/>
      <c r="AV294" s="297" t="s">
        <v>9</v>
      </c>
      <c r="AW294" s="298"/>
      <c r="AX294" s="297" t="s">
        <v>10</v>
      </c>
      <c r="AY294" s="298"/>
      <c r="AZ294" s="297" t="s">
        <v>11</v>
      </c>
      <c r="BA294" s="298"/>
      <c r="BB294" s="297" t="s">
        <v>12</v>
      </c>
      <c r="BC294" s="298"/>
      <c r="BD294" s="300" t="s">
        <v>40</v>
      </c>
      <c r="BE294" s="301"/>
      <c r="BF294" s="302" t="s">
        <v>41</v>
      </c>
      <c r="BG294" s="303"/>
      <c r="BI294" s="145" t="s">
        <v>22</v>
      </c>
      <c r="BJ294" s="128">
        <f>B294/B312</f>
        <v>7.7194508894044861E-2</v>
      </c>
      <c r="BK294" s="129">
        <f t="shared" ref="BK294" si="4503">C294/C312</f>
        <v>4.9291315571574693E-2</v>
      </c>
      <c r="BL294" s="130">
        <f t="shared" ref="BL294" si="4504">D294/D312</f>
        <v>5.4555314533622556E-2</v>
      </c>
      <c r="BM294" s="131">
        <f t="shared" ref="BM294" si="4505">E294/E312</f>
        <v>5.2522836015658984E-2</v>
      </c>
      <c r="BN294" s="128">
        <f t="shared" ref="BN294" si="4506">F294/F312</f>
        <v>8.5571707528748098E-2</v>
      </c>
      <c r="BO294" s="129">
        <f t="shared" ref="BO294" si="4507">G294/G312</f>
        <v>3.7738542806833864E-2</v>
      </c>
      <c r="BP294" s="130">
        <f t="shared" ref="BP294" si="4508">H294/H312</f>
        <v>7.6187162984866927E-2</v>
      </c>
      <c r="BQ294" s="131">
        <f t="shared" ref="BQ294" si="4509">I294/I312</f>
        <v>5.0045973991856035E-2</v>
      </c>
      <c r="BR294" s="128">
        <f t="shared" ref="BR294" si="4510">J294/J312</f>
        <v>4.428463285389856E-2</v>
      </c>
      <c r="BS294" s="129">
        <f t="shared" ref="BS294" si="4511">K294/K312</f>
        <v>0.12266512613133064</v>
      </c>
      <c r="BT294" s="130">
        <f t="shared" ref="BT294" si="4512">L294/L312</f>
        <v>3.6389125929537976E-2</v>
      </c>
      <c r="BU294" s="128">
        <f t="shared" ref="BU294" si="4513">M294/M312</f>
        <v>0.10202360876897133</v>
      </c>
      <c r="BV294" s="132">
        <f t="shared" ref="BV294" si="4514">N294/N312</f>
        <v>5.4416059619322568E-2</v>
      </c>
      <c r="BW294" s="133">
        <f t="shared" ref="BW294" si="4515">O294/O312</f>
        <v>8.2942734868555121E-2</v>
      </c>
      <c r="BX294" s="128">
        <f t="shared" ref="BX294" si="4516">P294/P312</f>
        <v>5.2777957441303924E-2</v>
      </c>
      <c r="BY294" s="129">
        <f t="shared" ref="BY294" si="4517">Q294/Q312</f>
        <v>6.2570800293196505E-2</v>
      </c>
      <c r="BZ294" s="130">
        <f t="shared" ref="BZ294" si="4518">R294/R312</f>
        <v>6.5929523612689889E-2</v>
      </c>
      <c r="CA294" s="131">
        <f t="shared" ref="CA294" si="4519">S294/S312</f>
        <v>5.5221599592460521E-2</v>
      </c>
      <c r="CB294" s="128">
        <f t="shared" ref="CB294" si="4520">T294/T312</f>
        <v>3.5536602700781808E-2</v>
      </c>
      <c r="CC294" s="129">
        <f t="shared" ref="CC294" si="4521">U294/U312</f>
        <v>7.9979360165118682E-2</v>
      </c>
      <c r="CD294" s="130">
        <f t="shared" ref="CD294" si="4522">V294/V312</f>
        <v>3.6468097973994557E-2</v>
      </c>
      <c r="CE294" s="131">
        <f t="shared" ref="CE294" si="4523">W294/W312</f>
        <v>8.5731000372281013E-2</v>
      </c>
      <c r="CF294" s="128">
        <f t="shared" ref="CF294" si="4524">X294/X312</f>
        <v>6.100299401197605E-2</v>
      </c>
      <c r="CG294" s="129">
        <f t="shared" ref="CG294" si="4525">Y294/Y312</f>
        <v>7.4324324324324328E-2</v>
      </c>
      <c r="CH294" s="130">
        <f t="shared" ref="CH294" si="4526">Z294/Z312</f>
        <v>6.8206374932468936E-2</v>
      </c>
      <c r="CI294" s="128">
        <f t="shared" ref="CI294" si="4527">AA294/AA312</f>
        <v>5.5246410674209122E-2</v>
      </c>
      <c r="CJ294" s="134">
        <f t="shared" ref="CJ294" si="4528">AB294/AB312</f>
        <v>6.1956582350695531E-2</v>
      </c>
      <c r="CK294" s="135">
        <f t="shared" ref="CK294" si="4529">AC294/AC312</f>
        <v>6.4943605790722461E-2</v>
      </c>
    </row>
    <row r="295" spans="1:89" ht="15" thickTop="1" thickBot="1" x14ac:dyDescent="0.3">
      <c r="A295" s="136" t="s">
        <v>23</v>
      </c>
      <c r="B295" s="188">
        <v>1074</v>
      </c>
      <c r="C295" s="189">
        <v>894</v>
      </c>
      <c r="D295" s="190">
        <v>494</v>
      </c>
      <c r="E295" s="191">
        <v>384</v>
      </c>
      <c r="F295" s="188">
        <v>1458</v>
      </c>
      <c r="G295" s="192">
        <v>628</v>
      </c>
      <c r="H295" s="190">
        <v>1681</v>
      </c>
      <c r="I295" s="191">
        <v>1362</v>
      </c>
      <c r="J295" s="188">
        <v>266</v>
      </c>
      <c r="K295" s="192">
        <v>489</v>
      </c>
      <c r="L295" s="190">
        <v>596</v>
      </c>
      <c r="M295" s="188">
        <v>1195</v>
      </c>
      <c r="N295" s="193">
        <v>1208</v>
      </c>
      <c r="O295" s="194">
        <v>1687</v>
      </c>
      <c r="P295" s="188">
        <v>667</v>
      </c>
      <c r="Q295" s="192">
        <v>646</v>
      </c>
      <c r="R295" s="190">
        <v>1098</v>
      </c>
      <c r="S295" s="191">
        <v>889</v>
      </c>
      <c r="T295" s="188">
        <v>211</v>
      </c>
      <c r="U295" s="192">
        <v>308</v>
      </c>
      <c r="V295" s="190">
        <v>500</v>
      </c>
      <c r="W295" s="191">
        <v>1237</v>
      </c>
      <c r="X295" s="188">
        <v>665</v>
      </c>
      <c r="Y295" s="192">
        <v>440</v>
      </c>
      <c r="Z295" s="190">
        <v>1695</v>
      </c>
      <c r="AA295" s="188">
        <v>2055</v>
      </c>
      <c r="AB295" s="169">
        <f t="shared" si="4365"/>
        <v>11613</v>
      </c>
      <c r="AC295" s="172">
        <f t="shared" si="4366"/>
        <v>12214</v>
      </c>
      <c r="AE295" s="296"/>
      <c r="AF295" s="115" t="s">
        <v>14</v>
      </c>
      <c r="AG295" s="116" t="s">
        <v>15</v>
      </c>
      <c r="AH295" s="117" t="s">
        <v>14</v>
      </c>
      <c r="AI295" s="118" t="s">
        <v>15</v>
      </c>
      <c r="AJ295" s="115" t="s">
        <v>14</v>
      </c>
      <c r="AK295" s="116" t="s">
        <v>15</v>
      </c>
      <c r="AL295" s="117" t="s">
        <v>14</v>
      </c>
      <c r="AM295" s="118" t="s">
        <v>15</v>
      </c>
      <c r="AN295" s="115" t="s">
        <v>14</v>
      </c>
      <c r="AO295" s="116" t="s">
        <v>15</v>
      </c>
      <c r="AP295" s="117" t="s">
        <v>14</v>
      </c>
      <c r="AQ295" s="115" t="s">
        <v>15</v>
      </c>
      <c r="AR295" s="119" t="s">
        <v>14</v>
      </c>
      <c r="AS295" s="120" t="s">
        <v>15</v>
      </c>
      <c r="AT295" s="115" t="s">
        <v>14</v>
      </c>
      <c r="AU295" s="116" t="s">
        <v>15</v>
      </c>
      <c r="AV295" s="117" t="s">
        <v>14</v>
      </c>
      <c r="AW295" s="118" t="s">
        <v>15</v>
      </c>
      <c r="AX295" s="115" t="s">
        <v>14</v>
      </c>
      <c r="AY295" s="116" t="s">
        <v>15</v>
      </c>
      <c r="AZ295" s="117" t="s">
        <v>14</v>
      </c>
      <c r="BA295" s="118" t="s">
        <v>15</v>
      </c>
      <c r="BB295" s="115" t="s">
        <v>14</v>
      </c>
      <c r="BC295" s="116" t="s">
        <v>15</v>
      </c>
      <c r="BD295" s="28" t="s">
        <v>14</v>
      </c>
      <c r="BE295" s="121" t="s">
        <v>15</v>
      </c>
      <c r="BF295" s="175" t="s">
        <v>14</v>
      </c>
      <c r="BG295" s="176" t="s">
        <v>15</v>
      </c>
      <c r="BI295" s="136" t="s">
        <v>23</v>
      </c>
      <c r="BJ295" s="128">
        <f>B295/B312</f>
        <v>5.1914153132250583E-2</v>
      </c>
      <c r="BK295" s="129">
        <f t="shared" ref="BK295" si="4530">C295/C312</f>
        <v>4.354390921046223E-2</v>
      </c>
      <c r="BL295" s="130">
        <f t="shared" ref="BL295" si="4531">D295/D312</f>
        <v>5.3579175704989157E-2</v>
      </c>
      <c r="BM295" s="131">
        <f t="shared" ref="BM295" si="4532">E295/E312</f>
        <v>4.1757285776424534E-2</v>
      </c>
      <c r="BN295" s="128">
        <f t="shared" ref="BN295" si="4533">F295/F312</f>
        <v>6.3267520069429373E-2</v>
      </c>
      <c r="BO295" s="129">
        <f t="shared" ref="BO295" si="4534">G295/G312</f>
        <v>2.9886260886118118E-2</v>
      </c>
      <c r="BP295" s="130">
        <f t="shared" ref="BP295" si="4535">H295/H312</f>
        <v>5.8479735606192379E-2</v>
      </c>
      <c r="BQ295" s="131">
        <f t="shared" ref="BQ295" si="4536">I295/I312</f>
        <v>4.4726126362800475E-2</v>
      </c>
      <c r="BR295" s="128">
        <f t="shared" ref="BR295" si="4537">J295/J312</f>
        <v>5.0340651021953065E-2</v>
      </c>
      <c r="BS295" s="129">
        <f t="shared" ref="BS295" si="4538">K295/K312</f>
        <v>9.416522241478914E-2</v>
      </c>
      <c r="BT295" s="130">
        <f t="shared" ref="BT295" si="4539">L295/L312</f>
        <v>3.6328172619773252E-2</v>
      </c>
      <c r="BU295" s="128">
        <f t="shared" ref="BU295" si="4540">M295/M312</f>
        <v>7.197060949168875E-2</v>
      </c>
      <c r="BV295" s="132">
        <f t="shared" ref="BV295" si="4541">N295/N312</f>
        <v>4.0551881567021386E-2</v>
      </c>
      <c r="BW295" s="133">
        <f t="shared" ref="BW295" si="4542">O295/O312</f>
        <v>5.7299096528768426E-2</v>
      </c>
      <c r="BX295" s="128">
        <f t="shared" ref="BX295" si="4543">P295/P312</f>
        <v>4.3140805898712893E-2</v>
      </c>
      <c r="BY295" s="129">
        <f t="shared" ref="BY295" si="4544">Q295/Q312</f>
        <v>4.3046578263477041E-2</v>
      </c>
      <c r="BZ295" s="130">
        <f t="shared" ref="BZ295" si="4545">R295/R312</f>
        <v>5.6732458406530947E-2</v>
      </c>
      <c r="CA295" s="131">
        <f t="shared" ref="CA295" si="4546">S295/S312</f>
        <v>4.5287824758023433E-2</v>
      </c>
      <c r="CB295" s="128">
        <f t="shared" ref="CB295" si="4547">T295/T312</f>
        <v>3.7491115849324803E-2</v>
      </c>
      <c r="CC295" s="129">
        <f t="shared" ref="CC295" si="4548">U295/U312</f>
        <v>5.2975576195390436E-2</v>
      </c>
      <c r="CD295" s="130">
        <f t="shared" ref="CD295" si="4549">V295/V312</f>
        <v>3.023888720895071E-2</v>
      </c>
      <c r="CE295" s="131">
        <f t="shared" ref="CE295" si="4550">W295/W312</f>
        <v>6.5787374355156095E-2</v>
      </c>
      <c r="CF295" s="128">
        <f t="shared" ref="CF295" si="4551">X295/X312</f>
        <v>4.9775449101796404E-2</v>
      </c>
      <c r="CG295" s="129">
        <f t="shared" ref="CG295" si="4552">Y295/Y312</f>
        <v>5.215742057847321E-2</v>
      </c>
      <c r="CH295" s="130">
        <f t="shared" ref="CH295" si="4553">Z295/Z312</f>
        <v>5.7232576985413293E-2</v>
      </c>
      <c r="CI295" s="128">
        <f t="shared" ref="CI295" si="4554">AA295/AA312</f>
        <v>6.3178282657484555E-2</v>
      </c>
      <c r="CJ295" s="134">
        <f t="shared" ref="CJ295" si="4555">AB295/AB312</f>
        <v>4.9813195156371309E-2</v>
      </c>
      <c r="CK295" s="135">
        <f t="shared" ref="CK295" si="4556">AC295/AC312</f>
        <v>5.2499914033217562E-2</v>
      </c>
    </row>
    <row r="296" spans="1:89" ht="13.5" thickTop="1" x14ac:dyDescent="0.2">
      <c r="A296" s="145" t="s">
        <v>24</v>
      </c>
      <c r="B296" s="202">
        <v>987</v>
      </c>
      <c r="C296" s="196">
        <v>861</v>
      </c>
      <c r="D296" s="197">
        <v>487</v>
      </c>
      <c r="E296" s="198">
        <v>382</v>
      </c>
      <c r="F296" s="195">
        <v>1349</v>
      </c>
      <c r="G296" s="199">
        <v>622</v>
      </c>
      <c r="H296" s="197">
        <v>1703</v>
      </c>
      <c r="I296" s="198">
        <v>1215</v>
      </c>
      <c r="J296" s="195">
        <v>263</v>
      </c>
      <c r="K296" s="199">
        <v>265</v>
      </c>
      <c r="L296" s="197">
        <v>601</v>
      </c>
      <c r="M296" s="195">
        <v>1126</v>
      </c>
      <c r="N296" s="200">
        <v>1241</v>
      </c>
      <c r="O296" s="203">
        <v>1612</v>
      </c>
      <c r="P296" s="195">
        <v>674</v>
      </c>
      <c r="Q296" s="199">
        <v>581</v>
      </c>
      <c r="R296" s="197">
        <v>970</v>
      </c>
      <c r="S296" s="198">
        <v>873</v>
      </c>
      <c r="T296" s="195">
        <v>239</v>
      </c>
      <c r="U296" s="199">
        <v>233</v>
      </c>
      <c r="V296" s="197">
        <v>523</v>
      </c>
      <c r="W296" s="204">
        <v>1142</v>
      </c>
      <c r="X296" s="195">
        <v>590</v>
      </c>
      <c r="Y296" s="199">
        <v>352</v>
      </c>
      <c r="Z296" s="197">
        <v>1627</v>
      </c>
      <c r="AA296" s="195">
        <v>1707</v>
      </c>
      <c r="AB296" s="169">
        <f t="shared" si="4365"/>
        <v>11254</v>
      </c>
      <c r="AC296" s="172">
        <f t="shared" si="4366"/>
        <v>10971</v>
      </c>
      <c r="AE296" s="270" t="str">
        <f>$AE$17</f>
        <v>17:00 - 17:59</v>
      </c>
      <c r="AF296" s="125">
        <f t="shared" ref="AF296:AU297" si="4557">SUMIF($A$9:$A$32,$AE296,B$288:B$311)</f>
        <v>1137</v>
      </c>
      <c r="AG296" s="185">
        <f t="shared" si="4557"/>
        <v>2551</v>
      </c>
      <c r="AH296" s="126">
        <f t="shared" si="4557"/>
        <v>922</v>
      </c>
      <c r="AI296" s="179">
        <f t="shared" si="4557"/>
        <v>811</v>
      </c>
      <c r="AJ296" s="125">
        <f t="shared" si="4557"/>
        <v>1258</v>
      </c>
      <c r="AK296" s="127">
        <f t="shared" si="4557"/>
        <v>2585</v>
      </c>
      <c r="AL296" s="126">
        <f t="shared" si="4557"/>
        <v>1834</v>
      </c>
      <c r="AM296" s="179">
        <f t="shared" si="4557"/>
        <v>3199</v>
      </c>
      <c r="AN296" s="125">
        <f t="shared" si="4557"/>
        <v>861</v>
      </c>
      <c r="AO296" s="127">
        <f t="shared" si="4557"/>
        <v>167</v>
      </c>
      <c r="AP296" s="126">
        <f t="shared" si="4557"/>
        <v>2085</v>
      </c>
      <c r="AQ296" s="125">
        <f t="shared" si="4557"/>
        <v>566</v>
      </c>
      <c r="AR296" s="178">
        <f t="shared" si="4557"/>
        <v>2816</v>
      </c>
      <c r="AS296" s="180">
        <f t="shared" si="4557"/>
        <v>1815</v>
      </c>
      <c r="AT296" s="125">
        <f t="shared" si="4557"/>
        <v>1462</v>
      </c>
      <c r="AU296" s="127">
        <f t="shared" si="4557"/>
        <v>1209</v>
      </c>
      <c r="AV296" s="126">
        <f t="shared" ref="AP296:BE297" si="4558">SUMIF($A$9:$A$32,$AE296,R$288:R$311)</f>
        <v>1444</v>
      </c>
      <c r="AW296" s="179">
        <f t="shared" si="4558"/>
        <v>1826</v>
      </c>
      <c r="AX296" s="125">
        <f t="shared" si="4558"/>
        <v>816</v>
      </c>
      <c r="AY296" s="127">
        <f t="shared" si="4558"/>
        <v>191</v>
      </c>
      <c r="AZ296" s="126">
        <f t="shared" si="4558"/>
        <v>1861</v>
      </c>
      <c r="BA296" s="179">
        <f t="shared" si="4558"/>
        <v>1025</v>
      </c>
      <c r="BB296" s="125">
        <f t="shared" si="4558"/>
        <v>1492</v>
      </c>
      <c r="BC296" s="127">
        <f t="shared" si="4558"/>
        <v>423</v>
      </c>
      <c r="BD296" s="183">
        <f t="shared" si="4558"/>
        <v>2054</v>
      </c>
      <c r="BE296" s="184">
        <f t="shared" si="4558"/>
        <v>2732</v>
      </c>
      <c r="BF296" s="169">
        <f>AF296+AH296+AJ296+AL296+AN296+AP296+AR296+AT296+AV296+AX296+AZ296+BB296+BD296</f>
        <v>20042</v>
      </c>
      <c r="BG296" s="170">
        <f>AG296+AI296+AK296+AM296+AO296+AQ296+AS296+AU296+AW296+AY296+BA296+BC296+BE296</f>
        <v>19100</v>
      </c>
      <c r="BI296" s="145" t="s">
        <v>24</v>
      </c>
      <c r="BJ296" s="128">
        <f>B296/B312</f>
        <v>4.7708816705336429E-2</v>
      </c>
      <c r="BK296" s="129">
        <f t="shared" ref="BK296" si="4559">C296/C312</f>
        <v>4.1936583702693486E-2</v>
      </c>
      <c r="BL296" s="130">
        <f t="shared" ref="BL296" si="4560">D296/D312</f>
        <v>5.2819956616052058E-2</v>
      </c>
      <c r="BM296" s="131">
        <f t="shared" ref="BM296" si="4561">E296/E312</f>
        <v>4.1539799913005652E-2</v>
      </c>
      <c r="BN296" s="128">
        <f t="shared" ref="BN296" si="4562">F296/F312</f>
        <v>5.8537643740507704E-2</v>
      </c>
      <c r="BO296" s="129">
        <f t="shared" ref="BO296" si="4563">G296/G312</f>
        <v>2.9600723361728455E-2</v>
      </c>
      <c r="BP296" s="130">
        <f t="shared" ref="BP296" si="4564">H296/H312</f>
        <v>5.9245086101930772E-2</v>
      </c>
      <c r="BQ296" s="131">
        <f t="shared" ref="BQ296" si="4565">I296/I312</f>
        <v>3.9898857217916722E-2</v>
      </c>
      <c r="BR296" s="128">
        <f t="shared" ref="BR296" si="4566">J296/J312</f>
        <v>4.9772899318697959E-2</v>
      </c>
      <c r="BS296" s="129">
        <f t="shared" ref="BS296" si="4567">K296/K312</f>
        <v>5.1030233005969573E-2</v>
      </c>
      <c r="BT296" s="130">
        <f t="shared" ref="BT296" si="4568">L296/L312</f>
        <v>3.6632939168596855E-2</v>
      </c>
      <c r="BU296" s="128">
        <f t="shared" ref="BU296" si="4569">M296/M312</f>
        <v>6.7814984341122625E-2</v>
      </c>
      <c r="BV296" s="132">
        <f t="shared" ref="BV296" si="4570">N296/N312</f>
        <v>4.1659673033670144E-2</v>
      </c>
      <c r="BW296" s="133">
        <f t="shared" ref="BW296" si="4571">O296/O312</f>
        <v>5.4751715236736637E-2</v>
      </c>
      <c r="BX296" s="128">
        <f t="shared" ref="BX296" si="4572">P296/P312</f>
        <v>4.3593557984606429E-2</v>
      </c>
      <c r="BY296" s="129">
        <f t="shared" ref="BY296" si="4573">Q296/Q312</f>
        <v>3.8715266209102421E-2</v>
      </c>
      <c r="BZ296" s="130">
        <f t="shared" ref="BZ296" si="4574">R296/R312</f>
        <v>5.011883848300093E-2</v>
      </c>
      <c r="CA296" s="131">
        <f t="shared" ref="CA296" si="4575">S296/S312</f>
        <v>4.4472745797249108E-2</v>
      </c>
      <c r="CB296" s="128">
        <f t="shared" ref="CB296" si="4576">T296/T312</f>
        <v>4.2466240227434254E-2</v>
      </c>
      <c r="CC296" s="129">
        <f t="shared" ref="CC296" si="4577">U296/U312</f>
        <v>4.0075679394564842E-2</v>
      </c>
      <c r="CD296" s="130">
        <f t="shared" ref="CD296" si="4578">V296/V312</f>
        <v>3.1629876020562442E-2</v>
      </c>
      <c r="CE296" s="131">
        <f t="shared" ref="CE296" si="4579">W296/W312</f>
        <v>6.0734989097484447E-2</v>
      </c>
      <c r="CF296" s="128">
        <f t="shared" ref="CF296" si="4580">X296/X312</f>
        <v>4.4161676646706588E-2</v>
      </c>
      <c r="CG296" s="129">
        <f t="shared" ref="CG296" si="4581">Y296/Y312</f>
        <v>4.1725936462778571E-2</v>
      </c>
      <c r="CH296" s="130">
        <f t="shared" ref="CH296" si="4582">Z296/Z312</f>
        <v>5.4936520799567803E-2</v>
      </c>
      <c r="CI296" s="128">
        <f t="shared" ref="CI296" si="4583">AA296/AA312</f>
        <v>5.2479478587020012E-2</v>
      </c>
      <c r="CJ296" s="134">
        <f t="shared" ref="CJ296" si="4584">AB296/AB312</f>
        <v>4.8273288408662941E-2</v>
      </c>
      <c r="CK296" s="135">
        <f t="shared" ref="CK296" si="4585">AC296/AC312</f>
        <v>4.7157078504865717E-2</v>
      </c>
    </row>
    <row r="297" spans="1:89" x14ac:dyDescent="0.2">
      <c r="A297" s="136" t="s">
        <v>25</v>
      </c>
      <c r="B297" s="205">
        <v>868</v>
      </c>
      <c r="C297" s="189">
        <v>844</v>
      </c>
      <c r="D297" s="190">
        <v>351</v>
      </c>
      <c r="E297" s="191">
        <v>463</v>
      </c>
      <c r="F297" s="188">
        <v>1097</v>
      </c>
      <c r="G297" s="192">
        <v>680</v>
      </c>
      <c r="H297" s="190">
        <v>1408</v>
      </c>
      <c r="I297" s="191">
        <v>1284</v>
      </c>
      <c r="J297" s="188">
        <v>245</v>
      </c>
      <c r="K297" s="189">
        <v>252</v>
      </c>
      <c r="L297" s="190">
        <v>613</v>
      </c>
      <c r="M297" s="188">
        <v>846</v>
      </c>
      <c r="N297" s="193">
        <v>1157</v>
      </c>
      <c r="O297" s="206">
        <v>1243</v>
      </c>
      <c r="P297" s="188">
        <v>632</v>
      </c>
      <c r="Q297" s="189">
        <v>594</v>
      </c>
      <c r="R297" s="190">
        <v>922</v>
      </c>
      <c r="S297" s="191">
        <v>879</v>
      </c>
      <c r="T297" s="197">
        <v>186</v>
      </c>
      <c r="U297" s="188">
        <v>240</v>
      </c>
      <c r="V297" s="190">
        <v>547</v>
      </c>
      <c r="W297" s="207">
        <v>941</v>
      </c>
      <c r="X297" s="188">
        <v>427</v>
      </c>
      <c r="Y297" s="192">
        <v>278</v>
      </c>
      <c r="Z297" s="190">
        <v>1489</v>
      </c>
      <c r="AA297" s="188">
        <v>1886</v>
      </c>
      <c r="AB297" s="169">
        <f t="shared" si="4365"/>
        <v>9942</v>
      </c>
      <c r="AC297" s="172">
        <f t="shared" si="4366"/>
        <v>10430</v>
      </c>
      <c r="AE297" s="272" t="str">
        <f>$AE$18</f>
        <v>18:00 - 18:59</v>
      </c>
      <c r="AF297" s="125">
        <f t="shared" si="4557"/>
        <v>1037</v>
      </c>
      <c r="AG297" s="189">
        <f t="shared" si="4557"/>
        <v>2577</v>
      </c>
      <c r="AH297" s="190">
        <f t="shared" si="4557"/>
        <v>577</v>
      </c>
      <c r="AI297" s="191">
        <f t="shared" si="4557"/>
        <v>785</v>
      </c>
      <c r="AJ297" s="273">
        <f t="shared" si="4557"/>
        <v>811</v>
      </c>
      <c r="AK297" s="192">
        <f t="shared" si="4557"/>
        <v>2241</v>
      </c>
      <c r="AL297" s="190">
        <f t="shared" si="4557"/>
        <v>1750</v>
      </c>
      <c r="AM297" s="191">
        <f t="shared" si="4557"/>
        <v>3289</v>
      </c>
      <c r="AN297" s="273">
        <f t="shared" si="4557"/>
        <v>550</v>
      </c>
      <c r="AO297" s="192">
        <f t="shared" si="4557"/>
        <v>188</v>
      </c>
      <c r="AP297" s="190">
        <f t="shared" si="4558"/>
        <v>2308</v>
      </c>
      <c r="AQ297" s="273">
        <f t="shared" si="4558"/>
        <v>528</v>
      </c>
      <c r="AR297" s="193">
        <f t="shared" si="4558"/>
        <v>2964</v>
      </c>
      <c r="AS297" s="194">
        <f t="shared" si="4558"/>
        <v>1633</v>
      </c>
      <c r="AT297" s="273">
        <f t="shared" si="4558"/>
        <v>1358</v>
      </c>
      <c r="AU297" s="192">
        <f t="shared" si="4558"/>
        <v>1292</v>
      </c>
      <c r="AV297" s="190">
        <f t="shared" si="4558"/>
        <v>1291</v>
      </c>
      <c r="AW297" s="191">
        <f t="shared" si="4558"/>
        <v>1922</v>
      </c>
      <c r="AX297" s="273">
        <f t="shared" si="4558"/>
        <v>772</v>
      </c>
      <c r="AY297" s="192">
        <f t="shared" si="4558"/>
        <v>134</v>
      </c>
      <c r="AZ297" s="190">
        <f t="shared" si="4558"/>
        <v>1972</v>
      </c>
      <c r="BA297" s="191">
        <f t="shared" si="4558"/>
        <v>1079</v>
      </c>
      <c r="BB297" s="273">
        <f t="shared" si="4558"/>
        <v>1367</v>
      </c>
      <c r="BC297" s="192">
        <f t="shared" si="4558"/>
        <v>523</v>
      </c>
      <c r="BD297" s="190">
        <f t="shared" si="4558"/>
        <v>1826</v>
      </c>
      <c r="BE297" s="273">
        <f t="shared" si="4558"/>
        <v>3052</v>
      </c>
      <c r="BF297" s="171">
        <f>SUM(AF297,AH297,AJ297,AL297,AN297,AP297,AR297,AT297,AV297,AX297,AZ297,BB297,BD297)</f>
        <v>18583</v>
      </c>
      <c r="BG297" s="172">
        <f>SUM(AG297,AI297,AK297,AM297,AO297,AQ297,AS297,AU297,AW297,AY297,BA297,BC297,BE297)</f>
        <v>19243</v>
      </c>
      <c r="BI297" s="136" t="s">
        <v>25</v>
      </c>
      <c r="BJ297" s="128">
        <f>B297/B312</f>
        <v>4.1956689868522815E-2</v>
      </c>
      <c r="BK297" s="129">
        <f t="shared" ref="BK297" si="4586">C297/C312</f>
        <v>4.1108567532024742E-2</v>
      </c>
      <c r="BL297" s="130">
        <f t="shared" ref="BL297" si="4587">D297/D312</f>
        <v>3.806941431670282E-2</v>
      </c>
      <c r="BM297" s="131">
        <f t="shared" ref="BM297" si="4588">E297/E312</f>
        <v>5.0347977381470205E-2</v>
      </c>
      <c r="BN297" s="128">
        <f t="shared" ref="BN297" si="4589">F297/F312</f>
        <v>4.7602516814927318E-2</v>
      </c>
      <c r="BO297" s="129">
        <f t="shared" ref="BO297" si="4590">G297/G312</f>
        <v>3.2360919430828534E-2</v>
      </c>
      <c r="BP297" s="130">
        <f t="shared" ref="BP297" si="4591">H297/H312</f>
        <v>4.8982431727256914E-2</v>
      </c>
      <c r="BQ297" s="131">
        <f t="shared" ref="BQ297" si="4592">I297/I312</f>
        <v>4.2164718245107057E-2</v>
      </c>
      <c r="BR297" s="128">
        <f t="shared" ref="BR297" si="4593">J297/J312</f>
        <v>4.63663890991673E-2</v>
      </c>
      <c r="BS297" s="129">
        <f t="shared" ref="BS297" si="4594">K297/K312</f>
        <v>4.852686308492201E-2</v>
      </c>
      <c r="BT297" s="130">
        <f t="shared" ref="BT297" si="4595">L297/L312</f>
        <v>3.73643788857735E-2</v>
      </c>
      <c r="BU297" s="128">
        <f t="shared" ref="BU297" si="4596">M297/M312</f>
        <v>5.0951577933028187E-2</v>
      </c>
      <c r="BV297" s="132">
        <f t="shared" ref="BV297" si="4597">N297/N312</f>
        <v>3.8839840209473293E-2</v>
      </c>
      <c r="BW297" s="133">
        <f t="shared" ref="BW297" si="4598">O297/O312</f>
        <v>4.2218599279940219E-2</v>
      </c>
      <c r="BX297" s="128">
        <f t="shared" ref="BX297" si="4599">P297/P312</f>
        <v>4.0877045469245199E-2</v>
      </c>
      <c r="BY297" s="129">
        <f t="shared" ref="BY297" si="4600">Q297/Q312</f>
        <v>3.9581528619977345E-2</v>
      </c>
      <c r="BZ297" s="130">
        <f t="shared" ref="BZ297" si="4601">R297/R312</f>
        <v>4.763873101167717E-2</v>
      </c>
      <c r="CA297" s="131">
        <f t="shared" ref="CA297" si="4602">S297/S312</f>
        <v>4.4778400407539477E-2</v>
      </c>
      <c r="CB297" s="128">
        <f t="shared" ref="CB297" si="4603">T297/T312</f>
        <v>3.3049040511727079E-2</v>
      </c>
      <c r="CC297" s="129">
        <f t="shared" ref="CC297" si="4604">U297/U312</f>
        <v>4.1279669762641899E-2</v>
      </c>
      <c r="CD297" s="130">
        <f t="shared" ref="CD297" si="4605">V297/V312</f>
        <v>3.3081342606592075E-2</v>
      </c>
      <c r="CE297" s="131">
        <f t="shared" ref="CE297" si="4606">W297/W312</f>
        <v>5.0045205552305481E-2</v>
      </c>
      <c r="CF297" s="128">
        <f t="shared" ref="CF297" si="4607">X297/X312</f>
        <v>3.1961077844311375E-2</v>
      </c>
      <c r="CG297" s="129">
        <f t="shared" ref="CG297" si="4608">Y297/Y312</f>
        <v>3.2954006638217168E-2</v>
      </c>
      <c r="CH297" s="130">
        <f t="shared" ref="CH297" si="4609">Z297/Z312</f>
        <v>5.0276877363587248E-2</v>
      </c>
      <c r="CI297" s="128">
        <f t="shared" ref="CI297" si="4610">AA297/AA312</f>
        <v>5.7982599071540568E-2</v>
      </c>
      <c r="CJ297" s="134">
        <f t="shared" ref="CJ297" si="4611">AB297/AB312</f>
        <v>4.2645551213695301E-2</v>
      </c>
      <c r="CK297" s="135">
        <f t="shared" ref="CK297" si="4612">AC297/AC312</f>
        <v>4.4831677039991746E-2</v>
      </c>
    </row>
    <row r="298" spans="1:89" ht="13.5" thickBot="1" x14ac:dyDescent="0.25">
      <c r="A298" s="145" t="s">
        <v>26</v>
      </c>
      <c r="B298" s="202">
        <v>767</v>
      </c>
      <c r="C298" s="196">
        <v>849</v>
      </c>
      <c r="D298" s="197">
        <v>316</v>
      </c>
      <c r="E298" s="198">
        <v>425</v>
      </c>
      <c r="F298" s="195">
        <v>828</v>
      </c>
      <c r="G298" s="199">
        <v>624</v>
      </c>
      <c r="H298" s="197">
        <v>1388</v>
      </c>
      <c r="I298" s="198">
        <v>1194</v>
      </c>
      <c r="J298" s="195">
        <v>254</v>
      </c>
      <c r="K298" s="196">
        <v>214</v>
      </c>
      <c r="L298" s="197">
        <v>587</v>
      </c>
      <c r="M298" s="195">
        <v>608</v>
      </c>
      <c r="N298" s="200">
        <v>1169</v>
      </c>
      <c r="O298" s="203">
        <v>1075</v>
      </c>
      <c r="P298" s="195">
        <v>642</v>
      </c>
      <c r="Q298" s="196">
        <v>501</v>
      </c>
      <c r="R298" s="197">
        <v>864</v>
      </c>
      <c r="S298" s="198">
        <v>743</v>
      </c>
      <c r="T298" s="195">
        <v>179</v>
      </c>
      <c r="U298" s="199">
        <v>199</v>
      </c>
      <c r="V298" s="197">
        <v>605</v>
      </c>
      <c r="W298" s="204">
        <v>830</v>
      </c>
      <c r="X298" s="195">
        <v>478</v>
      </c>
      <c r="Y298" s="199">
        <v>308</v>
      </c>
      <c r="Z298" s="197">
        <v>1521</v>
      </c>
      <c r="AA298" s="195">
        <v>1933</v>
      </c>
      <c r="AB298" s="169">
        <f t="shared" si="4365"/>
        <v>9598</v>
      </c>
      <c r="AC298" s="172">
        <f t="shared" si="4366"/>
        <v>9503</v>
      </c>
      <c r="AE298" s="270"/>
      <c r="AF298" s="125"/>
      <c r="AG298" s="196"/>
      <c r="AH298" s="197"/>
      <c r="AI298" s="198"/>
      <c r="AJ298" s="195"/>
      <c r="AK298" s="199"/>
      <c r="AL298" s="197"/>
      <c r="AM298" s="198"/>
      <c r="AN298" s="195"/>
      <c r="AO298" s="199"/>
      <c r="AP298" s="197"/>
      <c r="AQ298" s="195"/>
      <c r="AR298" s="200"/>
      <c r="AS298" s="201"/>
      <c r="AT298" s="195"/>
      <c r="AU298" s="199"/>
      <c r="AV298" s="197"/>
      <c r="AW298" s="198"/>
      <c r="AX298" s="195"/>
      <c r="AY298" s="199"/>
      <c r="AZ298" s="197"/>
      <c r="BA298" s="198"/>
      <c r="BB298" s="195"/>
      <c r="BC298" s="199"/>
      <c r="BD298" s="197"/>
      <c r="BE298" s="195"/>
      <c r="BF298" s="171"/>
      <c r="BG298" s="172"/>
      <c r="BI298" s="145" t="s">
        <v>26</v>
      </c>
      <c r="BJ298" s="128">
        <f>B298/B312</f>
        <v>3.7074632637277651E-2</v>
      </c>
      <c r="BK298" s="129">
        <f t="shared" ref="BK298" si="4613">C298/C312</f>
        <v>4.1352101699868492E-2</v>
      </c>
      <c r="BL298" s="130">
        <f t="shared" ref="BL298" si="4614">D298/D312</f>
        <v>3.4273318872017351E-2</v>
      </c>
      <c r="BM298" s="131">
        <f t="shared" ref="BM298" si="4615">E298/E312</f>
        <v>4.6215745976511527E-2</v>
      </c>
      <c r="BN298" s="128">
        <f t="shared" ref="BN298" si="4616">F298/F312</f>
        <v>3.592970275547841E-2</v>
      </c>
      <c r="BO298" s="129">
        <f t="shared" ref="BO298" si="4617">G298/G312</f>
        <v>2.9695902536525008E-2</v>
      </c>
      <c r="BP298" s="130">
        <f t="shared" ref="BP298" si="4618">H298/H312</f>
        <v>4.8286658549312925E-2</v>
      </c>
      <c r="BQ298" s="131">
        <f t="shared" ref="BQ298" si="4619">I298/I312</f>
        <v>3.9209247340076185E-2</v>
      </c>
      <c r="BR298" s="128">
        <f t="shared" ref="BR298" si="4620">J298/J312</f>
        <v>4.806964420893263E-2</v>
      </c>
      <c r="BS298" s="129">
        <f t="shared" ref="BS298" si="4621">K298/K312</f>
        <v>4.120932023878298E-2</v>
      </c>
      <c r="BT298" s="130">
        <f t="shared" ref="BT298" si="4622">L298/L312</f>
        <v>3.577959283189077E-2</v>
      </c>
      <c r="BU298" s="128">
        <f t="shared" ref="BU298" si="4623">M298/M312</f>
        <v>3.6617682486147919E-2</v>
      </c>
      <c r="BV298" s="132">
        <f t="shared" ref="BV298" si="4624">N298/N312</f>
        <v>3.9242673470072847E-2</v>
      </c>
      <c r="BW298" s="133">
        <f t="shared" ref="BW298" si="4625">O298/O312</f>
        <v>3.651246518578901E-2</v>
      </c>
      <c r="BX298" s="128">
        <f t="shared" ref="BX298" si="4626">P298/P312</f>
        <v>4.1523834163378827E-2</v>
      </c>
      <c r="BY298" s="129">
        <f t="shared" ref="BY298" si="4627">Q298/Q312</f>
        <v>3.3384420603718268E-2</v>
      </c>
      <c r="BZ298" s="130">
        <f t="shared" ref="BZ298" si="4628">R298/R312</f>
        <v>4.4641934483827632E-2</v>
      </c>
      <c r="CA298" s="131">
        <f t="shared" ref="CA298" si="4629">S298/S312</f>
        <v>3.7850229240957718E-2</v>
      </c>
      <c r="CB298" s="128">
        <f t="shared" ref="CB298" si="4630">T298/T312</f>
        <v>3.1805259417199715E-2</v>
      </c>
      <c r="CC298" s="129">
        <f t="shared" ref="CC298" si="4631">U298/U312</f>
        <v>3.4227726178190573E-2</v>
      </c>
      <c r="CD298" s="130">
        <f t="shared" ref="CD298" si="4632">V298/V312</f>
        <v>3.6589053522830359E-2</v>
      </c>
      <c r="CE298" s="131">
        <f t="shared" ref="CE298" si="4633">W298/W312</f>
        <v>4.4141892251236506E-2</v>
      </c>
      <c r="CF298" s="128">
        <f t="shared" ref="CF298" si="4634">X298/X312</f>
        <v>3.5778443113772457E-2</v>
      </c>
      <c r="CG298" s="129">
        <f t="shared" ref="CG298" si="4635">Y298/Y312</f>
        <v>3.6510194404931244E-2</v>
      </c>
      <c r="CH298" s="130">
        <f t="shared" ref="CH298" si="4636">Z298/Z312</f>
        <v>5.135737439222042E-2</v>
      </c>
      <c r="CI298" s="128">
        <f t="shared" ref="CI298" si="4637">AA298/AA312</f>
        <v>5.9427552494850433E-2</v>
      </c>
      <c r="CJ298" s="134">
        <f t="shared" ref="CJ298" si="4638">AB298/AB312</f>
        <v>4.116998597355135E-2</v>
      </c>
      <c r="CK298" s="135">
        <f t="shared" ref="CK298" si="4639">AC298/AC312</f>
        <v>4.0847116674117119E-2</v>
      </c>
    </row>
    <row r="299" spans="1:89" ht="14.25" thickTop="1" thickBot="1" x14ac:dyDescent="0.25">
      <c r="A299" s="136" t="s">
        <v>27</v>
      </c>
      <c r="B299" s="205">
        <v>697</v>
      </c>
      <c r="C299" s="189">
        <v>988</v>
      </c>
      <c r="D299" s="190">
        <v>380</v>
      </c>
      <c r="E299" s="191">
        <v>405</v>
      </c>
      <c r="F299" s="188">
        <v>832</v>
      </c>
      <c r="G299" s="192">
        <v>792</v>
      </c>
      <c r="H299" s="190">
        <v>1186</v>
      </c>
      <c r="I299" s="191">
        <v>1404</v>
      </c>
      <c r="J299" s="188">
        <v>253</v>
      </c>
      <c r="K299" s="189">
        <v>212</v>
      </c>
      <c r="L299" s="190">
        <v>708</v>
      </c>
      <c r="M299" s="188">
        <v>599</v>
      </c>
      <c r="N299" s="193">
        <v>1279</v>
      </c>
      <c r="O299" s="206">
        <v>1119</v>
      </c>
      <c r="P299" s="188">
        <v>643</v>
      </c>
      <c r="Q299" s="189">
        <v>506</v>
      </c>
      <c r="R299" s="190">
        <v>768</v>
      </c>
      <c r="S299" s="191">
        <v>783</v>
      </c>
      <c r="T299" s="188">
        <v>237</v>
      </c>
      <c r="U299" s="192">
        <v>147</v>
      </c>
      <c r="V299" s="190">
        <v>748</v>
      </c>
      <c r="W299" s="207">
        <v>657</v>
      </c>
      <c r="X299" s="188">
        <v>507</v>
      </c>
      <c r="Y299" s="192">
        <v>222</v>
      </c>
      <c r="Z299" s="190">
        <v>1432</v>
      </c>
      <c r="AA299" s="188">
        <v>1666</v>
      </c>
      <c r="AB299" s="169">
        <f t="shared" si="4365"/>
        <v>9670</v>
      </c>
      <c r="AC299" s="172">
        <f t="shared" si="4366"/>
        <v>9500</v>
      </c>
      <c r="AE299" s="264" t="s">
        <v>13</v>
      </c>
      <c r="AF299" s="20">
        <f t="shared" ref="AF299:BG299" si="4640">SUM(AF296:AF298)</f>
        <v>2174</v>
      </c>
      <c r="AG299" s="21">
        <f t="shared" si="4640"/>
        <v>5128</v>
      </c>
      <c r="AH299" s="20">
        <f t="shared" si="4640"/>
        <v>1499</v>
      </c>
      <c r="AI299" s="21">
        <f t="shared" si="4640"/>
        <v>1596</v>
      </c>
      <c r="AJ299" s="20">
        <f t="shared" si="4640"/>
        <v>2069</v>
      </c>
      <c r="AK299" s="21">
        <f t="shared" si="4640"/>
        <v>4826</v>
      </c>
      <c r="AL299" s="20">
        <f t="shared" si="4640"/>
        <v>3584</v>
      </c>
      <c r="AM299" s="21">
        <f t="shared" si="4640"/>
        <v>6488</v>
      </c>
      <c r="AN299" s="20">
        <f t="shared" si="4640"/>
        <v>1411</v>
      </c>
      <c r="AO299" s="21">
        <f t="shared" si="4640"/>
        <v>355</v>
      </c>
      <c r="AP299" s="20">
        <f t="shared" si="4640"/>
        <v>4393</v>
      </c>
      <c r="AQ299" s="21">
        <f t="shared" si="4640"/>
        <v>1094</v>
      </c>
      <c r="AR299" s="20">
        <f t="shared" si="4640"/>
        <v>5780</v>
      </c>
      <c r="AS299" s="21">
        <f t="shared" si="4640"/>
        <v>3448</v>
      </c>
      <c r="AT299" s="20">
        <f t="shared" si="4640"/>
        <v>2820</v>
      </c>
      <c r="AU299" s="21">
        <f t="shared" si="4640"/>
        <v>2501</v>
      </c>
      <c r="AV299" s="20">
        <f t="shared" si="4640"/>
        <v>2735</v>
      </c>
      <c r="AW299" s="21">
        <f t="shared" si="4640"/>
        <v>3748</v>
      </c>
      <c r="AX299" s="20">
        <f t="shared" si="4640"/>
        <v>1588</v>
      </c>
      <c r="AY299" s="21">
        <f t="shared" si="4640"/>
        <v>325</v>
      </c>
      <c r="AZ299" s="20">
        <f t="shared" si="4640"/>
        <v>3833</v>
      </c>
      <c r="BA299" s="21">
        <f t="shared" si="4640"/>
        <v>2104</v>
      </c>
      <c r="BB299" s="20">
        <f t="shared" si="4640"/>
        <v>2859</v>
      </c>
      <c r="BC299" s="21">
        <f t="shared" si="4640"/>
        <v>946</v>
      </c>
      <c r="BD299" s="20">
        <f t="shared" si="4640"/>
        <v>3880</v>
      </c>
      <c r="BE299" s="21">
        <f t="shared" si="4640"/>
        <v>5784</v>
      </c>
      <c r="BF299" s="173">
        <f t="shared" si="4640"/>
        <v>38625</v>
      </c>
      <c r="BG299" s="174">
        <f t="shared" si="4640"/>
        <v>38343</v>
      </c>
      <c r="BI299" s="136" t="s">
        <v>27</v>
      </c>
      <c r="BJ299" s="128">
        <f>B299/B312</f>
        <v>3.3691028615622585E-2</v>
      </c>
      <c r="BK299" s="129">
        <f t="shared" ref="BK299" si="4641">C299/C312</f>
        <v>4.8122351565924697E-2</v>
      </c>
      <c r="BL299" s="130">
        <f t="shared" ref="BL299" si="4642">D299/D312</f>
        <v>4.1214750542299353E-2</v>
      </c>
      <c r="BM299" s="131">
        <f t="shared" ref="BM299" si="4643">E299/E312</f>
        <v>4.4040887342322747E-2</v>
      </c>
      <c r="BN299" s="128">
        <f t="shared" ref="BN299" si="4644">F299/F312</f>
        <v>3.6103276198741589E-2</v>
      </c>
      <c r="BO299" s="129">
        <f t="shared" ref="BO299" si="4645">G299/G312</f>
        <v>3.7690953219435587E-2</v>
      </c>
      <c r="BP299" s="130">
        <f t="shared" ref="BP299" si="4646">H299/H312</f>
        <v>4.1259349452078625E-2</v>
      </c>
      <c r="BQ299" s="131">
        <f t="shared" ref="BQ299" si="4647">I299/I312</f>
        <v>4.6105346118481542E-2</v>
      </c>
      <c r="BR299" s="128">
        <f t="shared" ref="BR299" si="4648">J299/J312</f>
        <v>4.7880393641180921E-2</v>
      </c>
      <c r="BS299" s="129">
        <f t="shared" ref="BS299" si="4649">K299/K312</f>
        <v>4.0824186404775663E-2</v>
      </c>
      <c r="BT299" s="130">
        <f t="shared" ref="BT299" si="4650">L299/L312</f>
        <v>4.3154943313421922E-2</v>
      </c>
      <c r="BU299" s="128">
        <f t="shared" ref="BU299" si="4651">M299/M312</f>
        <v>3.6075644423030594E-2</v>
      </c>
      <c r="BV299" s="132">
        <f t="shared" ref="BV299" si="4652">N299/N312</f>
        <v>4.2935311692235391E-2</v>
      </c>
      <c r="BW299" s="133">
        <f t="shared" ref="BW299" si="4653">O299/O312</f>
        <v>3.8006928877114328E-2</v>
      </c>
      <c r="BX299" s="128">
        <f t="shared" ref="BX299" si="4654">P299/P312</f>
        <v>4.1588513032792186E-2</v>
      </c>
      <c r="BY299" s="129">
        <f t="shared" ref="BY299" si="4655">Q299/Q312</f>
        <v>3.3717598454054774E-2</v>
      </c>
      <c r="BZ299" s="130">
        <f t="shared" ref="BZ299" si="4656">R299/R312</f>
        <v>3.9681719541180119E-2</v>
      </c>
      <c r="CA299" s="131">
        <f t="shared" ref="CA299" si="4657">S299/S312</f>
        <v>3.9887926642893527E-2</v>
      </c>
      <c r="CB299" s="128">
        <f t="shared" ref="CB299" si="4658">T299/T312</f>
        <v>4.2110874200426439E-2</v>
      </c>
      <c r="CC299" s="129">
        <f t="shared" ref="CC299" si="4659">U299/U312</f>
        <v>2.5283797729618165E-2</v>
      </c>
      <c r="CD299" s="130">
        <f t="shared" ref="CD299" si="4660">V299/V312</f>
        <v>4.5237375264590263E-2</v>
      </c>
      <c r="CE299" s="131">
        <f t="shared" ref="CE299" si="4661">W299/W312</f>
        <v>3.4941232782002875E-2</v>
      </c>
      <c r="CF299" s="128">
        <f t="shared" ref="CF299" si="4662">X299/X312</f>
        <v>3.7949101796407182E-2</v>
      </c>
      <c r="CG299" s="129">
        <f t="shared" ref="CG299" si="4663">Y299/Y312</f>
        <v>2.6315789473684209E-2</v>
      </c>
      <c r="CH299" s="130">
        <f t="shared" ref="CH299" si="4664">Z299/Z312</f>
        <v>4.8352242031334411E-2</v>
      </c>
      <c r="CI299" s="128">
        <f t="shared" ref="CI299" si="4665">AA299/AA312</f>
        <v>5.1218987302856088E-2</v>
      </c>
      <c r="CJ299" s="134">
        <f t="shared" ref="CJ299" si="4666">AB299/AB312</f>
        <v>4.1478825209860549E-2</v>
      </c>
      <c r="CK299" s="135">
        <f t="shared" ref="CK299" si="4667">AC299/AC312</f>
        <v>4.083422165675183E-2</v>
      </c>
    </row>
    <row r="300" spans="1:89" ht="13.5" thickTop="1" x14ac:dyDescent="0.2">
      <c r="A300" s="145" t="s">
        <v>28</v>
      </c>
      <c r="B300" s="202">
        <v>687</v>
      </c>
      <c r="C300" s="196">
        <v>1136</v>
      </c>
      <c r="D300" s="197">
        <v>412</v>
      </c>
      <c r="E300" s="198">
        <v>481</v>
      </c>
      <c r="F300" s="195">
        <v>828</v>
      </c>
      <c r="G300" s="199">
        <v>1163</v>
      </c>
      <c r="H300" s="197">
        <v>1282</v>
      </c>
      <c r="I300" s="198">
        <v>1724</v>
      </c>
      <c r="J300" s="195">
        <v>291</v>
      </c>
      <c r="K300" s="196">
        <v>132</v>
      </c>
      <c r="L300" s="197">
        <v>1045</v>
      </c>
      <c r="M300" s="195">
        <v>468</v>
      </c>
      <c r="N300" s="200">
        <v>1567</v>
      </c>
      <c r="O300" s="203">
        <v>1092</v>
      </c>
      <c r="P300" s="195">
        <v>787</v>
      </c>
      <c r="Q300" s="196">
        <v>575</v>
      </c>
      <c r="R300" s="197">
        <v>869</v>
      </c>
      <c r="S300" s="198">
        <v>910</v>
      </c>
      <c r="T300" s="195">
        <v>314</v>
      </c>
      <c r="U300" s="199">
        <v>129</v>
      </c>
      <c r="V300" s="197">
        <v>992</v>
      </c>
      <c r="W300" s="204">
        <v>726</v>
      </c>
      <c r="X300" s="195">
        <v>654</v>
      </c>
      <c r="Y300" s="199">
        <v>223</v>
      </c>
      <c r="Z300" s="197">
        <v>1574</v>
      </c>
      <c r="AA300" s="195">
        <v>1755</v>
      </c>
      <c r="AB300" s="169">
        <f t="shared" si="4365"/>
        <v>11302</v>
      </c>
      <c r="AC300" s="172">
        <f t="shared" si="4366"/>
        <v>10514</v>
      </c>
      <c r="BI300" s="145" t="s">
        <v>28</v>
      </c>
      <c r="BJ300" s="128">
        <f>B300/B312</f>
        <v>3.3207656612529002E-2</v>
      </c>
      <c r="BK300" s="129">
        <f t="shared" ref="BK300" si="4668">C300/C312</f>
        <v>5.5330962934099656E-2</v>
      </c>
      <c r="BL300" s="130">
        <f t="shared" ref="BL300" si="4669">D300/D312</f>
        <v>4.468546637744035E-2</v>
      </c>
      <c r="BM300" s="131">
        <f t="shared" ref="BM300" si="4670">E300/E312</f>
        <v>5.2305350152240103E-2</v>
      </c>
      <c r="BN300" s="128">
        <f t="shared" ref="BN300" si="4671">F300/F312</f>
        <v>3.592970275547841E-2</v>
      </c>
      <c r="BO300" s="129">
        <f t="shared" ref="BO300" si="4672">G300/G312</f>
        <v>5.534669014419645E-2</v>
      </c>
      <c r="BP300" s="130">
        <f t="shared" ref="BP300" si="4673">H300/H312</f>
        <v>4.4599060706209774E-2</v>
      </c>
      <c r="BQ300" s="131">
        <f t="shared" ref="BQ300" si="4674">I300/I312</f>
        <v>5.6613687114146855E-2</v>
      </c>
      <c r="BR300" s="128">
        <f t="shared" ref="BR300" si="4675">J300/J312</f>
        <v>5.507191521574565E-2</v>
      </c>
      <c r="BS300" s="129">
        <f t="shared" ref="BS300" si="4676">K300/K312</f>
        <v>2.5418833044482957E-2</v>
      </c>
      <c r="BT300" s="130">
        <f t="shared" ref="BT300" si="4677">L300/L312</f>
        <v>6.3696208704132631E-2</v>
      </c>
      <c r="BU300" s="128">
        <f t="shared" ref="BU300" si="4678">M300/M312</f>
        <v>2.81859792821007E-2</v>
      </c>
      <c r="BV300" s="132">
        <f t="shared" ref="BV300" si="4679">N300/N312</f>
        <v>5.2603309946624592E-2</v>
      </c>
      <c r="BW300" s="133">
        <f t="shared" ref="BW300" si="4680">O300/O312</f>
        <v>3.7089871611982884E-2</v>
      </c>
      <c r="BX300" s="128">
        <f t="shared" ref="BX300" si="4681">P300/P312</f>
        <v>5.0902270228316407E-2</v>
      </c>
      <c r="BY300" s="129">
        <f t="shared" ref="BY300" si="4682">Q300/Q312</f>
        <v>3.8315452788698606E-2</v>
      </c>
      <c r="BZ300" s="130">
        <f t="shared" ref="BZ300" si="4683">R300/R312</f>
        <v>4.4900279012090524E-2</v>
      </c>
      <c r="CA300" s="131">
        <f t="shared" ref="CA300" si="4684">S300/S312</f>
        <v>4.6357615894039736E-2</v>
      </c>
      <c r="CB300" s="128">
        <f t="shared" ref="CB300" si="4685">T300/T312</f>
        <v>5.5792466240227434E-2</v>
      </c>
      <c r="CC300" s="129">
        <f t="shared" ref="CC300" si="4686">U300/U312</f>
        <v>2.2187822497420021E-2</v>
      </c>
      <c r="CD300" s="130">
        <f t="shared" ref="CD300" si="4687">V300/V312</f>
        <v>5.9993952222558211E-2</v>
      </c>
      <c r="CE300" s="131">
        <f t="shared" ref="CE300" si="4688">W300/W312</f>
        <v>3.8610859969153859E-2</v>
      </c>
      <c r="CF300" s="128">
        <f t="shared" ref="CF300" si="4689">X300/X312</f>
        <v>4.8952095808383236E-2</v>
      </c>
      <c r="CG300" s="129">
        <f t="shared" ref="CG300" si="4690">Y300/Y312</f>
        <v>2.6434329065908015E-2</v>
      </c>
      <c r="CH300" s="130">
        <f t="shared" ref="CH300" si="4691">Z300/Z312</f>
        <v>5.3146947595894112E-2</v>
      </c>
      <c r="CI300" s="128">
        <f t="shared" ref="CI300" si="4692">AA300/AA312</f>
        <v>5.3955175700187534E-2</v>
      </c>
      <c r="CJ300" s="134">
        <f t="shared" ref="CJ300" si="4693">AB300/AB312</f>
        <v>4.8479181232869074E-2</v>
      </c>
      <c r="CK300" s="135">
        <f t="shared" ref="CK300" si="4694">AC300/AC312</f>
        <v>4.519273752621987E-2</v>
      </c>
    </row>
    <row r="301" spans="1:89" x14ac:dyDescent="0.2">
      <c r="A301" s="136" t="s">
        <v>29</v>
      </c>
      <c r="B301" s="205">
        <v>886</v>
      </c>
      <c r="C301" s="189">
        <v>1909</v>
      </c>
      <c r="D301" s="190">
        <v>816</v>
      </c>
      <c r="E301" s="191">
        <v>579</v>
      </c>
      <c r="F301" s="188">
        <v>1039</v>
      </c>
      <c r="G301" s="192">
        <v>2009</v>
      </c>
      <c r="H301" s="190">
        <v>1545</v>
      </c>
      <c r="I301" s="191">
        <v>2683</v>
      </c>
      <c r="J301" s="188">
        <v>526</v>
      </c>
      <c r="K301" s="189">
        <v>183</v>
      </c>
      <c r="L301" s="190">
        <v>1462</v>
      </c>
      <c r="M301" s="188">
        <v>529</v>
      </c>
      <c r="N301" s="193">
        <v>2337</v>
      </c>
      <c r="O301" s="206">
        <v>1461</v>
      </c>
      <c r="P301" s="188">
        <v>1219</v>
      </c>
      <c r="Q301" s="189">
        <v>748</v>
      </c>
      <c r="R301" s="190">
        <v>1323</v>
      </c>
      <c r="S301" s="191">
        <v>1367</v>
      </c>
      <c r="T301" s="188">
        <v>788</v>
      </c>
      <c r="U301" s="192">
        <v>119</v>
      </c>
      <c r="V301" s="190">
        <v>1652</v>
      </c>
      <c r="W301" s="207">
        <v>965</v>
      </c>
      <c r="X301" s="188">
        <v>1098</v>
      </c>
      <c r="Y301" s="192">
        <v>312</v>
      </c>
      <c r="Z301" s="190">
        <v>2054</v>
      </c>
      <c r="AA301" s="188">
        <v>2295</v>
      </c>
      <c r="AB301" s="169">
        <f t="shared" si="4365"/>
        <v>16745</v>
      </c>
      <c r="AC301" s="172">
        <f t="shared" si="4366"/>
        <v>15159</v>
      </c>
      <c r="BI301" s="136" t="s">
        <v>29</v>
      </c>
      <c r="BJ301" s="128">
        <f>B301/B312</f>
        <v>4.2826759474091258E-2</v>
      </c>
      <c r="BK301" s="129">
        <f t="shared" ref="BK301" si="4695">C301/C312</f>
        <v>9.2981345282743169E-2</v>
      </c>
      <c r="BL301" s="130">
        <f t="shared" ref="BL301" si="4696">D301/D312</f>
        <v>8.8503253796095444E-2</v>
      </c>
      <c r="BM301" s="131">
        <f t="shared" ref="BM301" si="4697">E301/E312</f>
        <v>6.296215745976512E-2</v>
      </c>
      <c r="BN301" s="128">
        <f t="shared" ref="BN301" si="4698">F301/F312</f>
        <v>4.5085701887611199E-2</v>
      </c>
      <c r="BO301" s="129">
        <f t="shared" ref="BO301" si="4699">G301/G312</f>
        <v>9.5607481083139004E-2</v>
      </c>
      <c r="BP301" s="130">
        <f t="shared" ref="BP301" si="4700">H301/H312</f>
        <v>5.3748477996173251E-2</v>
      </c>
      <c r="BQ301" s="131">
        <f t="shared" ref="BQ301" si="4701">I301/I312</f>
        <v>8.810587153553133E-2</v>
      </c>
      <c r="BR301" s="128">
        <f t="shared" ref="BR301" si="4702">J301/J312</f>
        <v>9.9545798637395919E-2</v>
      </c>
      <c r="BS301" s="129">
        <f t="shared" ref="BS301" si="4703">K301/K312</f>
        <v>3.5239745811669554E-2</v>
      </c>
      <c r="BT301" s="130">
        <f t="shared" ref="BT301" si="4704">L301/L312</f>
        <v>8.9113738876020962E-2</v>
      </c>
      <c r="BU301" s="128">
        <f t="shared" ref="BU301" si="4705">M301/M312</f>
        <v>3.1859792821006989E-2</v>
      </c>
      <c r="BV301" s="132">
        <f t="shared" ref="BV301" si="4706">N301/N312</f>
        <v>7.8451777501762396E-2</v>
      </c>
      <c r="BW301" s="133">
        <f t="shared" ref="BW301" si="4707">O301/O312</f>
        <v>4.9622987568779295E-2</v>
      </c>
      <c r="BX301" s="128">
        <f t="shared" ref="BX301" si="4708">P301/P312</f>
        <v>7.8843541814889076E-2</v>
      </c>
      <c r="BY301" s="129">
        <f t="shared" ref="BY301" si="4709">Q301/Q312</f>
        <v>4.9843406410341844E-2</v>
      </c>
      <c r="BZ301" s="130">
        <f t="shared" ref="BZ301" si="4710">R301/R312</f>
        <v>6.8357962178361056E-2</v>
      </c>
      <c r="CA301" s="131">
        <f t="shared" ref="CA301" si="4711">S301/S312</f>
        <v>6.9638308711156394E-2</v>
      </c>
      <c r="CB301" s="128">
        <f t="shared" ref="CB301" si="4712">T301/T312</f>
        <v>0.14001421464108033</v>
      </c>
      <c r="CC301" s="129">
        <f t="shared" ref="CC301" si="4713">U301/U312</f>
        <v>2.046783625730994E-2</v>
      </c>
      <c r="CD301" s="130">
        <f t="shared" ref="CD301" si="4714">V301/V312</f>
        <v>9.990928333837315E-2</v>
      </c>
      <c r="CE301" s="131">
        <f t="shared" ref="CE301" si="4715">W301/W312</f>
        <v>5.1321597617401481E-2</v>
      </c>
      <c r="CF301" s="128">
        <f t="shared" ref="CF301" si="4716">X301/X312</f>
        <v>8.2185628742514977E-2</v>
      </c>
      <c r="CG301" s="129">
        <f t="shared" ref="CG301" si="4717">Y301/Y312</f>
        <v>3.6984352773826459E-2</v>
      </c>
      <c r="CH301" s="130">
        <f t="shared" ref="CH301" si="4718">Z301/Z312</f>
        <v>6.9354403025391684E-2</v>
      </c>
      <c r="CI301" s="128">
        <f t="shared" ref="CI301" si="4719">AA301/AA312</f>
        <v>7.0556768223322158E-2</v>
      </c>
      <c r="CJ301" s="134">
        <f t="shared" ref="CJ301" si="4720">AB301/AB312</f>
        <v>7.1826569611077029E-2</v>
      </c>
      <c r="CK301" s="135">
        <f t="shared" ref="CK301" si="4721">AC301/AC312</f>
        <v>6.5158522746810638E-2</v>
      </c>
    </row>
    <row r="302" spans="1:89" x14ac:dyDescent="0.2">
      <c r="A302" s="145" t="s">
        <v>30</v>
      </c>
      <c r="B302" s="202">
        <v>1137</v>
      </c>
      <c r="C302" s="196">
        <v>2551</v>
      </c>
      <c r="D302" s="197">
        <v>922</v>
      </c>
      <c r="E302" s="198">
        <v>811</v>
      </c>
      <c r="F302" s="195">
        <v>1258</v>
      </c>
      <c r="G302" s="199">
        <v>2585</v>
      </c>
      <c r="H302" s="197">
        <v>1834</v>
      </c>
      <c r="I302" s="198">
        <v>3199</v>
      </c>
      <c r="J302" s="195">
        <v>861</v>
      </c>
      <c r="K302" s="196">
        <v>167</v>
      </c>
      <c r="L302" s="197">
        <v>2085</v>
      </c>
      <c r="M302" s="195">
        <v>566</v>
      </c>
      <c r="N302" s="200">
        <v>2816</v>
      </c>
      <c r="O302" s="203">
        <v>1815</v>
      </c>
      <c r="P302" s="195">
        <v>1462</v>
      </c>
      <c r="Q302" s="196">
        <v>1209</v>
      </c>
      <c r="R302" s="197">
        <v>1444</v>
      </c>
      <c r="S302" s="198">
        <v>1826</v>
      </c>
      <c r="T302" s="195">
        <v>816</v>
      </c>
      <c r="U302" s="199">
        <v>191</v>
      </c>
      <c r="V302" s="197">
        <v>1861</v>
      </c>
      <c r="W302" s="204">
        <v>1025</v>
      </c>
      <c r="X302" s="195">
        <v>1492</v>
      </c>
      <c r="Y302" s="199">
        <v>423</v>
      </c>
      <c r="Z302" s="197">
        <v>2054</v>
      </c>
      <c r="AA302" s="195">
        <v>2732</v>
      </c>
      <c r="AB302" s="169">
        <f t="shared" si="4365"/>
        <v>20042</v>
      </c>
      <c r="AC302" s="172">
        <f t="shared" si="4366"/>
        <v>19100</v>
      </c>
      <c r="BI302" s="145" t="s">
        <v>30</v>
      </c>
      <c r="BJ302" s="128">
        <f>B302/B312</f>
        <v>5.4959396751740136E-2</v>
      </c>
      <c r="BK302" s="129">
        <f t="shared" ref="BK302" si="4722">C302/C312</f>
        <v>0.12425113243388047</v>
      </c>
      <c r="BL302" s="130">
        <f t="shared" ref="BL302" si="4723">D302/D312</f>
        <v>0.1</v>
      </c>
      <c r="BM302" s="131">
        <f t="shared" ref="BM302" si="4724">E302/E312</f>
        <v>8.8190517616354935E-2</v>
      </c>
      <c r="BN302" s="128">
        <f t="shared" ref="BN302" si="4725">F302/F312</f>
        <v>5.4588847906270339E-2</v>
      </c>
      <c r="BO302" s="129">
        <f t="shared" ref="BO302" si="4726">G302/G312</f>
        <v>0.1230190834245467</v>
      </c>
      <c r="BP302" s="130">
        <f t="shared" ref="BP302" si="4727">H302/H312</f>
        <v>6.3802400417463906E-2</v>
      </c>
      <c r="BQ302" s="131">
        <f t="shared" ref="BQ302" si="4728">I302/I312</f>
        <v>0.10505057139104164</v>
      </c>
      <c r="BR302" s="128">
        <f t="shared" ref="BR302" si="4729">J302/J312</f>
        <v>0.16294473883421651</v>
      </c>
      <c r="BS302" s="129">
        <f t="shared" ref="BS302" si="4730">K302/K312</f>
        <v>3.2158675139611015E-2</v>
      </c>
      <c r="BT302" s="130">
        <f t="shared" ref="BT302" si="4731">L302/L312</f>
        <v>0.12708765085944168</v>
      </c>
      <c r="BU302" s="128">
        <f t="shared" ref="BU302" si="4732">M302/M312</f>
        <v>3.408817152493375E-2</v>
      </c>
      <c r="BV302" s="132">
        <f t="shared" ref="BV302" si="4733">N302/N312</f>
        <v>9.4531538487361108E-2</v>
      </c>
      <c r="BW302" s="133">
        <f t="shared" ref="BW302" si="4734">O302/O312</f>
        <v>6.1646627267169352E-2</v>
      </c>
      <c r="BX302" s="128">
        <f t="shared" ref="BX302" si="4735">P302/P312</f>
        <v>9.4560507082336195E-2</v>
      </c>
      <c r="BY302" s="129">
        <f t="shared" ref="BY302" si="4736">Q302/Q312</f>
        <v>8.0562404211368024E-2</v>
      </c>
      <c r="BZ302" s="130">
        <f t="shared" ref="BZ302" si="4737">R302/R312</f>
        <v>7.4609899762323031E-2</v>
      </c>
      <c r="CA302" s="131">
        <f t="shared" ref="CA302" si="4738">S302/S312</f>
        <v>9.3020886398369848E-2</v>
      </c>
      <c r="CB302" s="128">
        <f t="shared" ref="CB302" si="4739">T302/T312</f>
        <v>0.14498933901918976</v>
      </c>
      <c r="CC302" s="129">
        <f t="shared" ref="CC302" si="4740">U302/U312</f>
        <v>3.2851737186102514E-2</v>
      </c>
      <c r="CD302" s="130">
        <f t="shared" ref="CD302" si="4741">V302/V312</f>
        <v>0.11254913819171454</v>
      </c>
      <c r="CE302" s="131">
        <f t="shared" ref="CE302" si="4742">W302/W312</f>
        <v>5.4512577780141465E-2</v>
      </c>
      <c r="CF302" s="128">
        <f t="shared" ref="CF302" si="4743">X302/X312</f>
        <v>0.11167664670658682</v>
      </c>
      <c r="CG302" s="129">
        <f t="shared" ref="CG302" si="4744">Y302/Y312</f>
        <v>5.0142247510668564E-2</v>
      </c>
      <c r="CH302" s="130">
        <f t="shared" ref="CH302" si="4745">Z302/Z312</f>
        <v>6.9354403025391684E-2</v>
      </c>
      <c r="CI302" s="128">
        <f t="shared" ref="CI302" si="4746">AA302/AA312</f>
        <v>8.3991760691118147E-2</v>
      </c>
      <c r="CJ302" s="134">
        <f t="shared" ref="CJ302" si="4747">AB302/AB312</f>
        <v>8.5968832973735795E-2</v>
      </c>
      <c r="CK302" s="135">
        <f t="shared" ref="CK302" si="4748">AC302/AC312</f>
        <v>8.209827722568E-2</v>
      </c>
    </row>
    <row r="303" spans="1:89" x14ac:dyDescent="0.2">
      <c r="A303" s="136" t="s">
        <v>31</v>
      </c>
      <c r="B303" s="205">
        <v>1037</v>
      </c>
      <c r="C303" s="189">
        <v>2577</v>
      </c>
      <c r="D303" s="190">
        <v>577</v>
      </c>
      <c r="E303" s="191">
        <v>785</v>
      </c>
      <c r="F303" s="188">
        <v>811</v>
      </c>
      <c r="G303" s="192">
        <v>2241</v>
      </c>
      <c r="H303" s="190">
        <v>1750</v>
      </c>
      <c r="I303" s="191">
        <v>3289</v>
      </c>
      <c r="J303" s="188">
        <v>550</v>
      </c>
      <c r="K303" s="189">
        <v>188</v>
      </c>
      <c r="L303" s="190">
        <v>2308</v>
      </c>
      <c r="M303" s="188">
        <v>528</v>
      </c>
      <c r="N303" s="193">
        <v>2964</v>
      </c>
      <c r="O303" s="206">
        <v>1633</v>
      </c>
      <c r="P303" s="188">
        <v>1358</v>
      </c>
      <c r="Q303" s="189">
        <v>1292</v>
      </c>
      <c r="R303" s="190">
        <v>1291</v>
      </c>
      <c r="S303" s="191">
        <v>1922</v>
      </c>
      <c r="T303" s="188">
        <v>772</v>
      </c>
      <c r="U303" s="192">
        <v>134</v>
      </c>
      <c r="V303" s="190">
        <v>1972</v>
      </c>
      <c r="W303" s="207">
        <v>1079</v>
      </c>
      <c r="X303" s="188">
        <v>1367</v>
      </c>
      <c r="Y303" s="192">
        <v>523</v>
      </c>
      <c r="Z303" s="190">
        <v>1826</v>
      </c>
      <c r="AA303" s="188">
        <v>3052</v>
      </c>
      <c r="AB303" s="169">
        <f t="shared" si="4365"/>
        <v>18583</v>
      </c>
      <c r="AC303" s="172">
        <f t="shared" si="4366"/>
        <v>19243</v>
      </c>
      <c r="BI303" s="136" t="s">
        <v>31</v>
      </c>
      <c r="BJ303" s="128">
        <f>B303/B312</f>
        <v>5.0125676720804334E-2</v>
      </c>
      <c r="BK303" s="129">
        <f t="shared" ref="BK303" si="4749">C303/C312</f>
        <v>0.12551751010666798</v>
      </c>
      <c r="BL303" s="130">
        <f t="shared" ref="BL303" si="4750">D303/D312</f>
        <v>6.2581344902386121E-2</v>
      </c>
      <c r="BM303" s="131">
        <f t="shared" ref="BM303" si="4751">E303/E312</f>
        <v>8.5363201391909532E-2</v>
      </c>
      <c r="BN303" s="128">
        <f t="shared" ref="BN303" si="4752">F303/F312</f>
        <v>3.5192015621609896E-2</v>
      </c>
      <c r="BO303" s="129">
        <f t="shared" ref="BO303" si="4753">G303/G312</f>
        <v>0.10664826535953933</v>
      </c>
      <c r="BP303" s="130">
        <f t="shared" ref="BP303" si="4754">H303/H312</f>
        <v>6.0880153070099148E-2</v>
      </c>
      <c r="BQ303" s="131">
        <f t="shared" ref="BQ303" si="4755">I303/I312</f>
        <v>0.10800604229607251</v>
      </c>
      <c r="BR303" s="128">
        <f t="shared" ref="BR303" si="4756">J303/J312</f>
        <v>0.10408781226343679</v>
      </c>
      <c r="BS303" s="129">
        <f t="shared" ref="BS303" si="4757">K303/K312</f>
        <v>3.6202580396687847E-2</v>
      </c>
      <c r="BT303" s="130">
        <f t="shared" ref="BT303" si="4758">L303/L312</f>
        <v>0.14068023893697429</v>
      </c>
      <c r="BU303" s="128">
        <f t="shared" ref="BU303" si="4759">M303/M312</f>
        <v>3.1799566369549503E-2</v>
      </c>
      <c r="BV303" s="132">
        <f t="shared" ref="BV303" si="4760">N303/N312</f>
        <v>9.9499815368088898E-2</v>
      </c>
      <c r="BW303" s="133">
        <f t="shared" ref="BW303" si="4761">O303/O312</f>
        <v>5.5464981998505539E-2</v>
      </c>
      <c r="BX303" s="128">
        <f t="shared" ref="BX303" si="4762">P303/P312</f>
        <v>8.7833904663346479E-2</v>
      </c>
      <c r="BY303" s="129">
        <f t="shared" ref="BY303" si="4763">Q303/Q312</f>
        <v>8.6093156526954082E-2</v>
      </c>
      <c r="BZ303" s="130">
        <f t="shared" ref="BZ303" si="4764">R303/R312</f>
        <v>6.6704557197478559E-2</v>
      </c>
      <c r="CA303" s="131">
        <f t="shared" ref="CA303" si="4765">S303/S312</f>
        <v>9.7911360163015798E-2</v>
      </c>
      <c r="CB303" s="128">
        <f t="shared" ref="CB303" si="4766">T303/T312</f>
        <v>0.13717128642501777</v>
      </c>
      <c r="CC303" s="129">
        <f t="shared" ref="CC303" si="4767">U303/U312</f>
        <v>2.304781561747506E-2</v>
      </c>
      <c r="CD303" s="130">
        <f t="shared" ref="CD303" si="4768">V303/V312</f>
        <v>0.11926217115210161</v>
      </c>
      <c r="CE303" s="131">
        <f t="shared" ref="CE303" si="4769">W303/W312</f>
        <v>5.7384459926607456E-2</v>
      </c>
      <c r="CF303" s="128">
        <f t="shared" ref="CF303" si="4770">X303/X312</f>
        <v>0.10232035928143712</v>
      </c>
      <c r="CG303" s="129">
        <f t="shared" ref="CG303" si="4771">Y303/Y312</f>
        <v>6.1996206733048835E-2</v>
      </c>
      <c r="CH303" s="130">
        <f t="shared" ref="CH303" si="4772">Z303/Z312</f>
        <v>6.1655861696380335E-2</v>
      </c>
      <c r="CI303" s="128">
        <f t="shared" ref="CI303" si="4773">AA303/AA312</f>
        <v>9.3829741445568299E-2</v>
      </c>
      <c r="CJ303" s="134">
        <f t="shared" ref="CJ303" si="4774">AB303/AB312</f>
        <v>7.971054900463688E-2</v>
      </c>
      <c r="CK303" s="135">
        <f t="shared" ref="CK303" si="4775">AC303/AC312</f>
        <v>8.2712939720092152E-2</v>
      </c>
    </row>
    <row r="304" spans="1:89" x14ac:dyDescent="0.2">
      <c r="A304" s="145" t="s">
        <v>32</v>
      </c>
      <c r="B304" s="202">
        <v>1032</v>
      </c>
      <c r="C304" s="196">
        <v>1519</v>
      </c>
      <c r="D304" s="197">
        <v>453</v>
      </c>
      <c r="E304" s="198">
        <v>574</v>
      </c>
      <c r="F304" s="195">
        <v>857</v>
      </c>
      <c r="G304" s="199">
        <v>1814</v>
      </c>
      <c r="H304" s="197">
        <v>1416</v>
      </c>
      <c r="I304" s="198">
        <v>2417</v>
      </c>
      <c r="J304" s="195">
        <v>374</v>
      </c>
      <c r="K304" s="196">
        <v>117</v>
      </c>
      <c r="L304" s="197">
        <v>1385</v>
      </c>
      <c r="M304" s="195">
        <v>527</v>
      </c>
      <c r="N304" s="200">
        <v>2225</v>
      </c>
      <c r="O304" s="203">
        <v>1648</v>
      </c>
      <c r="P304" s="195">
        <v>860</v>
      </c>
      <c r="Q304" s="196">
        <v>1115</v>
      </c>
      <c r="R304" s="197">
        <v>1022</v>
      </c>
      <c r="S304" s="198">
        <v>1420</v>
      </c>
      <c r="T304" s="195">
        <v>441</v>
      </c>
      <c r="U304" s="199">
        <v>137</v>
      </c>
      <c r="V304" s="197">
        <v>1715</v>
      </c>
      <c r="W304" s="204">
        <v>815</v>
      </c>
      <c r="X304" s="195">
        <v>810</v>
      </c>
      <c r="Y304" s="199">
        <v>390</v>
      </c>
      <c r="Z304" s="197">
        <v>1589</v>
      </c>
      <c r="AA304" s="195">
        <v>2392</v>
      </c>
      <c r="AB304" s="169">
        <f t="shared" si="4365"/>
        <v>14179</v>
      </c>
      <c r="AC304" s="172">
        <f t="shared" si="4366"/>
        <v>14885</v>
      </c>
      <c r="BI304" s="145" t="s">
        <v>32</v>
      </c>
      <c r="BJ304" s="128">
        <f>B304/B312</f>
        <v>4.9883990719257539E-2</v>
      </c>
      <c r="BK304" s="129">
        <f t="shared" ref="BK304" si="4776">C304/C312</f>
        <v>7.3985680190930783E-2</v>
      </c>
      <c r="BL304" s="130">
        <f t="shared" ref="BL304" si="4777">D304/D312</f>
        <v>4.9132321041214753E-2</v>
      </c>
      <c r="BM304" s="131">
        <f t="shared" ref="BM304" si="4778">E304/E312</f>
        <v>6.2418442801217923E-2</v>
      </c>
      <c r="BN304" s="128">
        <f t="shared" ref="BN304" si="4779">F304/F312</f>
        <v>3.7188110219136469E-2</v>
      </c>
      <c r="BO304" s="129">
        <f t="shared" ref="BO304" si="4780">G304/G312</f>
        <v>8.6327511540474938E-2</v>
      </c>
      <c r="BP304" s="130">
        <f t="shared" ref="BP304" si="4781">H304/H312</f>
        <v>4.9260740998434513E-2</v>
      </c>
      <c r="BQ304" s="131">
        <f t="shared" ref="BQ304" si="4782">I304/I312</f>
        <v>7.9370813082884545E-2</v>
      </c>
      <c r="BR304" s="128">
        <f t="shared" ref="BR304" si="4783">J304/J312</f>
        <v>7.0779712339137019E-2</v>
      </c>
      <c r="BS304" s="129">
        <f t="shared" ref="BS304" si="4784">K304/K312</f>
        <v>2.2530329289428077E-2</v>
      </c>
      <c r="BT304" s="130">
        <f t="shared" ref="BT304" si="4785">L304/L312</f>
        <v>8.4420334024137511E-2</v>
      </c>
      <c r="BU304" s="128">
        <f t="shared" ref="BU304" si="4786">M304/M312</f>
        <v>3.1739339918092024E-2</v>
      </c>
      <c r="BV304" s="132">
        <f t="shared" ref="BV304" si="4787">N304/N312</f>
        <v>7.4692000402833261E-2</v>
      </c>
      <c r="BW304" s="133">
        <f t="shared" ref="BW304" si="4788">O304/O312</f>
        <v>5.5974458256911892E-2</v>
      </c>
      <c r="BX304" s="128">
        <f t="shared" ref="BX304" si="4789">P304/P312</f>
        <v>5.562382769549188E-2</v>
      </c>
      <c r="BY304" s="129">
        <f t="shared" ref="BY304" si="4790">Q304/Q312</f>
        <v>7.4298660625041646E-2</v>
      </c>
      <c r="BZ304" s="130">
        <f t="shared" ref="BZ304" si="4791">R304/R312</f>
        <v>5.2805621576935004E-2</v>
      </c>
      <c r="CA304" s="131">
        <f t="shared" ref="CA304" si="4792">S304/S312</f>
        <v>7.233825776872134E-2</v>
      </c>
      <c r="CB304" s="128">
        <f t="shared" ref="CB304" si="4793">T304/T312</f>
        <v>7.8358208955223885E-2</v>
      </c>
      <c r="CC304" s="129">
        <f t="shared" ref="CC304" si="4794">U304/U312</f>
        <v>2.3563811489508084E-2</v>
      </c>
      <c r="CD304" s="130">
        <f t="shared" ref="CD304" si="4795">V304/V312</f>
        <v>0.10371938312670094</v>
      </c>
      <c r="CE304" s="131">
        <f t="shared" ref="CE304" si="4796">W304/W312</f>
        <v>4.3344147210551506E-2</v>
      </c>
      <c r="CF304" s="128">
        <f t="shared" ref="CF304" si="4797">X304/X312</f>
        <v>6.0628742514970059E-2</v>
      </c>
      <c r="CG304" s="129">
        <f t="shared" ref="CG304" si="4798">Y304/Y312</f>
        <v>4.6230440967283071E-2</v>
      </c>
      <c r="CH304" s="130">
        <f t="shared" ref="CH304" si="4799">Z304/Z312</f>
        <v>5.365343057806591E-2</v>
      </c>
      <c r="CI304" s="128">
        <f t="shared" ref="CI304" si="4800">AA304/AA312</f>
        <v>7.3538906139514859E-2</v>
      </c>
      <c r="CJ304" s="134">
        <f t="shared" ref="CJ304" si="4801">AB304/AB312</f>
        <v>6.0819882383724169E-2</v>
      </c>
      <c r="CK304" s="135">
        <f t="shared" ref="CK304" si="4802">AC304/AC312</f>
        <v>6.3980777827447474E-2</v>
      </c>
    </row>
    <row r="305" spans="1:89" x14ac:dyDescent="0.2">
      <c r="A305" s="136" t="s">
        <v>33</v>
      </c>
      <c r="B305" s="205">
        <v>1044</v>
      </c>
      <c r="C305" s="189">
        <v>1518</v>
      </c>
      <c r="D305" s="190">
        <v>388</v>
      </c>
      <c r="E305" s="191">
        <v>607</v>
      </c>
      <c r="F305" s="188">
        <v>827</v>
      </c>
      <c r="G305" s="192">
        <v>1674</v>
      </c>
      <c r="H305" s="190">
        <v>1308</v>
      </c>
      <c r="I305" s="191">
        <v>2102</v>
      </c>
      <c r="J305" s="188">
        <v>344</v>
      </c>
      <c r="K305" s="189">
        <v>90</v>
      </c>
      <c r="L305" s="190">
        <v>1048</v>
      </c>
      <c r="M305" s="188">
        <v>575</v>
      </c>
      <c r="N305" s="193">
        <v>1506</v>
      </c>
      <c r="O305" s="206">
        <v>1518</v>
      </c>
      <c r="P305" s="188">
        <v>601</v>
      </c>
      <c r="Q305" s="189">
        <v>913</v>
      </c>
      <c r="R305" s="190">
        <v>808</v>
      </c>
      <c r="S305" s="191">
        <v>1128</v>
      </c>
      <c r="T305" s="188">
        <v>277</v>
      </c>
      <c r="U305" s="192">
        <v>182</v>
      </c>
      <c r="V305" s="190">
        <v>1266</v>
      </c>
      <c r="W305" s="207">
        <v>803</v>
      </c>
      <c r="X305" s="188">
        <v>489</v>
      </c>
      <c r="Y305" s="192">
        <v>432</v>
      </c>
      <c r="Z305" s="190">
        <v>1342</v>
      </c>
      <c r="AA305" s="188">
        <v>1779</v>
      </c>
      <c r="AB305" s="169">
        <f t="shared" si="4365"/>
        <v>11248</v>
      </c>
      <c r="AC305" s="172">
        <f t="shared" si="4366"/>
        <v>13321</v>
      </c>
      <c r="BI305" s="136" t="s">
        <v>33</v>
      </c>
      <c r="BJ305" s="128">
        <f>B305/B312</f>
        <v>5.0464037122969839E-2</v>
      </c>
      <c r="BK305" s="129">
        <f t="shared" ref="BK305" si="4803">C305/C312</f>
        <v>7.3936973357362032E-2</v>
      </c>
      <c r="BL305" s="130">
        <f t="shared" ref="BL305" si="4804">D305/D312</f>
        <v>4.2082429501084602E-2</v>
      </c>
      <c r="BM305" s="131">
        <f t="shared" ref="BM305" si="4805">E305/E312</f>
        <v>6.6006959547629404E-2</v>
      </c>
      <c r="BN305" s="128">
        <f t="shared" ref="BN305" si="4806">F305/F312</f>
        <v>3.5886309394662613E-2</v>
      </c>
      <c r="BO305" s="129">
        <f t="shared" ref="BO305" si="4807">G305/G312</f>
        <v>7.9664969304716129E-2</v>
      </c>
      <c r="BP305" s="130">
        <f t="shared" ref="BP305" si="4808">H305/H312</f>
        <v>4.5503565837536966E-2</v>
      </c>
      <c r="BQ305" s="131">
        <f t="shared" ref="BQ305" si="4809">I305/I312</f>
        <v>6.9026664915276495E-2</v>
      </c>
      <c r="BR305" s="128">
        <f t="shared" ref="BR305" si="4810">J305/J312</f>
        <v>6.5102195306585925E-2</v>
      </c>
      <c r="BS305" s="129">
        <f t="shared" ref="BS305" si="4811">K305/K312</f>
        <v>1.7331022530329289E-2</v>
      </c>
      <c r="BT305" s="130">
        <f t="shared" ref="BT305" si="4812">L305/L312</f>
        <v>6.3879068633426794E-2</v>
      </c>
      <c r="BU305" s="128">
        <f t="shared" ref="BU305" si="4813">M305/M312</f>
        <v>3.4630209588051075E-2</v>
      </c>
      <c r="BV305" s="132">
        <f t="shared" ref="BV305" si="4814">N305/N312</f>
        <v>5.0555574205243543E-2</v>
      </c>
      <c r="BW305" s="133">
        <f t="shared" ref="BW305" si="4815">O305/O312</f>
        <v>5.1558997350723459E-2</v>
      </c>
      <c r="BX305" s="128">
        <f t="shared" ref="BX305" si="4816">P305/P312</f>
        <v>3.8872000517430956E-2</v>
      </c>
      <c r="BY305" s="129">
        <f t="shared" ref="BY305" si="4817">Q305/Q312</f>
        <v>6.0838275471446657E-2</v>
      </c>
      <c r="BZ305" s="130">
        <f t="shared" ref="BZ305" si="4818">R305/R312</f>
        <v>4.1748475767283251E-2</v>
      </c>
      <c r="CA305" s="131">
        <f t="shared" ref="CA305" si="4819">S305/S312</f>
        <v>5.7463066734589917E-2</v>
      </c>
      <c r="CB305" s="128">
        <f t="shared" ref="CB305" si="4820">T305/T312</f>
        <v>4.9218194740582803E-2</v>
      </c>
      <c r="CC305" s="129">
        <f t="shared" ref="CC305" si="4821">U305/U312</f>
        <v>3.1303749570003439E-2</v>
      </c>
      <c r="CD305" s="130">
        <f t="shared" ref="CD305" si="4822">V305/V312</f>
        <v>7.6564862413063206E-2</v>
      </c>
      <c r="CE305" s="131">
        <f t="shared" ref="CE305" si="4823">W305/W312</f>
        <v>4.2705951178003507E-2</v>
      </c>
      <c r="CF305" s="128">
        <f t="shared" ref="CF305" si="4824">X305/X312</f>
        <v>3.6601796407185631E-2</v>
      </c>
      <c r="CG305" s="129">
        <f t="shared" ref="CG305" si="4825">Y305/Y312</f>
        <v>5.1209103840682786E-2</v>
      </c>
      <c r="CH305" s="130">
        <f t="shared" ref="CH305" si="4826">Z305/Z312</f>
        <v>4.5313344138303617E-2</v>
      </c>
      <c r="CI305" s="128">
        <f t="shared" ref="CI305" si="4827">AA305/AA312</f>
        <v>5.4693024256771298E-2</v>
      </c>
      <c r="CJ305" s="134">
        <f t="shared" ref="CJ305" si="4828">AB305/AB312</f>
        <v>4.8247551805637175E-2</v>
      </c>
      <c r="CK305" s="135">
        <f t="shared" ref="CK305" si="4829">AC305/AC312</f>
        <v>5.7258175441009591E-2</v>
      </c>
    </row>
    <row r="306" spans="1:89" x14ac:dyDescent="0.2">
      <c r="A306" s="145" t="s">
        <v>34</v>
      </c>
      <c r="B306" s="202">
        <v>416</v>
      </c>
      <c r="C306" s="196">
        <v>885</v>
      </c>
      <c r="D306" s="197">
        <v>145</v>
      </c>
      <c r="E306" s="198">
        <v>457</v>
      </c>
      <c r="F306" s="195">
        <v>362</v>
      </c>
      <c r="G306" s="199">
        <v>1413</v>
      </c>
      <c r="H306" s="197">
        <v>566</v>
      </c>
      <c r="I306" s="198">
        <v>1553</v>
      </c>
      <c r="J306" s="195">
        <v>135</v>
      </c>
      <c r="K306" s="196">
        <v>94</v>
      </c>
      <c r="L306" s="197">
        <v>1013</v>
      </c>
      <c r="M306" s="195">
        <v>425</v>
      </c>
      <c r="N306" s="200">
        <v>1469</v>
      </c>
      <c r="O306" s="203">
        <v>1121</v>
      </c>
      <c r="P306" s="195">
        <v>423</v>
      </c>
      <c r="Q306" s="196">
        <v>765</v>
      </c>
      <c r="R306" s="197">
        <v>745</v>
      </c>
      <c r="S306" s="198">
        <v>901</v>
      </c>
      <c r="T306" s="195">
        <v>125</v>
      </c>
      <c r="U306" s="199">
        <v>144</v>
      </c>
      <c r="V306" s="197">
        <v>1124</v>
      </c>
      <c r="W306" s="204">
        <v>534</v>
      </c>
      <c r="X306" s="195">
        <v>321</v>
      </c>
      <c r="Y306" s="199">
        <v>337</v>
      </c>
      <c r="Z306" s="197">
        <v>884</v>
      </c>
      <c r="AA306" s="195">
        <v>1066</v>
      </c>
      <c r="AB306" s="169">
        <f t="shared" si="4365"/>
        <v>7728</v>
      </c>
      <c r="AC306" s="172">
        <f t="shared" si="4366"/>
        <v>9695</v>
      </c>
      <c r="BI306" s="145" t="s">
        <v>34</v>
      </c>
      <c r="BJ306" s="128">
        <f>B306/B312</f>
        <v>2.0108275328692964E-2</v>
      </c>
      <c r="BK306" s="129">
        <f t="shared" ref="BK306" si="4830">C306/C312</f>
        <v>4.3105547708343482E-2</v>
      </c>
      <c r="BL306" s="130">
        <f t="shared" ref="BL306" si="4831">D306/D312</f>
        <v>1.5726681127982648E-2</v>
      </c>
      <c r="BM306" s="131">
        <f t="shared" ref="BM306" si="4832">E306/E312</f>
        <v>4.9695519791213574E-2</v>
      </c>
      <c r="BN306" s="128">
        <f t="shared" ref="BN306" si="4833">F306/F312</f>
        <v>1.5708396615317855E-2</v>
      </c>
      <c r="BO306" s="129">
        <f t="shared" ref="BO306" si="4834">G306/G312</f>
        <v>6.7244086993765759E-2</v>
      </c>
      <c r="BP306" s="130">
        <f t="shared" ref="BP306" si="4835">H306/H312</f>
        <v>1.9690380935814926E-2</v>
      </c>
      <c r="BQ306" s="131">
        <f t="shared" ref="BQ306" si="4836">I306/I312</f>
        <v>5.0998292394588203E-2</v>
      </c>
      <c r="BR306" s="128">
        <f t="shared" ref="BR306" si="4837">J306/J312</f>
        <v>2.5548826646479939E-2</v>
      </c>
      <c r="BS306" s="129">
        <f t="shared" ref="BS306" si="4838">K306/K312</f>
        <v>1.8101290198343924E-2</v>
      </c>
      <c r="BT306" s="130">
        <f t="shared" ref="BT306" si="4839">L306/L312</f>
        <v>6.174570279166159E-2</v>
      </c>
      <c r="BU306" s="128">
        <f t="shared" ref="BU306" si="4840">M306/M312</f>
        <v>2.5596241869429052E-2</v>
      </c>
      <c r="BV306" s="132">
        <f t="shared" ref="BV306" si="4841">N306/N312</f>
        <v>4.9313504985061603E-2</v>
      </c>
      <c r="BW306" s="133">
        <f t="shared" ref="BW306" si="4842">O306/O312</f>
        <v>3.8074859044901842E-2</v>
      </c>
      <c r="BX306" s="128">
        <f t="shared" ref="BX306" si="4843">P306/P312</f>
        <v>2.7359161761852404E-2</v>
      </c>
      <c r="BY306" s="129">
        <f t="shared" ref="BY306" si="4844">Q306/Q312</f>
        <v>5.0976211101485973E-2</v>
      </c>
      <c r="BZ306" s="130">
        <f t="shared" ref="BZ306" si="4845">R306/R312</f>
        <v>3.8493334711170821E-2</v>
      </c>
      <c r="CA306" s="131">
        <f t="shared" ref="CA306" si="4846">S306/S312</f>
        <v>4.5899133978604179E-2</v>
      </c>
      <c r="CB306" s="128">
        <f t="shared" ref="CB306" si="4847">T306/T312</f>
        <v>2.2210376687988628E-2</v>
      </c>
      <c r="CC306" s="129">
        <f t="shared" ref="CC306" si="4848">U306/U312</f>
        <v>2.4767801857585141E-2</v>
      </c>
      <c r="CD306" s="130">
        <f t="shared" ref="CD306" si="4849">V306/V312</f>
        <v>6.7977018445721196E-2</v>
      </c>
      <c r="CE306" s="131">
        <f t="shared" ref="CE306" si="4850">W306/W312</f>
        <v>2.8399723448385896E-2</v>
      </c>
      <c r="CF306" s="128">
        <f t="shared" ref="CF306" si="4851">X306/X312</f>
        <v>2.4026946107784431E-2</v>
      </c>
      <c r="CG306" s="129">
        <f t="shared" ref="CG306" si="4852">Y306/Y312</f>
        <v>3.9947842579421529E-2</v>
      </c>
      <c r="CH306" s="130">
        <f t="shared" ref="CH306" si="4853">Z306/Z312</f>
        <v>2.9848730415991356E-2</v>
      </c>
      <c r="CI306" s="128">
        <f t="shared" ref="CI306" si="4854">AA306/AA312</f>
        <v>3.2772773388262059E-2</v>
      </c>
      <c r="CJ306" s="134">
        <f t="shared" ref="CJ306" si="4855">AB306/AB312</f>
        <v>3.314874469718742E-2</v>
      </c>
      <c r="CK306" s="135">
        <f t="shared" ref="CK306" si="4856">AC306/AC312</f>
        <v>4.1672397785495682E-2</v>
      </c>
    </row>
    <row r="307" spans="1:89" x14ac:dyDescent="0.2">
      <c r="A307" s="136" t="s">
        <v>35</v>
      </c>
      <c r="B307" s="205">
        <v>0</v>
      </c>
      <c r="C307" s="189">
        <v>352</v>
      </c>
      <c r="D307" s="190">
        <v>7</v>
      </c>
      <c r="E307" s="191">
        <v>135</v>
      </c>
      <c r="F307" s="188">
        <v>16</v>
      </c>
      <c r="G307" s="192">
        <v>432</v>
      </c>
      <c r="H307" s="190">
        <v>64</v>
      </c>
      <c r="I307" s="191">
        <v>418</v>
      </c>
      <c r="J307" s="188">
        <v>30</v>
      </c>
      <c r="K307" s="189">
        <v>13</v>
      </c>
      <c r="L307" s="190">
        <v>143</v>
      </c>
      <c r="M307" s="188">
        <v>88</v>
      </c>
      <c r="N307" s="193">
        <v>235</v>
      </c>
      <c r="O307" s="206">
        <v>246</v>
      </c>
      <c r="P307" s="188">
        <v>57</v>
      </c>
      <c r="Q307" s="189">
        <v>117</v>
      </c>
      <c r="R307" s="190">
        <v>171</v>
      </c>
      <c r="S307" s="191">
        <v>76</v>
      </c>
      <c r="T307" s="188">
        <v>34</v>
      </c>
      <c r="U307" s="192">
        <v>18</v>
      </c>
      <c r="V307" s="190">
        <v>126</v>
      </c>
      <c r="W307" s="207">
        <v>13</v>
      </c>
      <c r="X307" s="188">
        <v>58</v>
      </c>
      <c r="Y307" s="192">
        <v>48</v>
      </c>
      <c r="Z307" s="190">
        <v>91</v>
      </c>
      <c r="AA307" s="188">
        <v>127</v>
      </c>
      <c r="AB307" s="169">
        <f t="shared" si="4365"/>
        <v>1032</v>
      </c>
      <c r="AC307" s="172">
        <f t="shared" si="4366"/>
        <v>2083</v>
      </c>
      <c r="BI307" s="136" t="s">
        <v>35</v>
      </c>
      <c r="BJ307" s="128">
        <f>B307/B312</f>
        <v>0</v>
      </c>
      <c r="BK307" s="129">
        <f t="shared" ref="BK307" si="4857">C307/C312</f>
        <v>1.7144805416199893E-2</v>
      </c>
      <c r="BL307" s="130">
        <f t="shared" ref="BL307" si="4858">D307/D312</f>
        <v>7.5921908893709325E-4</v>
      </c>
      <c r="BM307" s="131">
        <f t="shared" ref="BM307" si="4859">E307/E312</f>
        <v>1.468029578077425E-2</v>
      </c>
      <c r="BN307" s="128">
        <f t="shared" ref="BN307" si="4860">F307/F312</f>
        <v>6.9429377305272298E-4</v>
      </c>
      <c r="BO307" s="129">
        <f t="shared" ref="BO307" si="4861">G307/G312</f>
        <v>2.0558701756055776E-2</v>
      </c>
      <c r="BP307" s="130">
        <f t="shared" ref="BP307" si="4862">H307/H312</f>
        <v>2.2264741694207686E-3</v>
      </c>
      <c r="BQ307" s="131">
        <f t="shared" ref="BQ307" si="4863">I307/I312</f>
        <v>1.3726520425587811E-2</v>
      </c>
      <c r="BR307" s="128">
        <f t="shared" ref="BR307" si="4864">J307/J312</f>
        <v>5.6775170325510981E-3</v>
      </c>
      <c r="BS307" s="129">
        <f t="shared" ref="BS307" si="4865">K307/K312</f>
        <v>2.5033699210475638E-3</v>
      </c>
      <c r="BT307" s="130">
        <f t="shared" ref="BT307" si="4866">L307/L312</f>
        <v>8.7163232963549924E-3</v>
      </c>
      <c r="BU307" s="128">
        <f t="shared" ref="BU307" si="4867">M307/M312</f>
        <v>5.2999277282582509E-3</v>
      </c>
      <c r="BV307" s="132">
        <f t="shared" ref="BV307" si="4868">N307/N312</f>
        <v>7.8888180200745242E-3</v>
      </c>
      <c r="BW307" s="133">
        <f t="shared" ref="BW307" si="4869">O307/O312</f>
        <v>8.3554106378642759E-3</v>
      </c>
      <c r="BX307" s="128">
        <f t="shared" ref="BX307" si="4870">P307/P312</f>
        <v>3.6866955565616711E-3</v>
      </c>
      <c r="BY307" s="129">
        <f t="shared" ref="BY307" si="4871">Q307/Q312</f>
        <v>7.7963616978743251E-3</v>
      </c>
      <c r="BZ307" s="130">
        <f t="shared" ref="BZ307" si="4872">R307/R312</f>
        <v>8.8353828665908851E-3</v>
      </c>
      <c r="CA307" s="131">
        <f t="shared" ref="CA307" si="4873">S307/S312</f>
        <v>3.8716250636780438E-3</v>
      </c>
      <c r="CB307" s="128">
        <f t="shared" ref="CB307" si="4874">T307/T312</f>
        <v>6.0412224591329068E-3</v>
      </c>
      <c r="CC307" s="129">
        <f t="shared" ref="CC307" si="4875">U307/U312</f>
        <v>3.0959752321981426E-3</v>
      </c>
      <c r="CD307" s="130">
        <f t="shared" ref="CD307" si="4876">V307/V312</f>
        <v>7.6201995766555794E-3</v>
      </c>
      <c r="CE307" s="131">
        <f t="shared" ref="CE307" si="4877">W307/W312</f>
        <v>6.9137903526033078E-4</v>
      </c>
      <c r="CF307" s="128">
        <f t="shared" ref="CF307" si="4878">X307/X312</f>
        <v>4.3413173652694613E-3</v>
      </c>
      <c r="CG307" s="129">
        <f t="shared" ref="CG307" si="4879">Y307/Y312</f>
        <v>5.6899004267425323E-3</v>
      </c>
      <c r="CH307" s="130">
        <f t="shared" ref="CH307" si="4880">Z307/Z312</f>
        <v>3.0726634251755807E-3</v>
      </c>
      <c r="CI307" s="128">
        <f t="shared" ref="CI307" si="4881">AA307/AA312</f>
        <v>3.904448611922403E-3</v>
      </c>
      <c r="CJ307" s="134">
        <f t="shared" ref="CJ307" si="4882">AB307/AB312</f>
        <v>4.4266957204318605E-3</v>
      </c>
      <c r="CK307" s="135">
        <f t="shared" ref="CK307" si="4883">AC307/AC312</f>
        <v>8.9534403906330589E-3</v>
      </c>
    </row>
    <row r="308" spans="1:89" x14ac:dyDescent="0.2">
      <c r="A308" s="145" t="s">
        <v>36</v>
      </c>
      <c r="B308" s="202"/>
      <c r="C308" s="196"/>
      <c r="D308" s="197"/>
      <c r="E308" s="198"/>
      <c r="F308" s="195"/>
      <c r="G308" s="199"/>
      <c r="H308" s="197"/>
      <c r="I308" s="198"/>
      <c r="J308" s="195"/>
      <c r="K308" s="199"/>
      <c r="L308" s="197"/>
      <c r="M308" s="195"/>
      <c r="N308" s="200"/>
      <c r="O308" s="203"/>
      <c r="P308" s="195"/>
      <c r="Q308" s="199"/>
      <c r="R308" s="197"/>
      <c r="S308" s="198"/>
      <c r="T308" s="195"/>
      <c r="U308" s="199"/>
      <c r="V308" s="197"/>
      <c r="W308" s="198"/>
      <c r="X308" s="195"/>
      <c r="Y308" s="199"/>
      <c r="Z308" s="197"/>
      <c r="AA308" s="195"/>
      <c r="AB308" s="169">
        <f t="shared" si="4365"/>
        <v>0</v>
      </c>
      <c r="AC308" s="172">
        <f t="shared" si="4366"/>
        <v>0</v>
      </c>
      <c r="BI308" s="145" t="s">
        <v>36</v>
      </c>
      <c r="BJ308" s="128">
        <f>B308/B312</f>
        <v>0</v>
      </c>
      <c r="BK308" s="129">
        <f t="shared" ref="BK308" si="4884">C308/C312</f>
        <v>0</v>
      </c>
      <c r="BL308" s="130">
        <f t="shared" ref="BL308" si="4885">D308/D312</f>
        <v>0</v>
      </c>
      <c r="BM308" s="131">
        <f t="shared" ref="BM308" si="4886">E308/E312</f>
        <v>0</v>
      </c>
      <c r="BN308" s="128">
        <f t="shared" ref="BN308" si="4887">F308/F312</f>
        <v>0</v>
      </c>
      <c r="BO308" s="129">
        <f t="shared" ref="BO308" si="4888">G308/G312</f>
        <v>0</v>
      </c>
      <c r="BP308" s="130">
        <f t="shared" ref="BP308" si="4889">H308/H312</f>
        <v>0</v>
      </c>
      <c r="BQ308" s="131">
        <f t="shared" ref="BQ308" si="4890">I308/I312</f>
        <v>0</v>
      </c>
      <c r="BR308" s="128">
        <f t="shared" ref="BR308" si="4891">J308/J312</f>
        <v>0</v>
      </c>
      <c r="BS308" s="129">
        <f t="shared" ref="BS308" si="4892">K308/K312</f>
        <v>0</v>
      </c>
      <c r="BT308" s="130">
        <f t="shared" ref="BT308" si="4893">L308/L312</f>
        <v>0</v>
      </c>
      <c r="BU308" s="128">
        <f t="shared" ref="BU308" si="4894">M308/M312</f>
        <v>0</v>
      </c>
      <c r="BV308" s="132">
        <f t="shared" ref="BV308" si="4895">N308/N312</f>
        <v>0</v>
      </c>
      <c r="BW308" s="133">
        <f t="shared" ref="BW308" si="4896">O308/O312</f>
        <v>0</v>
      </c>
      <c r="BX308" s="128">
        <f t="shared" ref="BX308" si="4897">P308/P312</f>
        <v>0</v>
      </c>
      <c r="BY308" s="129">
        <f t="shared" ref="BY308" si="4898">Q308/Q312</f>
        <v>0</v>
      </c>
      <c r="BZ308" s="130">
        <f t="shared" ref="BZ308" si="4899">R308/R312</f>
        <v>0</v>
      </c>
      <c r="CA308" s="131">
        <f t="shared" ref="CA308" si="4900">S308/S312</f>
        <v>0</v>
      </c>
      <c r="CB308" s="128">
        <f t="shared" ref="CB308" si="4901">T308/T312</f>
        <v>0</v>
      </c>
      <c r="CC308" s="129">
        <f t="shared" ref="CC308" si="4902">U308/U312</f>
        <v>0</v>
      </c>
      <c r="CD308" s="130">
        <f t="shared" ref="CD308" si="4903">V308/V312</f>
        <v>0</v>
      </c>
      <c r="CE308" s="131">
        <f t="shared" ref="CE308" si="4904">W308/W312</f>
        <v>0</v>
      </c>
      <c r="CF308" s="128">
        <f t="shared" ref="CF308" si="4905">X308/X312</f>
        <v>0</v>
      </c>
      <c r="CG308" s="129">
        <f t="shared" ref="CG308" si="4906">Y308/Y312</f>
        <v>0</v>
      </c>
      <c r="CH308" s="130">
        <f t="shared" ref="CH308" si="4907">Z308/Z312</f>
        <v>0</v>
      </c>
      <c r="CI308" s="128">
        <f t="shared" ref="CI308" si="4908">AA308/AA312</f>
        <v>0</v>
      </c>
      <c r="CJ308" s="134">
        <f t="shared" ref="CJ308" si="4909">AB308/AB312</f>
        <v>0</v>
      </c>
      <c r="CK308" s="135">
        <f t="shared" ref="CK308" si="4910">AC308/AC312</f>
        <v>0</v>
      </c>
    </row>
    <row r="309" spans="1:89" x14ac:dyDescent="0.2">
      <c r="A309" s="136" t="s">
        <v>37</v>
      </c>
      <c r="B309" s="58"/>
      <c r="C309" s="59"/>
      <c r="D309" s="138"/>
      <c r="E309" s="139"/>
      <c r="F309" s="137"/>
      <c r="G309" s="140"/>
      <c r="H309" s="138"/>
      <c r="I309" s="139"/>
      <c r="J309" s="137"/>
      <c r="K309" s="140"/>
      <c r="L309" s="138"/>
      <c r="M309" s="137"/>
      <c r="N309" s="141"/>
      <c r="O309" s="142"/>
      <c r="P309" s="137"/>
      <c r="Q309" s="140"/>
      <c r="R309" s="138"/>
      <c r="S309" s="139"/>
      <c r="T309" s="137"/>
      <c r="U309" s="140"/>
      <c r="V309" s="138"/>
      <c r="W309" s="139"/>
      <c r="X309" s="137"/>
      <c r="Y309" s="140"/>
      <c r="Z309" s="143"/>
      <c r="AA309" s="144"/>
      <c r="AB309" s="171">
        <f t="shared" ref="AB309:AB311" si="4911">SUM(B309,D309,F309,H309,J309,L309,N309,P309,R309,T309,V309,X309,Z309)</f>
        <v>0</v>
      </c>
      <c r="AC309" s="172">
        <f t="shared" si="4366"/>
        <v>0</v>
      </c>
      <c r="BI309" s="136" t="s">
        <v>37</v>
      </c>
      <c r="BJ309" s="128">
        <f>B309/B312</f>
        <v>0</v>
      </c>
      <c r="BK309" s="129">
        <f t="shared" ref="BK309" si="4912">C309/C312</f>
        <v>0</v>
      </c>
      <c r="BL309" s="130">
        <f t="shared" ref="BL309" si="4913">D309/D312</f>
        <v>0</v>
      </c>
      <c r="BM309" s="131">
        <f t="shared" ref="BM309" si="4914">E309/E312</f>
        <v>0</v>
      </c>
      <c r="BN309" s="128">
        <f t="shared" ref="BN309" si="4915">F309/F312</f>
        <v>0</v>
      </c>
      <c r="BO309" s="129">
        <f t="shared" ref="BO309" si="4916">G309/G312</f>
        <v>0</v>
      </c>
      <c r="BP309" s="130">
        <f t="shared" ref="BP309" si="4917">H309/H312</f>
        <v>0</v>
      </c>
      <c r="BQ309" s="131">
        <f t="shared" ref="BQ309" si="4918">I309/I312</f>
        <v>0</v>
      </c>
      <c r="BR309" s="128">
        <f t="shared" ref="BR309" si="4919">J309/J312</f>
        <v>0</v>
      </c>
      <c r="BS309" s="129">
        <f t="shared" ref="BS309" si="4920">K309/K312</f>
        <v>0</v>
      </c>
      <c r="BT309" s="130">
        <f t="shared" ref="BT309" si="4921">L309/L312</f>
        <v>0</v>
      </c>
      <c r="BU309" s="128">
        <f t="shared" ref="BU309" si="4922">M309/M312</f>
        <v>0</v>
      </c>
      <c r="BV309" s="132">
        <f t="shared" ref="BV309" si="4923">N309/N312</f>
        <v>0</v>
      </c>
      <c r="BW309" s="133">
        <f t="shared" ref="BW309" si="4924">O309/O312</f>
        <v>0</v>
      </c>
      <c r="BX309" s="128">
        <f t="shared" ref="BX309" si="4925">P309/P312</f>
        <v>0</v>
      </c>
      <c r="BY309" s="129">
        <f t="shared" ref="BY309" si="4926">Q309/Q312</f>
        <v>0</v>
      </c>
      <c r="BZ309" s="130">
        <f t="shared" ref="BZ309" si="4927">R309/R312</f>
        <v>0</v>
      </c>
      <c r="CA309" s="131">
        <f t="shared" ref="CA309" si="4928">S309/S312</f>
        <v>0</v>
      </c>
      <c r="CB309" s="128">
        <f t="shared" ref="CB309" si="4929">T309/T312</f>
        <v>0</v>
      </c>
      <c r="CC309" s="129">
        <f t="shared" ref="CC309" si="4930">U309/U312</f>
        <v>0</v>
      </c>
      <c r="CD309" s="130">
        <f t="shared" ref="CD309" si="4931">V309/V312</f>
        <v>0</v>
      </c>
      <c r="CE309" s="131">
        <f t="shared" ref="CE309" si="4932">W309/W312</f>
        <v>0</v>
      </c>
      <c r="CF309" s="128">
        <f t="shared" ref="CF309" si="4933">X309/X312</f>
        <v>0</v>
      </c>
      <c r="CG309" s="129">
        <f t="shared" ref="CG309" si="4934">Y309/Y312</f>
        <v>0</v>
      </c>
      <c r="CH309" s="130">
        <f t="shared" ref="CH309" si="4935">Z309/Z312</f>
        <v>0</v>
      </c>
      <c r="CI309" s="128">
        <f t="shared" ref="CI309" si="4936">AA309/AA312</f>
        <v>0</v>
      </c>
      <c r="CJ309" s="134">
        <f t="shared" ref="CJ309" si="4937">AB309/AB312</f>
        <v>0</v>
      </c>
      <c r="CK309" s="135">
        <f t="shared" ref="CK309" si="4938">AC309/AC312</f>
        <v>0</v>
      </c>
    </row>
    <row r="310" spans="1:89" x14ac:dyDescent="0.2">
      <c r="A310" s="145" t="s">
        <v>38</v>
      </c>
      <c r="B310" s="56"/>
      <c r="C310" s="57"/>
      <c r="D310" s="151"/>
      <c r="E310" s="148"/>
      <c r="F310" s="149"/>
      <c r="G310" s="150"/>
      <c r="H310" s="151"/>
      <c r="I310" s="148"/>
      <c r="J310" s="149"/>
      <c r="K310" s="150"/>
      <c r="L310" s="151"/>
      <c r="M310" s="149"/>
      <c r="N310" s="153"/>
      <c r="O310" s="152"/>
      <c r="P310" s="149"/>
      <c r="Q310" s="150"/>
      <c r="R310" s="151"/>
      <c r="S310" s="148"/>
      <c r="T310" s="149"/>
      <c r="U310" s="150"/>
      <c r="V310" s="151"/>
      <c r="W310" s="148"/>
      <c r="X310" s="149"/>
      <c r="Y310" s="150"/>
      <c r="Z310" s="147"/>
      <c r="AA310" s="146"/>
      <c r="AB310" s="171">
        <f t="shared" si="4911"/>
        <v>0</v>
      </c>
      <c r="AC310" s="172">
        <f t="shared" si="4366"/>
        <v>0</v>
      </c>
      <c r="BI310" s="145" t="s">
        <v>38</v>
      </c>
      <c r="BJ310" s="128">
        <f>B310/B312</f>
        <v>0</v>
      </c>
      <c r="BK310" s="129">
        <f t="shared" ref="BK310" si="4939">C310/C312</f>
        <v>0</v>
      </c>
      <c r="BL310" s="130">
        <f t="shared" ref="BL310" si="4940">D310/D312</f>
        <v>0</v>
      </c>
      <c r="BM310" s="131">
        <f t="shared" ref="BM310" si="4941">E310/E312</f>
        <v>0</v>
      </c>
      <c r="BN310" s="128">
        <f t="shared" ref="BN310" si="4942">F310/F312</f>
        <v>0</v>
      </c>
      <c r="BO310" s="129">
        <f t="shared" ref="BO310" si="4943">G310/G312</f>
        <v>0</v>
      </c>
      <c r="BP310" s="130">
        <f t="shared" ref="BP310" si="4944">H310/H312</f>
        <v>0</v>
      </c>
      <c r="BQ310" s="131">
        <f t="shared" ref="BQ310" si="4945">I310/I312</f>
        <v>0</v>
      </c>
      <c r="BR310" s="128">
        <f t="shared" ref="BR310" si="4946">J310/J312</f>
        <v>0</v>
      </c>
      <c r="BS310" s="129">
        <f t="shared" ref="BS310" si="4947">K310/K312</f>
        <v>0</v>
      </c>
      <c r="BT310" s="130">
        <f t="shared" ref="BT310" si="4948">L310/L312</f>
        <v>0</v>
      </c>
      <c r="BU310" s="128">
        <f t="shared" ref="BU310" si="4949">M310/M312</f>
        <v>0</v>
      </c>
      <c r="BV310" s="132">
        <f t="shared" ref="BV310" si="4950">N310/N312</f>
        <v>0</v>
      </c>
      <c r="BW310" s="133">
        <f t="shared" ref="BW310" si="4951">O310/O312</f>
        <v>0</v>
      </c>
      <c r="BX310" s="128">
        <f t="shared" ref="BX310" si="4952">P310/P312</f>
        <v>0</v>
      </c>
      <c r="BY310" s="129">
        <f t="shared" ref="BY310" si="4953">Q310/Q312</f>
        <v>0</v>
      </c>
      <c r="BZ310" s="130">
        <f t="shared" ref="BZ310" si="4954">R310/R312</f>
        <v>0</v>
      </c>
      <c r="CA310" s="131">
        <f t="shared" ref="CA310" si="4955">S310/S312</f>
        <v>0</v>
      </c>
      <c r="CB310" s="128">
        <f t="shared" ref="CB310" si="4956">T310/T312</f>
        <v>0</v>
      </c>
      <c r="CC310" s="129">
        <f t="shared" ref="CC310" si="4957">U310/U312</f>
        <v>0</v>
      </c>
      <c r="CD310" s="130">
        <f t="shared" ref="CD310" si="4958">V310/V312</f>
        <v>0</v>
      </c>
      <c r="CE310" s="131">
        <f t="shared" ref="CE310" si="4959">W310/W312</f>
        <v>0</v>
      </c>
      <c r="CF310" s="128">
        <f t="shared" ref="CF310" si="4960">X310/X312</f>
        <v>0</v>
      </c>
      <c r="CG310" s="129">
        <f t="shared" ref="CG310" si="4961">Y310/Y312</f>
        <v>0</v>
      </c>
      <c r="CH310" s="130">
        <f t="shared" ref="CH310" si="4962">Z310/Z312</f>
        <v>0</v>
      </c>
      <c r="CI310" s="128">
        <f t="shared" ref="CI310" si="4963">AA310/AA312</f>
        <v>0</v>
      </c>
      <c r="CJ310" s="134">
        <f t="shared" ref="CJ310" si="4964">AB310/AB312</f>
        <v>0</v>
      </c>
      <c r="CK310" s="135">
        <f t="shared" ref="CK310" si="4965">AC310/AC312</f>
        <v>0</v>
      </c>
    </row>
    <row r="311" spans="1:89" ht="13.5" thickBot="1" x14ac:dyDescent="0.25">
      <c r="A311" s="136" t="s">
        <v>39</v>
      </c>
      <c r="B311" s="58"/>
      <c r="C311" s="59"/>
      <c r="D311" s="138"/>
      <c r="E311" s="139"/>
      <c r="F311" s="137"/>
      <c r="G311" s="140"/>
      <c r="H311" s="138"/>
      <c r="I311" s="139"/>
      <c r="J311" s="137"/>
      <c r="K311" s="140"/>
      <c r="L311" s="138"/>
      <c r="M311" s="137"/>
      <c r="N311" s="141"/>
      <c r="O311" s="142"/>
      <c r="P311" s="137"/>
      <c r="Q311" s="140"/>
      <c r="R311" s="138"/>
      <c r="S311" s="139"/>
      <c r="T311" s="137"/>
      <c r="U311" s="140"/>
      <c r="V311" s="138"/>
      <c r="W311" s="139"/>
      <c r="X311" s="137"/>
      <c r="Y311" s="140"/>
      <c r="Z311" s="143"/>
      <c r="AA311" s="144"/>
      <c r="AB311" s="171">
        <f t="shared" si="4911"/>
        <v>0</v>
      </c>
      <c r="AC311" s="172">
        <f t="shared" si="4366"/>
        <v>0</v>
      </c>
      <c r="BI311" s="136" t="s">
        <v>39</v>
      </c>
      <c r="BJ311" s="128">
        <f>B311/B312</f>
        <v>0</v>
      </c>
      <c r="BK311" s="129">
        <f t="shared" ref="BK311" si="4966">C311/C312</f>
        <v>0</v>
      </c>
      <c r="BL311" s="130">
        <f t="shared" ref="BL311" si="4967">D311/D312</f>
        <v>0</v>
      </c>
      <c r="BM311" s="131">
        <f t="shared" ref="BM311" si="4968">E311/E312</f>
        <v>0</v>
      </c>
      <c r="BN311" s="128">
        <f t="shared" ref="BN311" si="4969">F311/F312</f>
        <v>0</v>
      </c>
      <c r="BO311" s="129">
        <f t="shared" ref="BO311" si="4970">G311/G312</f>
        <v>0</v>
      </c>
      <c r="BP311" s="130">
        <f t="shared" ref="BP311" si="4971">H311/H312</f>
        <v>0</v>
      </c>
      <c r="BQ311" s="131">
        <f t="shared" ref="BQ311" si="4972">I311/I312</f>
        <v>0</v>
      </c>
      <c r="BR311" s="128">
        <f t="shared" ref="BR311" si="4973">J311/J312</f>
        <v>0</v>
      </c>
      <c r="BS311" s="129">
        <f t="shared" ref="BS311" si="4974">K311/K312</f>
        <v>0</v>
      </c>
      <c r="BT311" s="130">
        <f t="shared" ref="BT311" si="4975">L311/L312</f>
        <v>0</v>
      </c>
      <c r="BU311" s="128">
        <f t="shared" ref="BU311" si="4976">M311/M312</f>
        <v>0</v>
      </c>
      <c r="BV311" s="132">
        <f t="shared" ref="BV311" si="4977">N311/N312</f>
        <v>0</v>
      </c>
      <c r="BW311" s="133">
        <f t="shared" ref="BW311" si="4978">O311/O312</f>
        <v>0</v>
      </c>
      <c r="BX311" s="128">
        <f t="shared" ref="BX311" si="4979">P311/P312</f>
        <v>0</v>
      </c>
      <c r="BY311" s="129">
        <f t="shared" ref="BY311" si="4980">Q311/Q312</f>
        <v>0</v>
      </c>
      <c r="BZ311" s="130">
        <f t="shared" ref="BZ311" si="4981">R311/R312</f>
        <v>0</v>
      </c>
      <c r="CA311" s="131">
        <f t="shared" ref="CA311" si="4982">S311/S312</f>
        <v>0</v>
      </c>
      <c r="CB311" s="128">
        <f t="shared" ref="CB311" si="4983">T311/T312</f>
        <v>0</v>
      </c>
      <c r="CC311" s="129">
        <f t="shared" ref="CC311" si="4984">U311/U312</f>
        <v>0</v>
      </c>
      <c r="CD311" s="130">
        <f t="shared" ref="CD311" si="4985">V311/V312</f>
        <v>0</v>
      </c>
      <c r="CE311" s="131">
        <f t="shared" ref="CE311" si="4986">W311/W312</f>
        <v>0</v>
      </c>
      <c r="CF311" s="128">
        <f t="shared" ref="CF311" si="4987">X311/X312</f>
        <v>0</v>
      </c>
      <c r="CG311" s="129">
        <f t="shared" ref="CG311" si="4988">Y311/Y312</f>
        <v>0</v>
      </c>
      <c r="CH311" s="130">
        <f t="shared" ref="CH311" si="4989">Z311/Z312</f>
        <v>0</v>
      </c>
      <c r="CI311" s="128">
        <f t="shared" ref="CI311" si="4990">AA311/AA312</f>
        <v>0</v>
      </c>
      <c r="CJ311" s="134">
        <f t="shared" ref="CJ311" si="4991">AB311/AB312</f>
        <v>0</v>
      </c>
      <c r="CK311" s="135">
        <f t="shared" ref="CK311" si="4992">AC311/AC312</f>
        <v>0</v>
      </c>
    </row>
    <row r="312" spans="1:89" ht="14.25" thickTop="1" thickBot="1" x14ac:dyDescent="0.25">
      <c r="A312" s="264" t="s">
        <v>13</v>
      </c>
      <c r="B312" s="20">
        <f>SUM(B289:B311)</f>
        <v>20688</v>
      </c>
      <c r="C312" s="21">
        <f t="shared" ref="C312:AA312" si="4993">SUM(C289:C311)</f>
        <v>20531</v>
      </c>
      <c r="D312" s="20">
        <f t="shared" si="4993"/>
        <v>9220</v>
      </c>
      <c r="E312" s="21">
        <f t="shared" si="4993"/>
        <v>9196</v>
      </c>
      <c r="F312" s="20">
        <f t="shared" si="4993"/>
        <v>23045</v>
      </c>
      <c r="G312" s="21">
        <f t="shared" si="4993"/>
        <v>21013</v>
      </c>
      <c r="H312" s="20">
        <f t="shared" si="4993"/>
        <v>28745</v>
      </c>
      <c r="I312" s="21">
        <f t="shared" si="4993"/>
        <v>30452</v>
      </c>
      <c r="J312" s="20">
        <f t="shared" si="4993"/>
        <v>5284</v>
      </c>
      <c r="K312" s="21">
        <f t="shared" si="4993"/>
        <v>5193</v>
      </c>
      <c r="L312" s="20">
        <f t="shared" si="4993"/>
        <v>16406</v>
      </c>
      <c r="M312" s="21">
        <f t="shared" si="4993"/>
        <v>16604</v>
      </c>
      <c r="N312" s="20">
        <f t="shared" si="4993"/>
        <v>29789</v>
      </c>
      <c r="O312" s="21">
        <f t="shared" si="4993"/>
        <v>29442</v>
      </c>
      <c r="P312" s="20">
        <f t="shared" si="4993"/>
        <v>15461</v>
      </c>
      <c r="Q312" s="21">
        <f t="shared" si="4993"/>
        <v>15007</v>
      </c>
      <c r="R312" s="20">
        <f t="shared" si="4993"/>
        <v>19354</v>
      </c>
      <c r="S312" s="21">
        <f t="shared" si="4993"/>
        <v>19630</v>
      </c>
      <c r="T312" s="20">
        <f t="shared" si="4993"/>
        <v>5628</v>
      </c>
      <c r="U312" s="21">
        <f t="shared" si="4993"/>
        <v>5814</v>
      </c>
      <c r="V312" s="20">
        <f t="shared" si="4993"/>
        <v>16535</v>
      </c>
      <c r="W312" s="21">
        <f t="shared" si="4993"/>
        <v>18803</v>
      </c>
      <c r="X312" s="20">
        <f t="shared" si="4993"/>
        <v>13360</v>
      </c>
      <c r="Y312" s="21">
        <f t="shared" si="4993"/>
        <v>8436</v>
      </c>
      <c r="Z312" s="20">
        <f t="shared" si="4993"/>
        <v>29616</v>
      </c>
      <c r="AA312" s="21">
        <f t="shared" si="4993"/>
        <v>32527</v>
      </c>
      <c r="AB312" s="173">
        <f t="shared" ref="AB312:AC312" si="4994">SUM(AB288:AB311)</f>
        <v>233131</v>
      </c>
      <c r="AC312" s="174">
        <f t="shared" si="4994"/>
        <v>232648</v>
      </c>
      <c r="BI312" s="264" t="s">
        <v>13</v>
      </c>
      <c r="BJ312" s="154">
        <f>SUM(BJ288:BJ311)</f>
        <v>1</v>
      </c>
      <c r="BK312" s="155">
        <f t="shared" ref="BK312:CK312" si="4995">SUM(BK288:BK311)</f>
        <v>1</v>
      </c>
      <c r="BL312" s="154">
        <f t="shared" si="4995"/>
        <v>1.0000000000000002</v>
      </c>
      <c r="BM312" s="155">
        <f t="shared" si="4995"/>
        <v>1</v>
      </c>
      <c r="BN312" s="154">
        <f t="shared" si="4995"/>
        <v>1</v>
      </c>
      <c r="BO312" s="155">
        <f t="shared" si="4995"/>
        <v>0.99999999999999989</v>
      </c>
      <c r="BP312" s="154">
        <f t="shared" si="4995"/>
        <v>1</v>
      </c>
      <c r="BQ312" s="155">
        <f t="shared" si="4995"/>
        <v>1</v>
      </c>
      <c r="BR312" s="154">
        <f t="shared" si="4995"/>
        <v>1</v>
      </c>
      <c r="BS312" s="155">
        <f t="shared" si="4995"/>
        <v>1</v>
      </c>
      <c r="BT312" s="154">
        <f t="shared" si="4995"/>
        <v>1.0000000000000002</v>
      </c>
      <c r="BU312" s="155">
        <f t="shared" si="4995"/>
        <v>1</v>
      </c>
      <c r="BV312" s="154">
        <f t="shared" si="4995"/>
        <v>1</v>
      </c>
      <c r="BW312" s="155">
        <f t="shared" si="4995"/>
        <v>0.99999999999999989</v>
      </c>
      <c r="BX312" s="154">
        <f t="shared" si="4995"/>
        <v>1</v>
      </c>
      <c r="BY312" s="155">
        <f t="shared" si="4995"/>
        <v>0.99999999999999989</v>
      </c>
      <c r="BZ312" s="154">
        <f t="shared" si="4995"/>
        <v>1</v>
      </c>
      <c r="CA312" s="155">
        <f t="shared" si="4995"/>
        <v>0.99999999999999989</v>
      </c>
      <c r="CB312" s="154">
        <f t="shared" si="4995"/>
        <v>0.99999999999999978</v>
      </c>
      <c r="CC312" s="155">
        <f t="shared" si="4995"/>
        <v>1</v>
      </c>
      <c r="CD312" s="154">
        <f t="shared" si="4995"/>
        <v>1</v>
      </c>
      <c r="CE312" s="155">
        <f t="shared" si="4995"/>
        <v>1</v>
      </c>
      <c r="CF312" s="154">
        <f t="shared" si="4995"/>
        <v>1</v>
      </c>
      <c r="CG312" s="155">
        <f t="shared" si="4995"/>
        <v>1</v>
      </c>
      <c r="CH312" s="154">
        <f t="shared" si="4995"/>
        <v>0.99999999999999978</v>
      </c>
      <c r="CI312" s="155">
        <f t="shared" si="4995"/>
        <v>0.99999999999999989</v>
      </c>
      <c r="CJ312" s="154">
        <f t="shared" si="4995"/>
        <v>1</v>
      </c>
      <c r="CK312" s="155">
        <f t="shared" si="4995"/>
        <v>1.0000000000000002</v>
      </c>
    </row>
    <row r="313" spans="1:89" ht="13.5" thickTop="1" x14ac:dyDescent="0.2">
      <c r="A313" s="186"/>
    </row>
    <row r="315" spans="1:89" x14ac:dyDescent="0.2">
      <c r="A315" s="299">
        <f>+A284+1</f>
        <v>44631</v>
      </c>
      <c r="B315" s="299"/>
      <c r="C315" s="299"/>
      <c r="D315" s="299"/>
      <c r="BI315" s="304">
        <f>+BI284+1</f>
        <v>44631</v>
      </c>
      <c r="BJ315" s="304"/>
      <c r="BK315" s="304"/>
      <c r="BL315" s="304"/>
    </row>
    <row r="316" spans="1:89" ht="13.5" thickBot="1" x14ac:dyDescent="0.25">
      <c r="AE316" s="267" t="s">
        <v>84</v>
      </c>
    </row>
    <row r="317" spans="1:89" ht="14.25" thickTop="1" thickBot="1" x14ac:dyDescent="0.25">
      <c r="A317" s="295" t="s">
        <v>0</v>
      </c>
      <c r="B317" s="297" t="s">
        <v>1</v>
      </c>
      <c r="C317" s="298"/>
      <c r="D317" s="297" t="s">
        <v>2</v>
      </c>
      <c r="E317" s="298"/>
      <c r="F317" s="297" t="s">
        <v>3</v>
      </c>
      <c r="G317" s="298"/>
      <c r="H317" s="297" t="s">
        <v>4</v>
      </c>
      <c r="I317" s="298"/>
      <c r="J317" s="297" t="s">
        <v>5</v>
      </c>
      <c r="K317" s="298"/>
      <c r="L317" s="297" t="s">
        <v>6</v>
      </c>
      <c r="M317" s="298"/>
      <c r="N317" s="297" t="s">
        <v>7</v>
      </c>
      <c r="O317" s="298"/>
      <c r="P317" s="297" t="s">
        <v>8</v>
      </c>
      <c r="Q317" s="298"/>
      <c r="R317" s="297" t="s">
        <v>9</v>
      </c>
      <c r="S317" s="298"/>
      <c r="T317" s="297" t="s">
        <v>10</v>
      </c>
      <c r="U317" s="298"/>
      <c r="V317" s="297" t="s">
        <v>11</v>
      </c>
      <c r="W317" s="298"/>
      <c r="X317" s="297" t="s">
        <v>12</v>
      </c>
      <c r="Y317" s="298"/>
      <c r="Z317" s="300" t="s">
        <v>40</v>
      </c>
      <c r="AA317" s="301"/>
      <c r="AB317" s="302" t="s">
        <v>41</v>
      </c>
      <c r="AC317" s="303"/>
      <c r="AE317" s="295" t="s">
        <v>0</v>
      </c>
      <c r="AF317" s="297" t="s">
        <v>1</v>
      </c>
      <c r="AG317" s="298"/>
      <c r="AH317" s="297" t="s">
        <v>2</v>
      </c>
      <c r="AI317" s="298"/>
      <c r="AJ317" s="297" t="s">
        <v>3</v>
      </c>
      <c r="AK317" s="298"/>
      <c r="AL317" s="297" t="s">
        <v>4</v>
      </c>
      <c r="AM317" s="298"/>
      <c r="AN317" s="297" t="s">
        <v>5</v>
      </c>
      <c r="AO317" s="298"/>
      <c r="AP317" s="297" t="s">
        <v>6</v>
      </c>
      <c r="AQ317" s="298"/>
      <c r="AR317" s="297" t="s">
        <v>7</v>
      </c>
      <c r="AS317" s="298"/>
      <c r="AT317" s="297" t="s">
        <v>8</v>
      </c>
      <c r="AU317" s="298"/>
      <c r="AV317" s="297" t="s">
        <v>9</v>
      </c>
      <c r="AW317" s="298"/>
      <c r="AX317" s="297" t="s">
        <v>10</v>
      </c>
      <c r="AY317" s="298"/>
      <c r="AZ317" s="297" t="s">
        <v>11</v>
      </c>
      <c r="BA317" s="298"/>
      <c r="BB317" s="297" t="s">
        <v>12</v>
      </c>
      <c r="BC317" s="298"/>
      <c r="BD317" s="300" t="s">
        <v>40</v>
      </c>
      <c r="BE317" s="301"/>
      <c r="BF317" s="302" t="s">
        <v>41</v>
      </c>
      <c r="BG317" s="303"/>
      <c r="BI317" s="295" t="s">
        <v>0</v>
      </c>
      <c r="BJ317" s="297" t="s">
        <v>1</v>
      </c>
      <c r="BK317" s="298"/>
      <c r="BL317" s="297" t="s">
        <v>2</v>
      </c>
      <c r="BM317" s="298"/>
      <c r="BN317" s="297" t="s">
        <v>3</v>
      </c>
      <c r="BO317" s="298"/>
      <c r="BP317" s="297" t="s">
        <v>4</v>
      </c>
      <c r="BQ317" s="298"/>
      <c r="BR317" s="297" t="s">
        <v>5</v>
      </c>
      <c r="BS317" s="298"/>
      <c r="BT317" s="297" t="s">
        <v>6</v>
      </c>
      <c r="BU317" s="298"/>
      <c r="BV317" s="297" t="s">
        <v>7</v>
      </c>
      <c r="BW317" s="298"/>
      <c r="BX317" s="297" t="s">
        <v>8</v>
      </c>
      <c r="BY317" s="298"/>
      <c r="BZ317" s="297" t="s">
        <v>9</v>
      </c>
      <c r="CA317" s="298"/>
      <c r="CB317" s="297" t="s">
        <v>10</v>
      </c>
      <c r="CC317" s="298"/>
      <c r="CD317" s="297" t="s">
        <v>11</v>
      </c>
      <c r="CE317" s="298"/>
      <c r="CF317" s="297" t="s">
        <v>12</v>
      </c>
      <c r="CG317" s="298"/>
      <c r="CH317" s="300" t="s">
        <v>40</v>
      </c>
      <c r="CI317" s="301"/>
      <c r="CJ317" s="297" t="s">
        <v>41</v>
      </c>
      <c r="CK317" s="298"/>
    </row>
    <row r="318" spans="1:89" ht="15" thickTop="1" thickBot="1" x14ac:dyDescent="0.3">
      <c r="A318" s="296"/>
      <c r="B318" s="115" t="s">
        <v>14</v>
      </c>
      <c r="C318" s="116" t="s">
        <v>15</v>
      </c>
      <c r="D318" s="117" t="s">
        <v>14</v>
      </c>
      <c r="E318" s="118" t="s">
        <v>15</v>
      </c>
      <c r="F318" s="115" t="s">
        <v>14</v>
      </c>
      <c r="G318" s="116" t="s">
        <v>15</v>
      </c>
      <c r="H318" s="117" t="s">
        <v>14</v>
      </c>
      <c r="I318" s="118" t="s">
        <v>15</v>
      </c>
      <c r="J318" s="115" t="s">
        <v>14</v>
      </c>
      <c r="K318" s="116" t="s">
        <v>15</v>
      </c>
      <c r="L318" s="117" t="s">
        <v>14</v>
      </c>
      <c r="M318" s="115" t="s">
        <v>15</v>
      </c>
      <c r="N318" s="119" t="s">
        <v>14</v>
      </c>
      <c r="O318" s="120" t="s">
        <v>15</v>
      </c>
      <c r="P318" s="115" t="s">
        <v>14</v>
      </c>
      <c r="Q318" s="116" t="s">
        <v>15</v>
      </c>
      <c r="R318" s="117" t="s">
        <v>14</v>
      </c>
      <c r="S318" s="118" t="s">
        <v>15</v>
      </c>
      <c r="T318" s="115" t="s">
        <v>14</v>
      </c>
      <c r="U318" s="116" t="s">
        <v>15</v>
      </c>
      <c r="V318" s="117" t="s">
        <v>14</v>
      </c>
      <c r="W318" s="118" t="s">
        <v>15</v>
      </c>
      <c r="X318" s="115" t="s">
        <v>14</v>
      </c>
      <c r="Y318" s="116" t="s">
        <v>15</v>
      </c>
      <c r="Z318" s="28" t="s">
        <v>14</v>
      </c>
      <c r="AA318" s="121" t="s">
        <v>15</v>
      </c>
      <c r="AB318" s="175" t="s">
        <v>14</v>
      </c>
      <c r="AC318" s="176" t="s">
        <v>15</v>
      </c>
      <c r="AE318" s="296"/>
      <c r="AF318" s="115" t="s">
        <v>14</v>
      </c>
      <c r="AG318" s="116" t="s">
        <v>15</v>
      </c>
      <c r="AH318" s="117" t="s">
        <v>14</v>
      </c>
      <c r="AI318" s="118" t="s">
        <v>15</v>
      </c>
      <c r="AJ318" s="115" t="s">
        <v>14</v>
      </c>
      <c r="AK318" s="116" t="s">
        <v>15</v>
      </c>
      <c r="AL318" s="117" t="s">
        <v>14</v>
      </c>
      <c r="AM318" s="118" t="s">
        <v>15</v>
      </c>
      <c r="AN318" s="115" t="s">
        <v>14</v>
      </c>
      <c r="AO318" s="116" t="s">
        <v>15</v>
      </c>
      <c r="AP318" s="117" t="s">
        <v>14</v>
      </c>
      <c r="AQ318" s="115" t="s">
        <v>15</v>
      </c>
      <c r="AR318" s="119" t="s">
        <v>14</v>
      </c>
      <c r="AS318" s="120" t="s">
        <v>15</v>
      </c>
      <c r="AT318" s="115" t="s">
        <v>14</v>
      </c>
      <c r="AU318" s="116" t="s">
        <v>15</v>
      </c>
      <c r="AV318" s="117" t="s">
        <v>14</v>
      </c>
      <c r="AW318" s="118" t="s">
        <v>15</v>
      </c>
      <c r="AX318" s="115" t="s">
        <v>14</v>
      </c>
      <c r="AY318" s="116" t="s">
        <v>15</v>
      </c>
      <c r="AZ318" s="117" t="s">
        <v>14</v>
      </c>
      <c r="BA318" s="118" t="s">
        <v>15</v>
      </c>
      <c r="BB318" s="115" t="s">
        <v>14</v>
      </c>
      <c r="BC318" s="116" t="s">
        <v>15</v>
      </c>
      <c r="BD318" s="28" t="s">
        <v>14</v>
      </c>
      <c r="BE318" s="121" t="s">
        <v>15</v>
      </c>
      <c r="BF318" s="175" t="s">
        <v>14</v>
      </c>
      <c r="BG318" s="176" t="s">
        <v>15</v>
      </c>
      <c r="BI318" s="296"/>
      <c r="BJ318" s="115" t="s">
        <v>14</v>
      </c>
      <c r="BK318" s="116" t="s">
        <v>15</v>
      </c>
      <c r="BL318" s="117" t="s">
        <v>14</v>
      </c>
      <c r="BM318" s="118" t="s">
        <v>15</v>
      </c>
      <c r="BN318" s="115" t="s">
        <v>14</v>
      </c>
      <c r="BO318" s="116" t="s">
        <v>15</v>
      </c>
      <c r="BP318" s="117" t="s">
        <v>14</v>
      </c>
      <c r="BQ318" s="118" t="s">
        <v>15</v>
      </c>
      <c r="BR318" s="115" t="s">
        <v>14</v>
      </c>
      <c r="BS318" s="116" t="s">
        <v>15</v>
      </c>
      <c r="BT318" s="117" t="s">
        <v>14</v>
      </c>
      <c r="BU318" s="115" t="s">
        <v>15</v>
      </c>
      <c r="BV318" s="119" t="s">
        <v>14</v>
      </c>
      <c r="BW318" s="120" t="s">
        <v>15</v>
      </c>
      <c r="BX318" s="115" t="s">
        <v>14</v>
      </c>
      <c r="BY318" s="116" t="s">
        <v>15</v>
      </c>
      <c r="BZ318" s="117" t="s">
        <v>14</v>
      </c>
      <c r="CA318" s="118" t="s">
        <v>15</v>
      </c>
      <c r="CB318" s="115" t="s">
        <v>14</v>
      </c>
      <c r="CC318" s="116" t="s">
        <v>15</v>
      </c>
      <c r="CD318" s="117" t="s">
        <v>14</v>
      </c>
      <c r="CE318" s="118" t="s">
        <v>15</v>
      </c>
      <c r="CF318" s="115" t="s">
        <v>14</v>
      </c>
      <c r="CG318" s="116" t="s">
        <v>15</v>
      </c>
      <c r="CH318" s="28" t="s">
        <v>14</v>
      </c>
      <c r="CI318" s="121" t="s">
        <v>15</v>
      </c>
      <c r="CJ318" s="119" t="s">
        <v>14</v>
      </c>
      <c r="CK318" s="120" t="s">
        <v>15</v>
      </c>
    </row>
    <row r="319" spans="1:89" ht="13.5" thickTop="1" x14ac:dyDescent="0.2">
      <c r="A319" s="124" t="s">
        <v>16</v>
      </c>
      <c r="B319" s="125"/>
      <c r="C319" s="185"/>
      <c r="D319" s="126"/>
      <c r="E319" s="179"/>
      <c r="F319" s="125"/>
      <c r="G319" s="127"/>
      <c r="H319" s="126"/>
      <c r="I319" s="179"/>
      <c r="J319" s="125"/>
      <c r="K319" s="127"/>
      <c r="L319" s="126"/>
      <c r="M319" s="125"/>
      <c r="N319" s="178"/>
      <c r="O319" s="180"/>
      <c r="P319" s="125"/>
      <c r="Q319" s="127"/>
      <c r="R319" s="126"/>
      <c r="S319" s="179"/>
      <c r="T319" s="125"/>
      <c r="U319" s="127"/>
      <c r="V319" s="126"/>
      <c r="W319" s="179"/>
      <c r="X319" s="125"/>
      <c r="Y319" s="127"/>
      <c r="Z319" s="183"/>
      <c r="AA319" s="184"/>
      <c r="AB319" s="169">
        <f>B319+D319+F319+H319+J319+L319+N319+P319+R319+T319+V319+X319+Z319</f>
        <v>0</v>
      </c>
      <c r="AC319" s="170">
        <f>C319+E319+G319+I319+K319+M319+O319+Q319+S319+U319+W319+Y319+AA319</f>
        <v>0</v>
      </c>
      <c r="AE319" s="270" t="str">
        <f>$AE$9</f>
        <v>07:00 - 07:59</v>
      </c>
      <c r="AF319" s="125">
        <f>SUMIF($A$9:$A$32,$AE319,B$319:B$342)</f>
        <v>2476</v>
      </c>
      <c r="AG319" s="185">
        <f t="shared" ref="AG319:AV320" si="4996">SUMIF($A$9:$A$32,$AE319,C$319:C$342)</f>
        <v>1052</v>
      </c>
      <c r="AH319" s="126">
        <f t="shared" si="4996"/>
        <v>820</v>
      </c>
      <c r="AI319" s="179">
        <f t="shared" si="4996"/>
        <v>807</v>
      </c>
      <c r="AJ319" s="125">
        <f t="shared" si="4996"/>
        <v>2327</v>
      </c>
      <c r="AK319" s="127">
        <f t="shared" si="4996"/>
        <v>1337</v>
      </c>
      <c r="AL319" s="126">
        <f t="shared" si="4996"/>
        <v>2790</v>
      </c>
      <c r="AM319" s="179">
        <f t="shared" si="4996"/>
        <v>1880</v>
      </c>
      <c r="AN319" s="125">
        <f t="shared" si="4996"/>
        <v>211</v>
      </c>
      <c r="AO319" s="127">
        <f t="shared" si="4996"/>
        <v>737</v>
      </c>
      <c r="AP319" s="126">
        <f t="shared" si="4996"/>
        <v>728</v>
      </c>
      <c r="AQ319" s="125">
        <f t="shared" si="4996"/>
        <v>2321</v>
      </c>
      <c r="AR319" s="178">
        <f t="shared" si="4996"/>
        <v>2199</v>
      </c>
      <c r="AS319" s="180">
        <f t="shared" si="4996"/>
        <v>3055</v>
      </c>
      <c r="AT319" s="125">
        <f t="shared" si="4996"/>
        <v>1616</v>
      </c>
      <c r="AU319" s="127">
        <f t="shared" si="4996"/>
        <v>1362</v>
      </c>
      <c r="AV319" s="126">
        <f t="shared" si="4996"/>
        <v>1859</v>
      </c>
      <c r="AW319" s="179">
        <f t="shared" ref="AW319:BE320" si="4997">SUMIF($A$9:$A$32,$AE319,S$319:S$342)</f>
        <v>1418</v>
      </c>
      <c r="AX319" s="125">
        <f t="shared" si="4997"/>
        <v>253</v>
      </c>
      <c r="AY319" s="127">
        <f t="shared" si="4997"/>
        <v>1073</v>
      </c>
      <c r="AZ319" s="126">
        <f t="shared" si="4997"/>
        <v>780</v>
      </c>
      <c r="BA319" s="179">
        <f t="shared" si="4997"/>
        <v>2093</v>
      </c>
      <c r="BB319" s="125">
        <f t="shared" si="4997"/>
        <v>1231</v>
      </c>
      <c r="BC319" s="127">
        <f t="shared" si="4997"/>
        <v>1257</v>
      </c>
      <c r="BD319" s="183">
        <f t="shared" si="4997"/>
        <v>2569</v>
      </c>
      <c r="BE319" s="184">
        <f t="shared" si="4997"/>
        <v>2027</v>
      </c>
      <c r="BF319" s="169">
        <f>AF319+AH319+AJ319+AL319+AN319+AP319+AR319+AT319+AV319+AX319+AZ319+BB319+BD319</f>
        <v>19859</v>
      </c>
      <c r="BG319" s="170">
        <f>AG319+AI319+AK319+AM319+AO319+AQ319+AS319+AU319+AW319+AY319+BA319+BC319+BE319</f>
        <v>20419</v>
      </c>
      <c r="BI319" s="124" t="s">
        <v>16</v>
      </c>
      <c r="BJ319" s="128">
        <f>B319/B343</f>
        <v>0</v>
      </c>
      <c r="BK319" s="129">
        <f t="shared" ref="BK319" si="4998">C319/C343</f>
        <v>0</v>
      </c>
      <c r="BL319" s="130">
        <f t="shared" ref="BL319" si="4999">D319/D343</f>
        <v>0</v>
      </c>
      <c r="BM319" s="131">
        <f t="shared" ref="BM319" si="5000">E319/E343</f>
        <v>0</v>
      </c>
      <c r="BN319" s="128">
        <f t="shared" ref="BN319" si="5001">F319/F343</f>
        <v>0</v>
      </c>
      <c r="BO319" s="129">
        <f t="shared" ref="BO319" si="5002">G319/G343</f>
        <v>0</v>
      </c>
      <c r="BP319" s="130">
        <f t="shared" ref="BP319" si="5003">H319/H343</f>
        <v>0</v>
      </c>
      <c r="BQ319" s="131">
        <f t="shared" ref="BQ319" si="5004">I319/I343</f>
        <v>0</v>
      </c>
      <c r="BR319" s="128">
        <f t="shared" ref="BR319" si="5005">J319/J343</f>
        <v>0</v>
      </c>
      <c r="BS319" s="129">
        <f t="shared" ref="BS319" si="5006">K319/K343</f>
        <v>0</v>
      </c>
      <c r="BT319" s="130">
        <f t="shared" ref="BT319" si="5007">L319/L343</f>
        <v>0</v>
      </c>
      <c r="BU319" s="128">
        <f t="shared" ref="BU319" si="5008">M319/M343</f>
        <v>0</v>
      </c>
      <c r="BV319" s="132">
        <f t="shared" ref="BV319" si="5009">N319/N343</f>
        <v>0</v>
      </c>
      <c r="BW319" s="133">
        <f t="shared" ref="BW319" si="5010">O319/O343</f>
        <v>0</v>
      </c>
      <c r="BX319" s="128">
        <f t="shared" ref="BX319" si="5011">P319/P343</f>
        <v>0</v>
      </c>
      <c r="BY319" s="129">
        <f t="shared" ref="BY319" si="5012">Q319/Q343</f>
        <v>0</v>
      </c>
      <c r="BZ319" s="130">
        <f t="shared" ref="BZ319" si="5013">R319/R343</f>
        <v>0</v>
      </c>
      <c r="CA319" s="131">
        <f t="shared" ref="CA319" si="5014">S319/S343</f>
        <v>0</v>
      </c>
      <c r="CB319" s="128">
        <f t="shared" ref="CB319" si="5015">T319/T343</f>
        <v>0</v>
      </c>
      <c r="CC319" s="129">
        <f t="shared" ref="CC319" si="5016">U319/U343</f>
        <v>0</v>
      </c>
      <c r="CD319" s="130">
        <f t="shared" ref="CD319" si="5017">V319/V343</f>
        <v>0</v>
      </c>
      <c r="CE319" s="131">
        <f t="shared" ref="CE319" si="5018">W319/W343</f>
        <v>0</v>
      </c>
      <c r="CF319" s="128">
        <f t="shared" ref="CF319" si="5019">X319/X343</f>
        <v>0</v>
      </c>
      <c r="CG319" s="129">
        <f t="shared" ref="CG319" si="5020">Y319/Y343</f>
        <v>0</v>
      </c>
      <c r="CH319" s="130">
        <f t="shared" ref="CH319" si="5021">Z319/Z343</f>
        <v>0</v>
      </c>
      <c r="CI319" s="128">
        <f t="shared" ref="CI319" si="5022">AA319/AA343</f>
        <v>0</v>
      </c>
      <c r="CJ319" s="134">
        <f t="shared" ref="CJ319" si="5023">AB319/AB343</f>
        <v>0</v>
      </c>
      <c r="CK319" s="135">
        <f t="shared" ref="CK319" si="5024">AC319/AC343</f>
        <v>0</v>
      </c>
    </row>
    <row r="320" spans="1:89" x14ac:dyDescent="0.2">
      <c r="A320" s="136" t="s">
        <v>17</v>
      </c>
      <c r="B320" s="188">
        <v>238</v>
      </c>
      <c r="C320" s="189">
        <v>0</v>
      </c>
      <c r="D320" s="190">
        <v>101</v>
      </c>
      <c r="E320" s="191">
        <v>3</v>
      </c>
      <c r="F320" s="188">
        <v>412</v>
      </c>
      <c r="G320" s="192">
        <v>2</v>
      </c>
      <c r="H320" s="190">
        <v>315</v>
      </c>
      <c r="I320" s="191">
        <v>14</v>
      </c>
      <c r="J320" s="188">
        <v>13</v>
      </c>
      <c r="K320" s="192">
        <v>8</v>
      </c>
      <c r="L320" s="190">
        <v>22</v>
      </c>
      <c r="M320" s="188">
        <v>49</v>
      </c>
      <c r="N320" s="193">
        <v>122</v>
      </c>
      <c r="O320" s="194">
        <v>91</v>
      </c>
      <c r="P320" s="188">
        <v>44</v>
      </c>
      <c r="Q320" s="192">
        <v>52</v>
      </c>
      <c r="R320" s="190">
        <v>22</v>
      </c>
      <c r="S320" s="191">
        <v>56</v>
      </c>
      <c r="T320" s="188">
        <v>0</v>
      </c>
      <c r="U320" s="192">
        <v>0</v>
      </c>
      <c r="V320" s="190">
        <v>3</v>
      </c>
      <c r="W320" s="191">
        <v>0</v>
      </c>
      <c r="X320" s="188">
        <v>0</v>
      </c>
      <c r="Y320" s="192">
        <v>0</v>
      </c>
      <c r="Z320" s="190">
        <v>0</v>
      </c>
      <c r="AA320" s="188">
        <v>0</v>
      </c>
      <c r="AB320" s="169">
        <f t="shared" ref="AB320:AB339" si="5025">B320+D320+F320+H320+J320+L320+N320+P320+R320+T320+V320+X320+Z320</f>
        <v>1292</v>
      </c>
      <c r="AC320" s="172">
        <f t="shared" ref="AC320:AC342" si="5026">SUM(C320,E320,G320,I320,K320,M320,O320,Q320,S320,U320,W320,Y320,AA320)</f>
        <v>275</v>
      </c>
      <c r="AE320" s="272" t="str">
        <f>$AE$10</f>
        <v>08:00 - 08:59</v>
      </c>
      <c r="AF320" s="125">
        <f>SUMIF($A$9:$A$32,$AE320,B$319:B$342)</f>
        <v>1928</v>
      </c>
      <c r="AG320" s="189">
        <f t="shared" si="4996"/>
        <v>727</v>
      </c>
      <c r="AH320" s="190">
        <f t="shared" si="4996"/>
        <v>558</v>
      </c>
      <c r="AI320" s="191">
        <f t="shared" si="4996"/>
        <v>641</v>
      </c>
      <c r="AJ320" s="273">
        <f t="shared" si="4996"/>
        <v>2003</v>
      </c>
      <c r="AK320" s="192">
        <f t="shared" si="4996"/>
        <v>928</v>
      </c>
      <c r="AL320" s="190">
        <f t="shared" si="4996"/>
        <v>2285</v>
      </c>
      <c r="AM320" s="191">
        <f t="shared" si="4996"/>
        <v>1450</v>
      </c>
      <c r="AN320" s="273">
        <f t="shared" si="4996"/>
        <v>209</v>
      </c>
      <c r="AO320" s="192">
        <f t="shared" si="4996"/>
        <v>660</v>
      </c>
      <c r="AP320" s="190">
        <f t="shared" si="4996"/>
        <v>602</v>
      </c>
      <c r="AQ320" s="273">
        <f t="shared" si="4996"/>
        <v>2030</v>
      </c>
      <c r="AR320" s="193">
        <f t="shared" si="4996"/>
        <v>1738</v>
      </c>
      <c r="AS320" s="194">
        <f t="shared" si="4996"/>
        <v>2790</v>
      </c>
      <c r="AT320" s="273">
        <f t="shared" si="4996"/>
        <v>1110</v>
      </c>
      <c r="AU320" s="192">
        <f t="shared" si="4996"/>
        <v>1098</v>
      </c>
      <c r="AV320" s="190">
        <f t="shared" si="4996"/>
        <v>1661</v>
      </c>
      <c r="AW320" s="191">
        <f t="shared" si="4997"/>
        <v>1238</v>
      </c>
      <c r="AX320" s="273">
        <f t="shared" si="4997"/>
        <v>267</v>
      </c>
      <c r="AY320" s="192">
        <f t="shared" si="4997"/>
        <v>710</v>
      </c>
      <c r="AZ320" s="190">
        <f t="shared" si="4997"/>
        <v>628</v>
      </c>
      <c r="BA320" s="191">
        <f t="shared" si="4997"/>
        <v>1671</v>
      </c>
      <c r="BB320" s="273">
        <f t="shared" si="4997"/>
        <v>1012</v>
      </c>
      <c r="BC320" s="192">
        <f t="shared" si="4997"/>
        <v>986</v>
      </c>
      <c r="BD320" s="190">
        <f t="shared" si="4997"/>
        <v>2367</v>
      </c>
      <c r="BE320" s="273">
        <f t="shared" si="4997"/>
        <v>1966</v>
      </c>
      <c r="BF320" s="171">
        <f>SUM(AF320,AH320,AJ320,AL320,AN320,AP320,AR320,AT320,AV320,AX320,AZ320,BB320,BD320)</f>
        <v>16368</v>
      </c>
      <c r="BG320" s="172">
        <f>SUM(AG320,AI320,AK320,AM320,AO320,AQ320,AS320,AU320,AW320,AY320,BA320,BC320,BE320)</f>
        <v>16895</v>
      </c>
      <c r="BI320" s="136" t="s">
        <v>17</v>
      </c>
      <c r="BJ320" s="128" t="e">
        <f>#REF!/B343</f>
        <v>#REF!</v>
      </c>
      <c r="BK320" s="129">
        <f t="shared" ref="BK320" si="5027">C320/C343</f>
        <v>0</v>
      </c>
      <c r="BL320" s="130">
        <f t="shared" ref="BL320" si="5028">D320/D343</f>
        <v>1.058367389709735E-2</v>
      </c>
      <c r="BM320" s="131">
        <f t="shared" ref="BM320" si="5029">E320/E343</f>
        <v>3.0662305805396567E-4</v>
      </c>
      <c r="BN320" s="128">
        <f t="shared" ref="BN320" si="5030">F320/F343</f>
        <v>1.7438415305172268E-2</v>
      </c>
      <c r="BO320" s="129">
        <f t="shared" ref="BO320" si="5031">G320/G343</f>
        <v>9.0530508781459348E-5</v>
      </c>
      <c r="BP320" s="130">
        <f t="shared" ref="BP320" si="5032">H320/H343</f>
        <v>1.0355369999013774E-2</v>
      </c>
      <c r="BQ320" s="131">
        <f t="shared" ref="BQ320" si="5033">I320/I343</f>
        <v>4.222336158277287E-4</v>
      </c>
      <c r="BR320" s="128">
        <f t="shared" ref="BR320" si="5034">J320/J343</f>
        <v>2.4468285337850555E-3</v>
      </c>
      <c r="BS320" s="129">
        <f t="shared" ref="BS320" si="5035">K320/K343</f>
        <v>1.5464913976416005E-3</v>
      </c>
      <c r="BT320" s="130">
        <f t="shared" ref="BT320" si="5036">L320/L343</f>
        <v>1.3168921345624327E-3</v>
      </c>
      <c r="BU320" s="128">
        <f t="shared" ref="BU320" si="5037">M320/M343</f>
        <v>2.8619823608434089E-3</v>
      </c>
      <c r="BV320" s="132">
        <f t="shared" ref="BV320" si="5038">N320/N343</f>
        <v>3.8357542602024774E-3</v>
      </c>
      <c r="BW320" s="133">
        <f t="shared" ref="BW320" si="5039">O320/O343</f>
        <v>2.9435549086204108E-3</v>
      </c>
      <c r="BX320" s="128">
        <f t="shared" ref="BX320" si="5040">P320/P343</f>
        <v>2.7469097265576227E-3</v>
      </c>
      <c r="BY320" s="129">
        <f t="shared" ref="BY320" si="5041">Q320/Q343</f>
        <v>3.4829202947086403E-3</v>
      </c>
      <c r="BZ320" s="130">
        <f t="shared" ref="BZ320" si="5042">R320/R343</f>
        <v>1.0569808782550207E-3</v>
      </c>
      <c r="CA320" s="131">
        <f t="shared" ref="CA320" si="5043">S320/S343</f>
        <v>2.7680292620236272E-3</v>
      </c>
      <c r="CB320" s="128">
        <f t="shared" ref="CB320" si="5044">T320/T343</f>
        <v>0</v>
      </c>
      <c r="CC320" s="129">
        <f t="shared" ref="CC320" si="5045">U320/U343</f>
        <v>0</v>
      </c>
      <c r="CD320" s="130">
        <f t="shared" ref="CD320" si="5046">V320/V343</f>
        <v>1.730802515432989E-4</v>
      </c>
      <c r="CE320" s="131">
        <f t="shared" ref="CE320" si="5047">W320/W343</f>
        <v>0</v>
      </c>
      <c r="CF320" s="128">
        <f t="shared" ref="CF320" si="5048">X320/X343</f>
        <v>0</v>
      </c>
      <c r="CG320" s="129">
        <f t="shared" ref="CG320" si="5049">Y320/Y343</f>
        <v>0</v>
      </c>
      <c r="CH320" s="130">
        <f t="shared" ref="CH320" si="5050">Z320/Z343</f>
        <v>0</v>
      </c>
      <c r="CI320" s="128">
        <f t="shared" ref="CI320" si="5051">AA320/AA343</f>
        <v>0</v>
      </c>
      <c r="CJ320" s="134">
        <f t="shared" ref="CJ320" si="5052">AB320/AB343</f>
        <v>5.2687597616824147E-3</v>
      </c>
      <c r="CK320" s="135">
        <f t="shared" ref="CK320" si="5053">AC320/AC343</f>
        <v>1.1243305122858661E-3</v>
      </c>
    </row>
    <row r="321" spans="1:89" ht="13.5" thickBot="1" x14ac:dyDescent="0.25">
      <c r="A321" s="145" t="s">
        <v>18</v>
      </c>
      <c r="B321" s="195">
        <v>1335</v>
      </c>
      <c r="C321" s="196">
        <v>0</v>
      </c>
      <c r="D321" s="197">
        <v>509</v>
      </c>
      <c r="E321" s="198">
        <v>103</v>
      </c>
      <c r="F321" s="195">
        <v>1951</v>
      </c>
      <c r="G321" s="199">
        <v>326</v>
      </c>
      <c r="H321" s="197">
        <v>1428</v>
      </c>
      <c r="I321" s="198">
        <v>467</v>
      </c>
      <c r="J321" s="195">
        <v>72</v>
      </c>
      <c r="K321" s="199">
        <v>174</v>
      </c>
      <c r="L321" s="197">
        <v>257</v>
      </c>
      <c r="M321" s="195">
        <v>568</v>
      </c>
      <c r="N321" s="200">
        <v>1000</v>
      </c>
      <c r="O321" s="201">
        <v>1109</v>
      </c>
      <c r="P321" s="195">
        <v>540</v>
      </c>
      <c r="Q321" s="199">
        <v>519</v>
      </c>
      <c r="R321" s="197">
        <v>752</v>
      </c>
      <c r="S321" s="198">
        <v>561</v>
      </c>
      <c r="T321" s="195">
        <v>83</v>
      </c>
      <c r="U321" s="199">
        <v>375</v>
      </c>
      <c r="V321" s="197">
        <v>308</v>
      </c>
      <c r="W321" s="198">
        <v>797</v>
      </c>
      <c r="X321" s="195">
        <v>466</v>
      </c>
      <c r="Y321" s="199">
        <v>390</v>
      </c>
      <c r="Z321" s="197">
        <v>1229</v>
      </c>
      <c r="AA321" s="195">
        <v>752</v>
      </c>
      <c r="AB321" s="169">
        <f t="shared" si="5025"/>
        <v>9930</v>
      </c>
      <c r="AC321" s="172">
        <f t="shared" si="5026"/>
        <v>6141</v>
      </c>
      <c r="AE321" s="270"/>
      <c r="AF321" s="125"/>
      <c r="AG321" s="196"/>
      <c r="AH321" s="197"/>
      <c r="AI321" s="198"/>
      <c r="AJ321" s="195"/>
      <c r="AK321" s="199"/>
      <c r="AL321" s="197"/>
      <c r="AM321" s="198"/>
      <c r="AN321" s="195"/>
      <c r="AO321" s="199"/>
      <c r="AP321" s="197"/>
      <c r="AQ321" s="195"/>
      <c r="AR321" s="200"/>
      <c r="AS321" s="201"/>
      <c r="AT321" s="195"/>
      <c r="AU321" s="199"/>
      <c r="AV321" s="197"/>
      <c r="AW321" s="198"/>
      <c r="AX321" s="195"/>
      <c r="AY321" s="199"/>
      <c r="AZ321" s="197"/>
      <c r="BA321" s="198"/>
      <c r="BB321" s="195"/>
      <c r="BC321" s="199"/>
      <c r="BD321" s="197"/>
      <c r="BE321" s="195"/>
      <c r="BF321" s="171"/>
      <c r="BG321" s="172"/>
      <c r="BI321" s="145" t="s">
        <v>18</v>
      </c>
      <c r="BJ321" s="128">
        <f>B320/B343</f>
        <v>1.0966731176850059E-2</v>
      </c>
      <c r="BK321" s="129">
        <f t="shared" ref="BK321" si="5054">C321/C343</f>
        <v>0</v>
      </c>
      <c r="BL321" s="130">
        <f t="shared" ref="BL321" si="5055">D321/D343</f>
        <v>5.3337524887351988E-2</v>
      </c>
      <c r="BM321" s="131">
        <f t="shared" ref="BM321" si="5056">E321/E343</f>
        <v>1.052739165985282E-2</v>
      </c>
      <c r="BN321" s="128">
        <f t="shared" ref="BN321" si="5057">F321/F343</f>
        <v>8.2578515195124019E-2</v>
      </c>
      <c r="BO321" s="129">
        <f t="shared" ref="BO321" si="5058">G321/G343</f>
        <v>1.4756472931377874E-2</v>
      </c>
      <c r="BP321" s="130">
        <f t="shared" ref="BP321" si="5059">H321/H343</f>
        <v>4.694434399552911E-2</v>
      </c>
      <c r="BQ321" s="131">
        <f t="shared" ref="BQ321" si="5060">I321/I343</f>
        <v>1.4084507042253521E-2</v>
      </c>
      <c r="BR321" s="128">
        <f t="shared" ref="BR321" si="5061">J321/J343</f>
        <v>1.355166572557877E-2</v>
      </c>
      <c r="BS321" s="129">
        <f t="shared" ref="BS321" si="5062">K321/K343</f>
        <v>3.3636187898704817E-2</v>
      </c>
      <c r="BT321" s="130">
        <f t="shared" ref="BT321" si="5063">L321/L343</f>
        <v>1.5383694481024782E-2</v>
      </c>
      <c r="BU321" s="128">
        <f t="shared" ref="BU321" si="5064">M321/M343</f>
        <v>3.3175632264470532E-2</v>
      </c>
      <c r="BV321" s="132">
        <f t="shared" ref="BV321" si="5065">N321/N343</f>
        <v>3.1440608690184245E-2</v>
      </c>
      <c r="BW321" s="133">
        <f t="shared" ref="BW321" si="5066">O321/O343</f>
        <v>3.5872553776483906E-2</v>
      </c>
      <c r="BX321" s="128">
        <f t="shared" ref="BX321" si="5067">P321/P343</f>
        <v>3.3712073916843548E-2</v>
      </c>
      <c r="BY321" s="129">
        <f t="shared" ref="BY321" si="5068">Q321/Q343</f>
        <v>3.4762223710649701E-2</v>
      </c>
      <c r="BZ321" s="130">
        <f t="shared" ref="BZ321" si="5069">R321/R343</f>
        <v>3.6129528202171614E-2</v>
      </c>
      <c r="CA321" s="131">
        <f t="shared" ref="CA321" si="5070">S321/S343</f>
        <v>2.7729721714200978E-2</v>
      </c>
      <c r="CB321" s="128">
        <f t="shared" ref="CB321" si="5071">T321/T343</f>
        <v>1.4127659574468085E-2</v>
      </c>
      <c r="CC321" s="129">
        <f t="shared" ref="CC321" si="5072">U321/U343</f>
        <v>6.4179359917850426E-2</v>
      </c>
      <c r="CD321" s="130">
        <f t="shared" ref="CD321" si="5073">V321/V343</f>
        <v>1.7769572491778688E-2</v>
      </c>
      <c r="CE321" s="131">
        <f t="shared" ref="CE321" si="5074">W321/W343</f>
        <v>3.9529808550739017E-2</v>
      </c>
      <c r="CF321" s="128">
        <f t="shared" ref="CF321" si="5075">X321/X343</f>
        <v>3.2662788252610923E-2</v>
      </c>
      <c r="CG321" s="129">
        <f t="shared" ref="CG321" si="5076">Y321/Y343</f>
        <v>4.5925577013659916E-2</v>
      </c>
      <c r="CH321" s="130">
        <f t="shared" ref="CH321" si="5077">Z321/Z343</f>
        <v>3.8651445104884108E-2</v>
      </c>
      <c r="CI321" s="128">
        <f t="shared" ref="CI321" si="5078">AA321/AA343</f>
        <v>2.1862371718463818E-2</v>
      </c>
      <c r="CJ321" s="134">
        <f t="shared" ref="CJ321" si="5079">AB321/AB343</f>
        <v>4.0494415196212365E-2</v>
      </c>
      <c r="CK321" s="135">
        <f t="shared" ref="CK321" si="5080">AC321/AC343</f>
        <v>2.5107322457990924E-2</v>
      </c>
    </row>
    <row r="322" spans="1:89" ht="14.25" thickTop="1" thickBot="1" x14ac:dyDescent="0.25">
      <c r="A322" s="136" t="s">
        <v>19</v>
      </c>
      <c r="B322" s="188">
        <v>2315</v>
      </c>
      <c r="C322" s="189">
        <v>710</v>
      </c>
      <c r="D322" s="190">
        <v>876</v>
      </c>
      <c r="E322" s="191">
        <v>669</v>
      </c>
      <c r="F322" s="188">
        <v>2742</v>
      </c>
      <c r="G322" s="192">
        <v>970</v>
      </c>
      <c r="H322" s="190">
        <v>2369</v>
      </c>
      <c r="I322" s="191">
        <v>1320</v>
      </c>
      <c r="J322" s="188">
        <v>175</v>
      </c>
      <c r="K322" s="192">
        <v>483</v>
      </c>
      <c r="L322" s="190">
        <v>580</v>
      </c>
      <c r="M322" s="188">
        <v>1471</v>
      </c>
      <c r="N322" s="193">
        <v>1876</v>
      </c>
      <c r="O322" s="194">
        <v>2640</v>
      </c>
      <c r="P322" s="188">
        <v>1136</v>
      </c>
      <c r="Q322" s="192">
        <v>1312</v>
      </c>
      <c r="R322" s="190">
        <v>1543</v>
      </c>
      <c r="S322" s="191">
        <v>1415</v>
      </c>
      <c r="T322" s="188">
        <v>192</v>
      </c>
      <c r="U322" s="192">
        <v>904</v>
      </c>
      <c r="V322" s="190">
        <v>718</v>
      </c>
      <c r="W322" s="191">
        <v>1825</v>
      </c>
      <c r="X322" s="188">
        <v>931</v>
      </c>
      <c r="Y322" s="192">
        <v>796</v>
      </c>
      <c r="Z322" s="190">
        <v>2115</v>
      </c>
      <c r="AA322" s="188">
        <v>1618</v>
      </c>
      <c r="AB322" s="169">
        <f t="shared" si="5025"/>
        <v>17568</v>
      </c>
      <c r="AC322" s="172">
        <f t="shared" si="5026"/>
        <v>16133</v>
      </c>
      <c r="AE322" s="264" t="s">
        <v>13</v>
      </c>
      <c r="AF322" s="20">
        <f t="shared" ref="AF322:BG322" si="5081">SUM(AF319:AF321)</f>
        <v>4404</v>
      </c>
      <c r="AG322" s="21">
        <f t="shared" si="5081"/>
        <v>1779</v>
      </c>
      <c r="AH322" s="20">
        <f t="shared" si="5081"/>
        <v>1378</v>
      </c>
      <c r="AI322" s="21">
        <f t="shared" si="5081"/>
        <v>1448</v>
      </c>
      <c r="AJ322" s="20">
        <f t="shared" si="5081"/>
        <v>4330</v>
      </c>
      <c r="AK322" s="21">
        <f t="shared" si="5081"/>
        <v>2265</v>
      </c>
      <c r="AL322" s="20">
        <f t="shared" si="5081"/>
        <v>5075</v>
      </c>
      <c r="AM322" s="21">
        <f t="shared" si="5081"/>
        <v>3330</v>
      </c>
      <c r="AN322" s="20">
        <f t="shared" si="5081"/>
        <v>420</v>
      </c>
      <c r="AO322" s="21">
        <f t="shared" si="5081"/>
        <v>1397</v>
      </c>
      <c r="AP322" s="20">
        <f t="shared" si="5081"/>
        <v>1330</v>
      </c>
      <c r="AQ322" s="21">
        <f t="shared" si="5081"/>
        <v>4351</v>
      </c>
      <c r="AR322" s="20">
        <f t="shared" si="5081"/>
        <v>3937</v>
      </c>
      <c r="AS322" s="21">
        <f t="shared" si="5081"/>
        <v>5845</v>
      </c>
      <c r="AT322" s="20">
        <f t="shared" si="5081"/>
        <v>2726</v>
      </c>
      <c r="AU322" s="21">
        <f t="shared" si="5081"/>
        <v>2460</v>
      </c>
      <c r="AV322" s="20">
        <f t="shared" si="5081"/>
        <v>3520</v>
      </c>
      <c r="AW322" s="21">
        <f t="shared" si="5081"/>
        <v>2656</v>
      </c>
      <c r="AX322" s="20">
        <f t="shared" si="5081"/>
        <v>520</v>
      </c>
      <c r="AY322" s="21">
        <f t="shared" si="5081"/>
        <v>1783</v>
      </c>
      <c r="AZ322" s="20">
        <f t="shared" si="5081"/>
        <v>1408</v>
      </c>
      <c r="BA322" s="21">
        <f t="shared" si="5081"/>
        <v>3764</v>
      </c>
      <c r="BB322" s="20">
        <f t="shared" si="5081"/>
        <v>2243</v>
      </c>
      <c r="BC322" s="21">
        <f t="shared" si="5081"/>
        <v>2243</v>
      </c>
      <c r="BD322" s="20">
        <f t="shared" si="5081"/>
        <v>4936</v>
      </c>
      <c r="BE322" s="21">
        <f t="shared" si="5081"/>
        <v>3993</v>
      </c>
      <c r="BF322" s="173">
        <f t="shared" si="5081"/>
        <v>36227</v>
      </c>
      <c r="BG322" s="174">
        <f t="shared" si="5081"/>
        <v>37314</v>
      </c>
      <c r="BI322" s="136" t="s">
        <v>19</v>
      </c>
      <c r="BJ322" s="128">
        <f>B322/B343</f>
        <v>0.10667219611095752</v>
      </c>
      <c r="BK322" s="129">
        <f t="shared" ref="BK322" si="5082">C322/C343</f>
        <v>3.1848562328982193E-2</v>
      </c>
      <c r="BL322" s="130">
        <f t="shared" ref="BL322" si="5083">D322/D343</f>
        <v>9.1795033008487903E-2</v>
      </c>
      <c r="BM322" s="131">
        <f t="shared" ref="BM322" si="5084">E322/E343</f>
        <v>6.8376941946034345E-2</v>
      </c>
      <c r="BN322" s="128">
        <f t="shared" ref="BN322" si="5085">F322/F343</f>
        <v>0.11605857953102514</v>
      </c>
      <c r="BO322" s="129">
        <f t="shared" ref="BO322" si="5086">G322/G343</f>
        <v>4.3907296759007786E-2</v>
      </c>
      <c r="BP322" s="130">
        <f t="shared" ref="BP322" si="5087">H322/H343</f>
        <v>7.7878957230678197E-2</v>
      </c>
      <c r="BQ322" s="131">
        <f t="shared" ref="BQ322" si="5088">I322/I343</f>
        <v>3.9810598063757273E-2</v>
      </c>
      <c r="BR322" s="128">
        <f t="shared" ref="BR322" si="5089">J322/J343</f>
        <v>3.2938076416337288E-2</v>
      </c>
      <c r="BS322" s="129">
        <f t="shared" ref="BS322" si="5090">K322/K343</f>
        <v>9.336941813261164E-2</v>
      </c>
      <c r="BT322" s="130">
        <f t="shared" ref="BT322" si="5091">L322/L343</f>
        <v>3.4718065365736864E-2</v>
      </c>
      <c r="BU322" s="128">
        <f t="shared" ref="BU322" si="5092">M322/M343</f>
        <v>8.5917878628584785E-2</v>
      </c>
      <c r="BV322" s="132">
        <f t="shared" ref="BV322" si="5093">N322/N343</f>
        <v>5.8982581902785637E-2</v>
      </c>
      <c r="BW322" s="133">
        <f t="shared" ref="BW322" si="5094">O322/O343</f>
        <v>8.5395439107229507E-2</v>
      </c>
      <c r="BX322" s="128">
        <f t="shared" ref="BX322" si="5095">P322/P343</f>
        <v>7.0920214758396799E-2</v>
      </c>
      <c r="BY322" s="129">
        <f t="shared" ref="BY322" si="5096">Q322/Q343</f>
        <v>8.7876758204956468E-2</v>
      </c>
      <c r="BZ322" s="130">
        <f t="shared" ref="BZ322" si="5097">R322/R343</f>
        <v>7.4132795233977131E-2</v>
      </c>
      <c r="CA322" s="131">
        <f t="shared" ref="CA322" si="5098">S322/S343</f>
        <v>6.9942167960061294E-2</v>
      </c>
      <c r="CB322" s="128">
        <f t="shared" ref="CB322" si="5099">T322/T343</f>
        <v>3.2680851063829786E-2</v>
      </c>
      <c r="CC322" s="129">
        <f t="shared" ref="CC322" si="5100">U322/U343</f>
        <v>0.15471504364196476</v>
      </c>
      <c r="CD322" s="130">
        <f t="shared" ref="CD322" si="5101">V322/V343</f>
        <v>4.142387353602954E-2</v>
      </c>
      <c r="CE322" s="131">
        <f t="shared" ref="CE322" si="5102">W322/W343</f>
        <v>9.0516813808153948E-2</v>
      </c>
      <c r="CF322" s="128">
        <f t="shared" ref="CF322" si="5103">X322/X343</f>
        <v>6.5255484684937262E-2</v>
      </c>
      <c r="CG322" s="129">
        <f t="shared" ref="CG322" si="5104">Y322/Y343</f>
        <v>9.3735280263777671E-2</v>
      </c>
      <c r="CH322" s="130">
        <f t="shared" ref="CH322" si="5105">Z322/Z343</f>
        <v>6.65157090291537E-2</v>
      </c>
      <c r="CI322" s="128">
        <f t="shared" ref="CI322" si="5106">AA322/AA343</f>
        <v>4.7038985958077741E-2</v>
      </c>
      <c r="CJ322" s="134">
        <f t="shared" ref="CJ322" si="5107">AB322/AB343</f>
        <v>7.1642083199099579E-2</v>
      </c>
      <c r="CK322" s="135">
        <f t="shared" ref="CK322" si="5108">AC322/AC343</f>
        <v>6.5959360562574107E-2</v>
      </c>
    </row>
    <row r="323" spans="1:89" ht="13.5" thickTop="1" x14ac:dyDescent="0.2">
      <c r="A323" s="145" t="s">
        <v>20</v>
      </c>
      <c r="B323" s="195">
        <v>2476</v>
      </c>
      <c r="C323" s="196">
        <v>1052</v>
      </c>
      <c r="D323" s="197">
        <v>820</v>
      </c>
      <c r="E323" s="198">
        <v>807</v>
      </c>
      <c r="F323" s="195">
        <v>2327</v>
      </c>
      <c r="G323" s="199">
        <v>1337</v>
      </c>
      <c r="H323" s="197">
        <v>2790</v>
      </c>
      <c r="I323" s="198">
        <v>1880</v>
      </c>
      <c r="J323" s="195">
        <v>211</v>
      </c>
      <c r="K323" s="199">
        <v>737</v>
      </c>
      <c r="L323" s="197">
        <v>728</v>
      </c>
      <c r="M323" s="195">
        <v>2321</v>
      </c>
      <c r="N323" s="200">
        <v>2199</v>
      </c>
      <c r="O323" s="201">
        <v>3055</v>
      </c>
      <c r="P323" s="195">
        <v>1616</v>
      </c>
      <c r="Q323" s="199">
        <v>1362</v>
      </c>
      <c r="R323" s="197">
        <v>1859</v>
      </c>
      <c r="S323" s="198">
        <v>1418</v>
      </c>
      <c r="T323" s="195">
        <v>253</v>
      </c>
      <c r="U323" s="199">
        <v>1073</v>
      </c>
      <c r="V323" s="197">
        <v>780</v>
      </c>
      <c r="W323" s="198">
        <v>2093</v>
      </c>
      <c r="X323" s="195">
        <v>1231</v>
      </c>
      <c r="Y323" s="199">
        <v>1257</v>
      </c>
      <c r="Z323" s="197">
        <v>2569</v>
      </c>
      <c r="AA323" s="195">
        <v>2027</v>
      </c>
      <c r="AB323" s="169">
        <f t="shared" si="5025"/>
        <v>19859</v>
      </c>
      <c r="AC323" s="172">
        <f t="shared" si="5026"/>
        <v>20419</v>
      </c>
      <c r="BI323" s="145" t="s">
        <v>20</v>
      </c>
      <c r="BJ323" s="128">
        <f>B323/B343</f>
        <v>0.11409086720117961</v>
      </c>
      <c r="BK323" s="129">
        <f t="shared" ref="BK323" si="5109">C323/C343</f>
        <v>4.718970080294263E-2</v>
      </c>
      <c r="BL323" s="130">
        <f t="shared" ref="BL323" si="5110">D323/D343</f>
        <v>8.5926857382374516E-2</v>
      </c>
      <c r="BM323" s="131">
        <f t="shared" ref="BM323" si="5111">E323/E343</f>
        <v>8.2481602616516755E-2</v>
      </c>
      <c r="BN323" s="128">
        <f t="shared" ref="BN323" si="5112">F323/F343</f>
        <v>9.8493185473630743E-2</v>
      </c>
      <c r="BO323" s="129">
        <f t="shared" ref="BO323" si="5113">G323/G343</f>
        <v>6.0519645120405578E-2</v>
      </c>
      <c r="BP323" s="130">
        <f t="shared" ref="BP323" si="5114">H323/H343</f>
        <v>9.171899141983629E-2</v>
      </c>
      <c r="BQ323" s="131">
        <f t="shared" ref="BQ323" si="5115">I323/I343</f>
        <v>5.6699942696866422E-2</v>
      </c>
      <c r="BR323" s="128">
        <f t="shared" ref="BR323" si="5116">J323/J343</f>
        <v>3.9713909279126672E-2</v>
      </c>
      <c r="BS323" s="129">
        <f t="shared" ref="BS323" si="5117">K323/K343</f>
        <v>0.14247052000773247</v>
      </c>
      <c r="BT323" s="130">
        <f t="shared" ref="BT323" si="5118">L323/L343</f>
        <v>4.3577157907338682E-2</v>
      </c>
      <c r="BU323" s="128">
        <f t="shared" ref="BU323" si="5119">M323/M343</f>
        <v>0.13556451141872555</v>
      </c>
      <c r="BV323" s="132">
        <f t="shared" ref="BV323" si="5120">N323/N343</f>
        <v>6.9137898509715148E-2</v>
      </c>
      <c r="BW323" s="133">
        <f t="shared" ref="BW323" si="5121">O323/O343</f>
        <v>9.881934336082808E-2</v>
      </c>
      <c r="BX323" s="128">
        <f t="shared" ref="BX323" si="5122">P323/P343</f>
        <v>0.10088650268447996</v>
      </c>
      <c r="BY323" s="129">
        <f t="shared" ref="BY323" si="5123">Q323/Q343</f>
        <v>9.122572002679169E-2</v>
      </c>
      <c r="BZ323" s="130">
        <f t="shared" ref="BZ323" si="5124">R323/R343</f>
        <v>8.9314884212549239E-2</v>
      </c>
      <c r="CA323" s="131">
        <f t="shared" ref="CA323" si="5125">S323/S343</f>
        <v>7.009045524195541E-2</v>
      </c>
      <c r="CB323" s="128">
        <f t="shared" ref="CB323" si="5126">T323/T343</f>
        <v>4.306382978723404E-2</v>
      </c>
      <c r="CC323" s="129">
        <f t="shared" ref="CC323" si="5127">U323/U343</f>
        <v>0.18363854184494266</v>
      </c>
      <c r="CD323" s="130">
        <f t="shared" ref="CD323" si="5128">V323/V343</f>
        <v>4.5000865401257716E-2</v>
      </c>
      <c r="CE323" s="131">
        <f t="shared" ref="CE323" si="5129">W323/W343</f>
        <v>0.10380914591806369</v>
      </c>
      <c r="CF323" s="128">
        <f t="shared" ref="CF323" si="5130">X323/X343</f>
        <v>8.6283030770309105E-2</v>
      </c>
      <c r="CG323" s="129">
        <f t="shared" ref="CG323" si="5131">Y323/Y343</f>
        <v>0.14802166745171927</v>
      </c>
      <c r="CH323" s="130">
        <f t="shared" ref="CH323" si="5132">Z323/Z343</f>
        <v>8.0793785577255722E-2</v>
      </c>
      <c r="CI323" s="128">
        <f t="shared" ref="CI323" si="5133">AA323/AA343</f>
        <v>5.8929557810274154E-2</v>
      </c>
      <c r="CJ323" s="134">
        <f t="shared" ref="CJ323" si="5134">AB323/AB343</f>
        <v>8.0984752404993088E-2</v>
      </c>
      <c r="CK323" s="135">
        <f t="shared" ref="CK323" si="5135">AC323/AC343</f>
        <v>8.3482562655873088E-2</v>
      </c>
    </row>
    <row r="324" spans="1:89" ht="13.5" thickBot="1" x14ac:dyDescent="0.25">
      <c r="A324" s="136" t="s">
        <v>21</v>
      </c>
      <c r="B324" s="188">
        <v>1928</v>
      </c>
      <c r="C324" s="189">
        <v>727</v>
      </c>
      <c r="D324" s="190">
        <v>558</v>
      </c>
      <c r="E324" s="191">
        <v>641</v>
      </c>
      <c r="F324" s="188">
        <v>2003</v>
      </c>
      <c r="G324" s="192">
        <v>928</v>
      </c>
      <c r="H324" s="190">
        <v>2285</v>
      </c>
      <c r="I324" s="191">
        <v>1450</v>
      </c>
      <c r="J324" s="188">
        <v>209</v>
      </c>
      <c r="K324" s="192">
        <v>660</v>
      </c>
      <c r="L324" s="190">
        <v>602</v>
      </c>
      <c r="M324" s="188">
        <v>2030</v>
      </c>
      <c r="N324" s="193">
        <v>1738</v>
      </c>
      <c r="O324" s="194">
        <v>2790</v>
      </c>
      <c r="P324" s="188">
        <v>1110</v>
      </c>
      <c r="Q324" s="192">
        <v>1098</v>
      </c>
      <c r="R324" s="190">
        <v>1661</v>
      </c>
      <c r="S324" s="191">
        <v>1238</v>
      </c>
      <c r="T324" s="188">
        <v>267</v>
      </c>
      <c r="U324" s="192">
        <v>710</v>
      </c>
      <c r="V324" s="190">
        <v>628</v>
      </c>
      <c r="W324" s="191">
        <v>1671</v>
      </c>
      <c r="X324" s="188">
        <v>1012</v>
      </c>
      <c r="Y324" s="192">
        <v>986</v>
      </c>
      <c r="Z324" s="190">
        <v>2367</v>
      </c>
      <c r="AA324" s="188">
        <v>1966</v>
      </c>
      <c r="AB324" s="169">
        <f t="shared" si="5025"/>
        <v>16368</v>
      </c>
      <c r="AC324" s="172">
        <f t="shared" si="5026"/>
        <v>16895</v>
      </c>
      <c r="AE324" s="267" t="s">
        <v>85</v>
      </c>
      <c r="BI324" s="136" t="s">
        <v>21</v>
      </c>
      <c r="BJ324" s="128">
        <f>B324/B343</f>
        <v>8.8839738272970231E-2</v>
      </c>
      <c r="BK324" s="129">
        <f t="shared" ref="BK324" si="5136">C324/C343</f>
        <v>3.2611133539676131E-2</v>
      </c>
      <c r="BL324" s="130">
        <f t="shared" ref="BL324" si="5137">D324/D343</f>
        <v>5.8472178560201198E-2</v>
      </c>
      <c r="BM324" s="131">
        <f t="shared" ref="BM324" si="5138">E324/E343</f>
        <v>6.5515126737530668E-2</v>
      </c>
      <c r="BN324" s="128">
        <f t="shared" ref="BN324" si="5139">F324/F343</f>
        <v>8.4779480233640903E-2</v>
      </c>
      <c r="BO324" s="129">
        <f t="shared" ref="BO324" si="5140">G324/G343</f>
        <v>4.2006156074597137E-2</v>
      </c>
      <c r="BP324" s="130">
        <f t="shared" ref="BP324" si="5141">H324/H343</f>
        <v>7.5117525230941187E-2</v>
      </c>
      <c r="BQ324" s="131">
        <f t="shared" ref="BQ324" si="5142">I324/I343</f>
        <v>4.3731338782157611E-2</v>
      </c>
      <c r="BR324" s="128">
        <f t="shared" ref="BR324" si="5143">J324/J343</f>
        <v>3.9337474120082816E-2</v>
      </c>
      <c r="BS324" s="129">
        <f t="shared" ref="BS324" si="5144">K324/K343</f>
        <v>0.12758554030543204</v>
      </c>
      <c r="BT324" s="130">
        <f t="shared" ref="BT324" si="5145">L324/L343</f>
        <v>3.6034957500299294E-2</v>
      </c>
      <c r="BU324" s="128">
        <f t="shared" ref="BU324" si="5146">M324/M343</f>
        <v>0.11856784066351264</v>
      </c>
      <c r="BV324" s="132">
        <f t="shared" ref="BV324" si="5147">N324/N343</f>
        <v>5.4643777903540212E-2</v>
      </c>
      <c r="BW324" s="133">
        <f t="shared" ref="BW324" si="5148">O324/O343</f>
        <v>9.0247452692867547E-2</v>
      </c>
      <c r="BX324" s="128">
        <f t="shared" ref="BX324" si="5149">P324/P343</f>
        <v>6.9297040829067305E-2</v>
      </c>
      <c r="BY324" s="129">
        <f t="shared" ref="BY324" si="5150">Q324/Q343</f>
        <v>7.3543201607501676E-2</v>
      </c>
      <c r="BZ324" s="130">
        <f t="shared" ref="BZ324" si="5151">R324/R343</f>
        <v>7.9802056308254057E-2</v>
      </c>
      <c r="CA324" s="131">
        <f t="shared" ref="CA324" si="5152">S324/S343</f>
        <v>6.1193218328308041E-2</v>
      </c>
      <c r="CB324" s="128">
        <f t="shared" ref="CB324" si="5153">T324/T343</f>
        <v>4.5446808510638301E-2</v>
      </c>
      <c r="CC324" s="129">
        <f t="shared" ref="CC324" si="5154">U324/U343</f>
        <v>0.12151292144446346</v>
      </c>
      <c r="CD324" s="130">
        <f t="shared" ref="CD324" si="5155">V324/V343</f>
        <v>3.6231465989730573E-2</v>
      </c>
      <c r="CE324" s="131">
        <f t="shared" ref="CE324" si="5156">W324/W343</f>
        <v>8.2878682670370005E-2</v>
      </c>
      <c r="CF324" s="128">
        <f t="shared" ref="CF324" si="5157">X324/X343</f>
        <v>7.0932922127987658E-2</v>
      </c>
      <c r="CG324" s="129">
        <f t="shared" ref="CG324" si="5158">Y324/Y343</f>
        <v>0.11610927932171455</v>
      </c>
      <c r="CH324" s="130">
        <f t="shared" ref="CH324" si="5159">Z324/Z343</f>
        <v>7.4440984998584772E-2</v>
      </c>
      <c r="CI324" s="128">
        <f t="shared" ref="CI324" si="5160">AA324/AA343</f>
        <v>5.7156147338430677E-2</v>
      </c>
      <c r="CJ324" s="134">
        <f t="shared" ref="CJ324" si="5161">AB324/AB343</f>
        <v>6.6748498281128291E-2</v>
      </c>
      <c r="CK324" s="135">
        <f t="shared" ref="CK324" si="5162">AC324/AC343</f>
        <v>6.9074778200253484E-2</v>
      </c>
    </row>
    <row r="325" spans="1:89" ht="14.25" thickTop="1" thickBot="1" x14ac:dyDescent="0.25">
      <c r="A325" s="145" t="s">
        <v>22</v>
      </c>
      <c r="B325" s="195">
        <v>1549</v>
      </c>
      <c r="C325" s="196">
        <v>991</v>
      </c>
      <c r="D325" s="197">
        <v>511</v>
      </c>
      <c r="E325" s="198">
        <v>509</v>
      </c>
      <c r="F325" s="195">
        <v>2018</v>
      </c>
      <c r="G325" s="199">
        <v>699</v>
      </c>
      <c r="H325" s="197">
        <v>2159</v>
      </c>
      <c r="I325" s="198">
        <v>1533</v>
      </c>
      <c r="J325" s="195">
        <v>206</v>
      </c>
      <c r="K325" s="199">
        <v>624</v>
      </c>
      <c r="L325" s="197">
        <v>610</v>
      </c>
      <c r="M325" s="195">
        <v>1726</v>
      </c>
      <c r="N325" s="200">
        <v>1673</v>
      </c>
      <c r="O325" s="201">
        <v>2446</v>
      </c>
      <c r="P325" s="195">
        <v>914</v>
      </c>
      <c r="Q325" s="199">
        <v>929</v>
      </c>
      <c r="R325" s="197">
        <v>1386</v>
      </c>
      <c r="S325" s="198">
        <v>1122</v>
      </c>
      <c r="T325" s="195">
        <v>203</v>
      </c>
      <c r="U325" s="199">
        <v>431</v>
      </c>
      <c r="V325" s="197">
        <v>585</v>
      </c>
      <c r="W325" s="198">
        <v>1517</v>
      </c>
      <c r="X325" s="195">
        <v>739</v>
      </c>
      <c r="Y325" s="199">
        <v>618</v>
      </c>
      <c r="Z325" s="197">
        <v>1989</v>
      </c>
      <c r="AA325" s="195">
        <v>1765</v>
      </c>
      <c r="AB325" s="169">
        <f t="shared" si="5025"/>
        <v>14542</v>
      </c>
      <c r="AC325" s="172">
        <f t="shared" si="5026"/>
        <v>14910</v>
      </c>
      <c r="AE325" s="295" t="s">
        <v>0</v>
      </c>
      <c r="AF325" s="297" t="s">
        <v>1</v>
      </c>
      <c r="AG325" s="298"/>
      <c r="AH325" s="297" t="s">
        <v>2</v>
      </c>
      <c r="AI325" s="298"/>
      <c r="AJ325" s="297" t="s">
        <v>3</v>
      </c>
      <c r="AK325" s="298"/>
      <c r="AL325" s="297" t="s">
        <v>4</v>
      </c>
      <c r="AM325" s="298"/>
      <c r="AN325" s="297" t="s">
        <v>5</v>
      </c>
      <c r="AO325" s="298"/>
      <c r="AP325" s="297" t="s">
        <v>6</v>
      </c>
      <c r="AQ325" s="298"/>
      <c r="AR325" s="297" t="s">
        <v>7</v>
      </c>
      <c r="AS325" s="298"/>
      <c r="AT325" s="297" t="s">
        <v>8</v>
      </c>
      <c r="AU325" s="298"/>
      <c r="AV325" s="297" t="s">
        <v>9</v>
      </c>
      <c r="AW325" s="298"/>
      <c r="AX325" s="297" t="s">
        <v>10</v>
      </c>
      <c r="AY325" s="298"/>
      <c r="AZ325" s="297" t="s">
        <v>11</v>
      </c>
      <c r="BA325" s="298"/>
      <c r="BB325" s="297" t="s">
        <v>12</v>
      </c>
      <c r="BC325" s="298"/>
      <c r="BD325" s="300" t="s">
        <v>40</v>
      </c>
      <c r="BE325" s="301"/>
      <c r="BF325" s="302" t="s">
        <v>41</v>
      </c>
      <c r="BG325" s="303"/>
      <c r="BI325" s="145" t="s">
        <v>22</v>
      </c>
      <c r="BJ325" s="128">
        <f>B325/B343</f>
        <v>7.1375910054372868E-2</v>
      </c>
      <c r="BK325" s="129">
        <f t="shared" ref="BK325" si="5163">C325/C343</f>
        <v>4.4453415870452609E-2</v>
      </c>
      <c r="BL325" s="130">
        <f t="shared" ref="BL325" si="5164">D325/D343</f>
        <v>5.3547102588284608E-2</v>
      </c>
      <c r="BM325" s="131">
        <f t="shared" ref="BM325" si="5165">E325/E343</f>
        <v>5.2023712183156171E-2</v>
      </c>
      <c r="BN325" s="128">
        <f t="shared" ref="BN325" si="5166">F325/F343</f>
        <v>8.5414373994751547E-2</v>
      </c>
      <c r="BO325" s="129">
        <f t="shared" ref="BO325" si="5167">G325/G343</f>
        <v>3.1640412819120042E-2</v>
      </c>
      <c r="BP325" s="130">
        <f t="shared" ref="BP325" si="5168">H325/H343</f>
        <v>7.0975377231335679E-2</v>
      </c>
      <c r="BQ325" s="131">
        <f t="shared" ref="BQ325" si="5169">I325/I343</f>
        <v>4.6234580933136288E-2</v>
      </c>
      <c r="BR325" s="128">
        <f t="shared" ref="BR325" si="5170">J325/J343</f>
        <v>3.8772821381517032E-2</v>
      </c>
      <c r="BS325" s="129">
        <f t="shared" ref="BS325" si="5171">K325/K343</f>
        <v>0.12062632901604485</v>
      </c>
      <c r="BT325" s="130">
        <f t="shared" ref="BT325" si="5172">L325/L343</f>
        <v>3.6513827367412904E-2</v>
      </c>
      <c r="BU325" s="128">
        <f t="shared" ref="BU325" si="5173">M325/M343</f>
        <v>0.10081186846562701</v>
      </c>
      <c r="BV325" s="132">
        <f t="shared" ref="BV325" si="5174">N325/N343</f>
        <v>5.2600138338678236E-2</v>
      </c>
      <c r="BW325" s="133">
        <f t="shared" ref="BW325" si="5175">O325/O343</f>
        <v>7.9120168203137636E-2</v>
      </c>
      <c r="BX325" s="128">
        <f t="shared" ref="BX325" si="5176">P325/P343</f>
        <v>5.7060806592583342E-2</v>
      </c>
      <c r="BY325" s="129">
        <f t="shared" ref="BY325" si="5177">Q325/Q343</f>
        <v>6.2223710649698595E-2</v>
      </c>
      <c r="BZ325" s="130">
        <f t="shared" ref="BZ325" si="5178">R325/R343</f>
        <v>6.6589795330066301E-2</v>
      </c>
      <c r="CA325" s="131">
        <f t="shared" ref="CA325" si="5179">S325/S343</f>
        <v>5.5459443428401957E-2</v>
      </c>
      <c r="CB325" s="128">
        <f t="shared" ref="CB325" si="5180">T325/T343</f>
        <v>3.4553191489361701E-2</v>
      </c>
      <c r="CC325" s="129">
        <f t="shared" ref="CC325" si="5181">U325/U343</f>
        <v>7.376347766558275E-2</v>
      </c>
      <c r="CD325" s="130">
        <f t="shared" ref="CD325" si="5182">V325/V343</f>
        <v>3.3750649050943285E-2</v>
      </c>
      <c r="CE325" s="131">
        <f t="shared" ref="CE325" si="5183">W325/W343</f>
        <v>7.5240551532586047E-2</v>
      </c>
      <c r="CF325" s="128">
        <f t="shared" ref="CF325" si="5184">X325/X343</f>
        <v>5.1797855190299294E-2</v>
      </c>
      <c r="CG325" s="129">
        <f t="shared" ref="CG325" si="5185">Y325/Y343</f>
        <v>7.2774375883184167E-2</v>
      </c>
      <c r="CH325" s="130">
        <f t="shared" ref="CH325" si="5186">Z325/Z343</f>
        <v>6.2553071044438149E-2</v>
      </c>
      <c r="CI325" s="128">
        <f t="shared" ref="CI325" si="5187">AA325/AA343</f>
        <v>5.131261447219234E-2</v>
      </c>
      <c r="CJ325" s="134">
        <f t="shared" ref="CJ325" si="5188">AB325/AB343</f>
        <v>5.9302093230948663E-2</v>
      </c>
      <c r="CK325" s="135">
        <f t="shared" ref="CK325" si="5189">AC325/AC343</f>
        <v>6.0959156138844596E-2</v>
      </c>
    </row>
    <row r="326" spans="1:89" ht="15" thickTop="1" thickBot="1" x14ac:dyDescent="0.3">
      <c r="A326" s="136" t="s">
        <v>23</v>
      </c>
      <c r="B326" s="188">
        <v>1211</v>
      </c>
      <c r="C326" s="189">
        <v>985</v>
      </c>
      <c r="D326" s="190">
        <v>470</v>
      </c>
      <c r="E326" s="191">
        <v>520</v>
      </c>
      <c r="F326" s="188">
        <v>1358</v>
      </c>
      <c r="G326" s="192">
        <v>711</v>
      </c>
      <c r="H326" s="190">
        <v>1647</v>
      </c>
      <c r="I326" s="191">
        <v>1417</v>
      </c>
      <c r="J326" s="188">
        <v>276</v>
      </c>
      <c r="K326" s="192">
        <v>420</v>
      </c>
      <c r="L326" s="190">
        <v>589</v>
      </c>
      <c r="M326" s="188">
        <v>1111</v>
      </c>
      <c r="N326" s="193">
        <v>1361</v>
      </c>
      <c r="O326" s="194">
        <v>1835</v>
      </c>
      <c r="P326" s="188">
        <v>727</v>
      </c>
      <c r="Q326" s="192">
        <v>653</v>
      </c>
      <c r="R326" s="190">
        <v>1118</v>
      </c>
      <c r="S326" s="191">
        <v>889</v>
      </c>
      <c r="T326" s="188">
        <v>211</v>
      </c>
      <c r="U326" s="192">
        <v>283</v>
      </c>
      <c r="V326" s="190">
        <v>533</v>
      </c>
      <c r="W326" s="191">
        <v>1223</v>
      </c>
      <c r="X326" s="188">
        <v>623</v>
      </c>
      <c r="Y326" s="192">
        <v>411</v>
      </c>
      <c r="Z326" s="190">
        <v>1728</v>
      </c>
      <c r="AA326" s="188">
        <v>1849</v>
      </c>
      <c r="AB326" s="169">
        <f t="shared" si="5025"/>
        <v>11852</v>
      </c>
      <c r="AC326" s="172">
        <f t="shared" si="5026"/>
        <v>12307</v>
      </c>
      <c r="AE326" s="296"/>
      <c r="AF326" s="115" t="s">
        <v>14</v>
      </c>
      <c r="AG326" s="116" t="s">
        <v>15</v>
      </c>
      <c r="AH326" s="117" t="s">
        <v>14</v>
      </c>
      <c r="AI326" s="118" t="s">
        <v>15</v>
      </c>
      <c r="AJ326" s="115" t="s">
        <v>14</v>
      </c>
      <c r="AK326" s="116" t="s">
        <v>15</v>
      </c>
      <c r="AL326" s="117" t="s">
        <v>14</v>
      </c>
      <c r="AM326" s="118" t="s">
        <v>15</v>
      </c>
      <c r="AN326" s="115" t="s">
        <v>14</v>
      </c>
      <c r="AO326" s="116" t="s">
        <v>15</v>
      </c>
      <c r="AP326" s="117" t="s">
        <v>14</v>
      </c>
      <c r="AQ326" s="115" t="s">
        <v>15</v>
      </c>
      <c r="AR326" s="119" t="s">
        <v>14</v>
      </c>
      <c r="AS326" s="120" t="s">
        <v>15</v>
      </c>
      <c r="AT326" s="115" t="s">
        <v>14</v>
      </c>
      <c r="AU326" s="116" t="s">
        <v>15</v>
      </c>
      <c r="AV326" s="117" t="s">
        <v>14</v>
      </c>
      <c r="AW326" s="118" t="s">
        <v>15</v>
      </c>
      <c r="AX326" s="115" t="s">
        <v>14</v>
      </c>
      <c r="AY326" s="116" t="s">
        <v>15</v>
      </c>
      <c r="AZ326" s="117" t="s">
        <v>14</v>
      </c>
      <c r="BA326" s="118" t="s">
        <v>15</v>
      </c>
      <c r="BB326" s="115" t="s">
        <v>14</v>
      </c>
      <c r="BC326" s="116" t="s">
        <v>15</v>
      </c>
      <c r="BD326" s="28" t="s">
        <v>14</v>
      </c>
      <c r="BE326" s="121" t="s">
        <v>15</v>
      </c>
      <c r="BF326" s="175" t="s">
        <v>14</v>
      </c>
      <c r="BG326" s="176" t="s">
        <v>15</v>
      </c>
      <c r="BI326" s="136" t="s">
        <v>23</v>
      </c>
      <c r="BJ326" s="128">
        <f>B326/B343</f>
        <v>5.5801308635148837E-2</v>
      </c>
      <c r="BK326" s="129">
        <f t="shared" ref="BK326" si="5190">C326/C343</f>
        <v>4.4184273090207692E-2</v>
      </c>
      <c r="BL326" s="130">
        <f t="shared" ref="BL326" si="5191">D326/D343</f>
        <v>4.9250759719165878E-2</v>
      </c>
      <c r="BM326" s="131">
        <f t="shared" ref="BM326" si="5192">E326/E343</f>
        <v>5.3147996729354045E-2</v>
      </c>
      <c r="BN326" s="128">
        <f t="shared" ref="BN326" si="5193">F326/F343</f>
        <v>5.7479048505883347E-2</v>
      </c>
      <c r="BO326" s="129">
        <f t="shared" ref="BO326" si="5194">G326/G343</f>
        <v>3.2183595871808801E-2</v>
      </c>
      <c r="BP326" s="130">
        <f t="shared" ref="BP326" si="5195">H326/H343</f>
        <v>5.4143791709129162E-2</v>
      </c>
      <c r="BQ326" s="131">
        <f t="shared" ref="BQ326" si="5196">I326/I343</f>
        <v>4.273607383056368E-2</v>
      </c>
      <c r="BR326" s="128">
        <f t="shared" ref="BR326" si="5197">J326/J343</f>
        <v>5.1948051948051951E-2</v>
      </c>
      <c r="BS326" s="129">
        <f t="shared" ref="BS326" si="5198">K326/K343</f>
        <v>8.1190798376184037E-2</v>
      </c>
      <c r="BT326" s="130">
        <f t="shared" ref="BT326" si="5199">L326/L343</f>
        <v>3.5256793966239673E-2</v>
      </c>
      <c r="BU326" s="128">
        <f t="shared" ref="BU326" si="5200">M326/M343</f>
        <v>6.48910694468781E-2</v>
      </c>
      <c r="BV326" s="132">
        <f t="shared" ref="BV326" si="5201">N326/N343</f>
        <v>4.279066842734075E-2</v>
      </c>
      <c r="BW326" s="133">
        <f t="shared" ref="BW326" si="5202">O326/O343</f>
        <v>5.9356299530972018E-2</v>
      </c>
      <c r="BX326" s="128">
        <f t="shared" ref="BX326" si="5203">P326/P343</f>
        <v>4.5386440254713445E-2</v>
      </c>
      <c r="BY326" s="129">
        <f t="shared" ref="BY326" si="5204">Q326/Q343</f>
        <v>4.3737441393168118E-2</v>
      </c>
      <c r="BZ326" s="130">
        <f t="shared" ref="BZ326" si="5205">R326/R343</f>
        <v>5.3713846449505144E-2</v>
      </c>
      <c r="CA326" s="131">
        <f t="shared" ref="CA326" si="5206">S326/S343</f>
        <v>4.3942464534625081E-2</v>
      </c>
      <c r="CB326" s="128">
        <f t="shared" ref="CB326" si="5207">T326/T343</f>
        <v>3.5914893617021278E-2</v>
      </c>
      <c r="CC326" s="129">
        <f t="shared" ref="CC326" si="5208">U326/U343</f>
        <v>4.8434023618004453E-2</v>
      </c>
      <c r="CD326" s="130">
        <f t="shared" ref="CD326" si="5209">V326/V343</f>
        <v>3.0750591357526107E-2</v>
      </c>
      <c r="CE326" s="131">
        <f t="shared" ref="CE326" si="5210">W326/W343</f>
        <v>6.0658664814998514E-2</v>
      </c>
      <c r="CF326" s="128">
        <f t="shared" ref="CF326" si="5211">X326/X343</f>
        <v>4.3667204037288847E-2</v>
      </c>
      <c r="CG326" s="129">
        <f t="shared" ref="CG326" si="5212">Y326/Y343</f>
        <v>4.8398492699010837E-2</v>
      </c>
      <c r="CH326" s="130">
        <f t="shared" ref="CH326" si="5213">Z326/Z343</f>
        <v>5.4344749504670255E-2</v>
      </c>
      <c r="CI326" s="128">
        <f t="shared" ref="CI326" si="5214">AA326/AA343</f>
        <v>5.3754687908829257E-2</v>
      </c>
      <c r="CJ326" s="134">
        <f t="shared" ref="CJ326" si="5215">AB326/AB343</f>
        <v>4.83323070398297E-2</v>
      </c>
      <c r="CK326" s="135">
        <f t="shared" ref="CK326" si="5216">AC326/AC343</f>
        <v>5.0316856780735109E-2</v>
      </c>
    </row>
    <row r="327" spans="1:89" ht="13.5" thickTop="1" x14ac:dyDescent="0.2">
      <c r="A327" s="145" t="s">
        <v>24</v>
      </c>
      <c r="B327" s="202">
        <v>1117</v>
      </c>
      <c r="C327" s="196">
        <v>1144</v>
      </c>
      <c r="D327" s="197">
        <v>442</v>
      </c>
      <c r="E327" s="198">
        <v>394</v>
      </c>
      <c r="F327" s="195">
        <v>1269</v>
      </c>
      <c r="G327" s="199">
        <v>648</v>
      </c>
      <c r="H327" s="197">
        <v>1746</v>
      </c>
      <c r="I327" s="198">
        <v>1434</v>
      </c>
      <c r="J327" s="195">
        <v>279</v>
      </c>
      <c r="K327" s="199">
        <v>314</v>
      </c>
      <c r="L327" s="197">
        <v>689</v>
      </c>
      <c r="M327" s="195">
        <v>1115</v>
      </c>
      <c r="N327" s="200">
        <v>1356</v>
      </c>
      <c r="O327" s="203">
        <v>1684</v>
      </c>
      <c r="P327" s="195">
        <v>712</v>
      </c>
      <c r="Q327" s="199">
        <v>581</v>
      </c>
      <c r="R327" s="197">
        <v>1075</v>
      </c>
      <c r="S327" s="198">
        <v>901</v>
      </c>
      <c r="T327" s="195">
        <v>245</v>
      </c>
      <c r="U327" s="199">
        <v>247</v>
      </c>
      <c r="V327" s="197">
        <v>558</v>
      </c>
      <c r="W327" s="204">
        <v>1213</v>
      </c>
      <c r="X327" s="195">
        <v>613</v>
      </c>
      <c r="Y327" s="199">
        <v>352</v>
      </c>
      <c r="Z327" s="197">
        <v>1757</v>
      </c>
      <c r="AA327" s="195">
        <v>2059</v>
      </c>
      <c r="AB327" s="169">
        <f t="shared" si="5025"/>
        <v>11858</v>
      </c>
      <c r="AC327" s="172">
        <f t="shared" si="5026"/>
        <v>12086</v>
      </c>
      <c r="AE327" s="270" t="str">
        <f>$AE$17</f>
        <v>17:00 - 17:59</v>
      </c>
      <c r="AF327" s="125">
        <f t="shared" ref="AF327:AU328" si="5217">SUMIF($A$9:$A$32,$AE327,B$319:B$342)</f>
        <v>1155</v>
      </c>
      <c r="AG327" s="185">
        <f t="shared" si="5217"/>
        <v>2588</v>
      </c>
      <c r="AH327" s="126">
        <f t="shared" si="5217"/>
        <v>1003</v>
      </c>
      <c r="AI327" s="179">
        <f t="shared" si="5217"/>
        <v>812</v>
      </c>
      <c r="AJ327" s="125">
        <f t="shared" si="5217"/>
        <v>1245</v>
      </c>
      <c r="AK327" s="127">
        <f t="shared" si="5217"/>
        <v>2692</v>
      </c>
      <c r="AL327" s="126">
        <f t="shared" si="5217"/>
        <v>2073</v>
      </c>
      <c r="AM327" s="179">
        <f t="shared" si="5217"/>
        <v>3637</v>
      </c>
      <c r="AN327" s="125">
        <f t="shared" si="5217"/>
        <v>785</v>
      </c>
      <c r="AO327" s="127">
        <f t="shared" si="5217"/>
        <v>181</v>
      </c>
      <c r="AP327" s="126">
        <f t="shared" si="5217"/>
        <v>2111</v>
      </c>
      <c r="AQ327" s="125">
        <f t="shared" si="5217"/>
        <v>710</v>
      </c>
      <c r="AR327" s="178">
        <f t="shared" si="5217"/>
        <v>3289</v>
      </c>
      <c r="AS327" s="180">
        <f t="shared" si="5217"/>
        <v>1867</v>
      </c>
      <c r="AT327" s="125">
        <f t="shared" si="5217"/>
        <v>1551</v>
      </c>
      <c r="AU327" s="127">
        <f t="shared" si="5217"/>
        <v>1116</v>
      </c>
      <c r="AV327" s="126">
        <f t="shared" ref="AP327:BE328" si="5218">SUMIF($A$9:$A$32,$AE327,R$319:R$342)</f>
        <v>1552</v>
      </c>
      <c r="AW327" s="179">
        <f t="shared" si="5218"/>
        <v>1758</v>
      </c>
      <c r="AX327" s="125">
        <f t="shared" si="5218"/>
        <v>844</v>
      </c>
      <c r="AY327" s="127">
        <f t="shared" si="5218"/>
        <v>179</v>
      </c>
      <c r="AZ327" s="126">
        <f t="shared" si="5218"/>
        <v>1820</v>
      </c>
      <c r="BA327" s="179">
        <f t="shared" si="5218"/>
        <v>1283</v>
      </c>
      <c r="BB327" s="125">
        <f t="shared" si="5218"/>
        <v>1605</v>
      </c>
      <c r="BC327" s="127">
        <f t="shared" si="5218"/>
        <v>448</v>
      </c>
      <c r="BD327" s="183">
        <f t="shared" si="5218"/>
        <v>2301</v>
      </c>
      <c r="BE327" s="184">
        <f t="shared" si="5218"/>
        <v>3166</v>
      </c>
      <c r="BF327" s="169">
        <f>AF327+AH327+AJ327+AL327+AN327+AP327+AR327+AT327+AV327+AX327+AZ327+BB327+BD327</f>
        <v>21334</v>
      </c>
      <c r="BG327" s="170">
        <f>AG327+AI327+AK327+AM327+AO327+AQ327+AS327+AU327+AW327+AY327+BA327+BC327+BE327</f>
        <v>20437</v>
      </c>
      <c r="BI327" s="145" t="s">
        <v>24</v>
      </c>
      <c r="BJ327" s="128">
        <f>B327/B343</f>
        <v>5.1469910607317301E-2</v>
      </c>
      <c r="BK327" s="129">
        <f t="shared" ref="BK327" si="5219">C327/C343</f>
        <v>5.1316556766698065E-2</v>
      </c>
      <c r="BL327" s="130">
        <f t="shared" ref="BL327" si="5220">D327/D343</f>
        <v>4.6316671906109191E-2</v>
      </c>
      <c r="BM327" s="131">
        <f t="shared" ref="BM327" si="5221">E327/E343</f>
        <v>4.0269828291087488E-2</v>
      </c>
      <c r="BN327" s="128">
        <f t="shared" ref="BN327" si="5222">F327/F343</f>
        <v>5.3712012189960211E-2</v>
      </c>
      <c r="BO327" s="129">
        <f t="shared" ref="BO327" si="5223">G327/G343</f>
        <v>2.9331884845192831E-2</v>
      </c>
      <c r="BP327" s="130">
        <f t="shared" ref="BP327" si="5224">H327/H343</f>
        <v>5.7398336565962063E-2</v>
      </c>
      <c r="BQ327" s="131">
        <f t="shared" ref="BQ327" si="5225">I327/I343</f>
        <v>4.3248786078354494E-2</v>
      </c>
      <c r="BR327" s="128">
        <f t="shared" ref="BR327" si="5226">J327/J343</f>
        <v>5.2512704686617728E-2</v>
      </c>
      <c r="BS327" s="129">
        <f t="shared" ref="BS327" si="5227">K327/K343</f>
        <v>6.0699787357432824E-2</v>
      </c>
      <c r="BT327" s="130">
        <f t="shared" ref="BT327" si="5228">L327/L343</f>
        <v>4.1242667305159825E-2</v>
      </c>
      <c r="BU327" s="128">
        <f t="shared" ref="BU327" si="5229">M327/M343</f>
        <v>6.5124700660008181E-2</v>
      </c>
      <c r="BV327" s="132">
        <f t="shared" ref="BV327" si="5230">N327/N343</f>
        <v>4.2633465383889832E-2</v>
      </c>
      <c r="BW327" s="133">
        <f t="shared" ref="BW327" si="5231">O327/O343</f>
        <v>5.4471939188096397E-2</v>
      </c>
      <c r="BX327" s="128">
        <f t="shared" ref="BX327" si="5232">P327/P343</f>
        <v>4.4449993757023347E-2</v>
      </c>
      <c r="BY327" s="129">
        <f t="shared" ref="BY327" si="5233">Q327/Q343</f>
        <v>3.8914936369725386E-2</v>
      </c>
      <c r="BZ327" s="130">
        <f t="shared" ref="BZ327" si="5234">R327/R343</f>
        <v>5.1647929278370329E-2</v>
      </c>
      <c r="CA327" s="131">
        <f t="shared" ref="CA327" si="5235">S327/S343</f>
        <v>4.4535613662201573E-2</v>
      </c>
      <c r="CB327" s="128">
        <f t="shared" ref="CB327" si="5236">T327/T343</f>
        <v>4.170212765957447E-2</v>
      </c>
      <c r="CC327" s="129">
        <f t="shared" ref="CC327" si="5237">U327/U343</f>
        <v>4.227280506589081E-2</v>
      </c>
      <c r="CD327" s="130">
        <f t="shared" ref="CD327" si="5238">V327/V343</f>
        <v>3.21929267870536E-2</v>
      </c>
      <c r="CE327" s="131">
        <f t="shared" ref="CE327" si="5239">W327/W343</f>
        <v>6.016268227358397E-2</v>
      </c>
      <c r="CF327" s="128">
        <f t="shared" ref="CF327" si="5240">X327/X343</f>
        <v>4.2966285834443119E-2</v>
      </c>
      <c r="CG327" s="129">
        <f t="shared" ref="CG327" si="5241">Y327/Y343</f>
        <v>4.145077720207254E-2</v>
      </c>
      <c r="CH327" s="130">
        <f t="shared" ref="CH327" si="5242">Z327/Z343</f>
        <v>5.5256785231311133E-2</v>
      </c>
      <c r="CI327" s="128">
        <f t="shared" ref="CI327" si="5243">AA327/AA343</f>
        <v>5.9859871500421546E-2</v>
      </c>
      <c r="CJ327" s="134">
        <f t="shared" ref="CJ327" si="5244">AB327/AB343</f>
        <v>4.8356774964419556E-2</v>
      </c>
      <c r="CK327" s="135">
        <f t="shared" ref="CK327" si="5245">AC327/AC343</f>
        <v>4.9413303896316284E-2</v>
      </c>
    </row>
    <row r="328" spans="1:89" x14ac:dyDescent="0.2">
      <c r="A328" s="136" t="s">
        <v>25</v>
      </c>
      <c r="B328" s="205">
        <v>997</v>
      </c>
      <c r="C328" s="189">
        <v>964</v>
      </c>
      <c r="D328" s="190">
        <v>479</v>
      </c>
      <c r="E328" s="191">
        <v>439</v>
      </c>
      <c r="F328" s="188">
        <v>1292</v>
      </c>
      <c r="G328" s="192">
        <v>728</v>
      </c>
      <c r="H328" s="190">
        <v>1676</v>
      </c>
      <c r="I328" s="191">
        <v>1567</v>
      </c>
      <c r="J328" s="188">
        <v>250</v>
      </c>
      <c r="K328" s="189">
        <v>277</v>
      </c>
      <c r="L328" s="190">
        <v>606</v>
      </c>
      <c r="M328" s="188">
        <v>1137</v>
      </c>
      <c r="N328" s="193">
        <v>1354</v>
      </c>
      <c r="O328" s="206">
        <v>1587</v>
      </c>
      <c r="P328" s="188">
        <v>654</v>
      </c>
      <c r="Q328" s="189">
        <v>592</v>
      </c>
      <c r="R328" s="190">
        <v>1118</v>
      </c>
      <c r="S328" s="191">
        <v>963</v>
      </c>
      <c r="T328" s="197">
        <v>220</v>
      </c>
      <c r="U328" s="188">
        <v>236</v>
      </c>
      <c r="V328" s="190">
        <v>651</v>
      </c>
      <c r="W328" s="207">
        <v>1189</v>
      </c>
      <c r="X328" s="188">
        <v>581</v>
      </c>
      <c r="Y328" s="192">
        <v>334</v>
      </c>
      <c r="Z328" s="190">
        <v>1901</v>
      </c>
      <c r="AA328" s="188">
        <v>1891</v>
      </c>
      <c r="AB328" s="169">
        <f t="shared" si="5025"/>
        <v>11779</v>
      </c>
      <c r="AC328" s="172">
        <f t="shared" si="5026"/>
        <v>11904</v>
      </c>
      <c r="AE328" s="272" t="str">
        <f>$AE$18</f>
        <v>18:00 - 18:59</v>
      </c>
      <c r="AF328" s="125">
        <f t="shared" si="5217"/>
        <v>1123</v>
      </c>
      <c r="AG328" s="189">
        <f t="shared" si="5217"/>
        <v>2707</v>
      </c>
      <c r="AH328" s="190">
        <f t="shared" si="5217"/>
        <v>663</v>
      </c>
      <c r="AI328" s="191">
        <f t="shared" si="5217"/>
        <v>846</v>
      </c>
      <c r="AJ328" s="273">
        <f t="shared" si="5217"/>
        <v>977</v>
      </c>
      <c r="AK328" s="192">
        <f t="shared" si="5217"/>
        <v>2432</v>
      </c>
      <c r="AL328" s="190">
        <f t="shared" si="5217"/>
        <v>1882</v>
      </c>
      <c r="AM328" s="191">
        <f t="shared" si="5217"/>
        <v>3505</v>
      </c>
      <c r="AN328" s="273">
        <f t="shared" si="5217"/>
        <v>524</v>
      </c>
      <c r="AO328" s="192">
        <f t="shared" si="5217"/>
        <v>186</v>
      </c>
      <c r="AP328" s="190">
        <f t="shared" si="5218"/>
        <v>2126</v>
      </c>
      <c r="AQ328" s="273">
        <f t="shared" si="5218"/>
        <v>583</v>
      </c>
      <c r="AR328" s="193">
        <f t="shared" si="5218"/>
        <v>2969</v>
      </c>
      <c r="AS328" s="194">
        <f t="shared" si="5218"/>
        <v>1838</v>
      </c>
      <c r="AT328" s="273">
        <f t="shared" si="5218"/>
        <v>1417</v>
      </c>
      <c r="AU328" s="192">
        <f t="shared" si="5218"/>
        <v>1163</v>
      </c>
      <c r="AV328" s="190">
        <f t="shared" si="5218"/>
        <v>1429</v>
      </c>
      <c r="AW328" s="191">
        <f t="shared" si="5218"/>
        <v>1814</v>
      </c>
      <c r="AX328" s="273">
        <f t="shared" si="5218"/>
        <v>758</v>
      </c>
      <c r="AY328" s="192">
        <f t="shared" si="5218"/>
        <v>157</v>
      </c>
      <c r="AZ328" s="190">
        <f t="shared" si="5218"/>
        <v>1931</v>
      </c>
      <c r="BA328" s="191">
        <f t="shared" si="5218"/>
        <v>1110</v>
      </c>
      <c r="BB328" s="273">
        <f t="shared" si="5218"/>
        <v>1474</v>
      </c>
      <c r="BC328" s="192">
        <f t="shared" si="5218"/>
        <v>502</v>
      </c>
      <c r="BD328" s="190">
        <f t="shared" si="5218"/>
        <v>2165</v>
      </c>
      <c r="BE328" s="273">
        <f t="shared" si="5218"/>
        <v>3339</v>
      </c>
      <c r="BF328" s="171">
        <f>SUM(AF328,AH328,AJ328,AL328,AN328,AP328,AR328,AT328,AV328,AX328,AZ328,BB328,BD328)</f>
        <v>19438</v>
      </c>
      <c r="BG328" s="172">
        <f>SUM(AG328,AI328,AK328,AM328,AO328,AQ328,AS328,AU328,AW328,AY328,BA328,BC328,BE328)</f>
        <v>20182</v>
      </c>
      <c r="BI328" s="136" t="s">
        <v>25</v>
      </c>
      <c r="BJ328" s="128">
        <f>B328/B343</f>
        <v>4.5940466316468531E-2</v>
      </c>
      <c r="BK328" s="129">
        <f t="shared" ref="BK328" si="5246">C328/C343</f>
        <v>4.3242273359350471E-2</v>
      </c>
      <c r="BL328" s="130">
        <f t="shared" ref="BL328" si="5247">D328/D343</f>
        <v>5.0193859373362675E-2</v>
      </c>
      <c r="BM328" s="131">
        <f t="shared" ref="BM328" si="5248">E328/E343</f>
        <v>4.4869174161896973E-2</v>
      </c>
      <c r="BN328" s="128">
        <f t="shared" ref="BN328" si="5249">F328/F343</f>
        <v>5.4685515956996528E-2</v>
      </c>
      <c r="BO328" s="129">
        <f t="shared" ref="BO328" si="5250">G328/G343</f>
        <v>3.2953105196451206E-2</v>
      </c>
      <c r="BP328" s="130">
        <f t="shared" ref="BP328" si="5251">H328/H343</f>
        <v>5.5097143232847888E-2</v>
      </c>
      <c r="BQ328" s="131">
        <f t="shared" ref="BQ328" si="5252">I328/I343</f>
        <v>4.7260005428717916E-2</v>
      </c>
      <c r="BR328" s="128">
        <f t="shared" ref="BR328" si="5253">J328/J343</f>
        <v>4.705439488048184E-2</v>
      </c>
      <c r="BS328" s="129">
        <f t="shared" ref="BS328" si="5254">K328/K343</f>
        <v>5.354726464334042E-2</v>
      </c>
      <c r="BT328" s="130">
        <f t="shared" ref="BT328" si="5255">L328/L343</f>
        <v>3.6274392433856099E-2</v>
      </c>
      <c r="BU328" s="128">
        <f t="shared" ref="BU328" si="5256">M328/M343</f>
        <v>6.6409672332223585E-2</v>
      </c>
      <c r="BV328" s="132">
        <f t="shared" ref="BV328" si="5257">N328/N343</f>
        <v>4.2570584166509461E-2</v>
      </c>
      <c r="BW328" s="133">
        <f t="shared" ref="BW328" si="5258">O328/O343</f>
        <v>5.1334303736050461E-2</v>
      </c>
      <c r="BX328" s="128">
        <f t="shared" ref="BX328" si="5259">P328/P343</f>
        <v>4.0829067299288299E-2</v>
      </c>
      <c r="BY328" s="129">
        <f t="shared" ref="BY328" si="5260">Q328/Q343</f>
        <v>3.9651707970529138E-2</v>
      </c>
      <c r="BZ328" s="130">
        <f t="shared" ref="BZ328" si="5261">R328/R343</f>
        <v>5.3713846449505144E-2</v>
      </c>
      <c r="CA328" s="131">
        <f t="shared" ref="CA328" si="5262">S328/S343</f>
        <v>4.7600217488013442E-2</v>
      </c>
      <c r="CB328" s="128">
        <f t="shared" ref="CB328" si="5263">T328/T343</f>
        <v>3.7446808510638301E-2</v>
      </c>
      <c r="CC328" s="129">
        <f t="shared" ref="CC328" si="5264">U328/U343</f>
        <v>4.0390210508300529E-2</v>
      </c>
      <c r="CD328" s="130">
        <f t="shared" ref="CD328" si="5265">V328/V343</f>
        <v>3.7558414584895866E-2</v>
      </c>
      <c r="CE328" s="131">
        <f t="shared" ref="CE328" si="5266">W328/W343</f>
        <v>5.8972324174189066E-2</v>
      </c>
      <c r="CF328" s="128">
        <f t="shared" ref="CF328" si="5267">X328/X343</f>
        <v>4.0723347585336793E-2</v>
      </c>
      <c r="CG328" s="129">
        <f t="shared" ref="CG328" si="5268">Y328/Y343</f>
        <v>3.9331135186057464E-2</v>
      </c>
      <c r="CH328" s="130">
        <f t="shared" ref="CH328" si="5269">Z328/Z343</f>
        <v>5.978551435670032E-2</v>
      </c>
      <c r="CI328" s="128">
        <f t="shared" ref="CI328" si="5270">AA328/AA343</f>
        <v>5.4975724627147719E-2</v>
      </c>
      <c r="CJ328" s="134">
        <f t="shared" ref="CJ328" si="5271">AB328/AB343</f>
        <v>4.8034613957319783E-2</v>
      </c>
      <c r="CK328" s="135">
        <f t="shared" ref="CK328" si="5272">AC328/AC343</f>
        <v>4.8669201520912544E-2</v>
      </c>
    </row>
    <row r="329" spans="1:89" ht="13.5" thickBot="1" x14ac:dyDescent="0.25">
      <c r="A329" s="145" t="s">
        <v>26</v>
      </c>
      <c r="B329" s="202">
        <v>913</v>
      </c>
      <c r="C329" s="196">
        <v>890</v>
      </c>
      <c r="D329" s="197">
        <v>420</v>
      </c>
      <c r="E329" s="198">
        <v>439</v>
      </c>
      <c r="F329" s="195">
        <v>986</v>
      </c>
      <c r="G329" s="199">
        <v>760</v>
      </c>
      <c r="H329" s="197">
        <v>1568</v>
      </c>
      <c r="I329" s="198">
        <v>1449</v>
      </c>
      <c r="J329" s="195">
        <v>225</v>
      </c>
      <c r="K329" s="196">
        <v>246</v>
      </c>
      <c r="L329" s="197">
        <v>688</v>
      </c>
      <c r="M329" s="195">
        <v>826</v>
      </c>
      <c r="N329" s="200">
        <v>1322</v>
      </c>
      <c r="O329" s="203">
        <v>1217</v>
      </c>
      <c r="P329" s="195">
        <v>669</v>
      </c>
      <c r="Q329" s="196">
        <v>634</v>
      </c>
      <c r="R329" s="197">
        <v>971</v>
      </c>
      <c r="S329" s="198">
        <v>870</v>
      </c>
      <c r="T329" s="195">
        <v>179</v>
      </c>
      <c r="U329" s="199">
        <v>226</v>
      </c>
      <c r="V329" s="197">
        <v>684</v>
      </c>
      <c r="W329" s="204">
        <v>980</v>
      </c>
      <c r="X329" s="195">
        <v>484</v>
      </c>
      <c r="Y329" s="199">
        <v>368</v>
      </c>
      <c r="Z329" s="197">
        <v>1688</v>
      </c>
      <c r="AA329" s="195">
        <v>1980</v>
      </c>
      <c r="AB329" s="169">
        <f t="shared" si="5025"/>
        <v>10797</v>
      </c>
      <c r="AC329" s="172">
        <f t="shared" si="5026"/>
        <v>10885</v>
      </c>
      <c r="AE329" s="270"/>
      <c r="AF329" s="125"/>
      <c r="AG329" s="196"/>
      <c r="AH329" s="197"/>
      <c r="AI329" s="198"/>
      <c r="AJ329" s="195"/>
      <c r="AK329" s="199"/>
      <c r="AL329" s="197"/>
      <c r="AM329" s="198"/>
      <c r="AN329" s="195"/>
      <c r="AO329" s="199"/>
      <c r="AP329" s="197"/>
      <c r="AQ329" s="195"/>
      <c r="AR329" s="200"/>
      <c r="AS329" s="201"/>
      <c r="AT329" s="195"/>
      <c r="AU329" s="199"/>
      <c r="AV329" s="197"/>
      <c r="AW329" s="198"/>
      <c r="AX329" s="195"/>
      <c r="AY329" s="199"/>
      <c r="AZ329" s="197"/>
      <c r="BA329" s="198"/>
      <c r="BB329" s="195"/>
      <c r="BC329" s="199"/>
      <c r="BD329" s="197"/>
      <c r="BE329" s="195"/>
      <c r="BF329" s="171"/>
      <c r="BG329" s="172"/>
      <c r="BI329" s="145" t="s">
        <v>26</v>
      </c>
      <c r="BJ329" s="128">
        <f>B329/B343</f>
        <v>4.2069855312874389E-2</v>
      </c>
      <c r="BK329" s="129">
        <f t="shared" ref="BK329" si="5273">C329/C343</f>
        <v>3.9922845736329787E-2</v>
      </c>
      <c r="BL329" s="130">
        <f t="shared" ref="BL329" si="5274">D329/D343</f>
        <v>4.4011317195850365E-2</v>
      </c>
      <c r="BM329" s="131">
        <f t="shared" ref="BM329" si="5275">E329/E343</f>
        <v>4.4869174161896973E-2</v>
      </c>
      <c r="BN329" s="128">
        <f t="shared" ref="BN329" si="5276">F329/F343</f>
        <v>4.1733683230339456E-2</v>
      </c>
      <c r="BO329" s="129">
        <f t="shared" ref="BO329" si="5277">G329/G343</f>
        <v>3.4401593336954556E-2</v>
      </c>
      <c r="BP329" s="130">
        <f t="shared" ref="BP329" si="5278">H329/H343</f>
        <v>5.1546730661757453E-2</v>
      </c>
      <c r="BQ329" s="131">
        <f t="shared" ref="BQ329" si="5279">I329/I343</f>
        <v>4.3701179238169921E-2</v>
      </c>
      <c r="BR329" s="128">
        <f t="shared" ref="BR329" si="5280">J329/J343</f>
        <v>4.2348955392433656E-2</v>
      </c>
      <c r="BS329" s="129">
        <f t="shared" ref="BS329" si="5281">K329/K343</f>
        <v>4.755461047747922E-2</v>
      </c>
      <c r="BT329" s="130">
        <f t="shared" ref="BT329" si="5282">L329/L343</f>
        <v>4.1182808571770618E-2</v>
      </c>
      <c r="BU329" s="128">
        <f t="shared" ref="BU329" si="5283">M329/M343</f>
        <v>4.8244845511360317E-2</v>
      </c>
      <c r="BV329" s="132">
        <f t="shared" ref="BV329" si="5284">N329/N343</f>
        <v>4.1564484688423567E-2</v>
      </c>
      <c r="BW329" s="133">
        <f t="shared" ref="BW329" si="5285">O329/O343</f>
        <v>3.9366003558143299E-2</v>
      </c>
      <c r="BX329" s="128">
        <f t="shared" ref="BX329" si="5286">P329/P343</f>
        <v>4.1765513796978397E-2</v>
      </c>
      <c r="BY329" s="129">
        <f t="shared" ref="BY329" si="5287">Q329/Q343</f>
        <v>4.2464835900870732E-2</v>
      </c>
      <c r="BZ329" s="130">
        <f t="shared" ref="BZ329" si="5288">R329/R343</f>
        <v>4.6651292399346594E-2</v>
      </c>
      <c r="CA329" s="131">
        <f t="shared" ref="CA329" si="5289">S329/S343</f>
        <v>4.3003311749295635E-2</v>
      </c>
      <c r="CB329" s="128">
        <f t="shared" ref="CB329" si="5290">T329/T343</f>
        <v>3.0468085106382978E-2</v>
      </c>
      <c r="CC329" s="129">
        <f t="shared" ref="CC329" si="5291">U329/U343</f>
        <v>3.8678760910491189E-2</v>
      </c>
      <c r="CD329" s="130">
        <f t="shared" ref="CD329" si="5292">V329/V343</f>
        <v>3.946229735187215E-2</v>
      </c>
      <c r="CE329" s="131">
        <f t="shared" ref="CE329" si="5293">W329/W343</f>
        <v>4.8606289058625136E-2</v>
      </c>
      <c r="CF329" s="128">
        <f t="shared" ref="CF329" si="5294">X329/X343</f>
        <v>3.3924441017733231E-2</v>
      </c>
      <c r="CG329" s="129">
        <f t="shared" ref="CG329" si="5295">Y329/Y343</f>
        <v>4.333490343853038E-2</v>
      </c>
      <c r="CH329" s="130">
        <f t="shared" ref="CH329" si="5296">Z329/Z343</f>
        <v>5.3086769192062143E-2</v>
      </c>
      <c r="CI329" s="128">
        <f t="shared" ref="CI329" si="5297">AA329/AA343</f>
        <v>5.7563159577870164E-2</v>
      </c>
      <c r="CJ329" s="134">
        <f t="shared" ref="CJ329" si="5298">AB329/AB343</f>
        <v>4.4030030299446618E-2</v>
      </c>
      <c r="CK329" s="135">
        <f t="shared" ref="CK329" si="5299">AC329/AC343</f>
        <v>4.4503045913569649E-2</v>
      </c>
    </row>
    <row r="330" spans="1:89" ht="14.25" thickTop="1" thickBot="1" x14ac:dyDescent="0.25">
      <c r="A330" s="136" t="s">
        <v>27</v>
      </c>
      <c r="B330" s="205">
        <v>823</v>
      </c>
      <c r="C330" s="189">
        <v>1056</v>
      </c>
      <c r="D330" s="190">
        <v>408</v>
      </c>
      <c r="E330" s="191">
        <v>411</v>
      </c>
      <c r="F330" s="188">
        <v>892</v>
      </c>
      <c r="G330" s="192">
        <v>823</v>
      </c>
      <c r="H330" s="190">
        <v>1350</v>
      </c>
      <c r="I330" s="191">
        <v>1638</v>
      </c>
      <c r="J330" s="188">
        <v>292</v>
      </c>
      <c r="K330" s="189">
        <v>214</v>
      </c>
      <c r="L330" s="190">
        <v>707</v>
      </c>
      <c r="M330" s="188">
        <v>685</v>
      </c>
      <c r="N330" s="193">
        <v>1318</v>
      </c>
      <c r="O330" s="206">
        <v>1181</v>
      </c>
      <c r="P330" s="188">
        <v>820</v>
      </c>
      <c r="Q330" s="189">
        <v>520</v>
      </c>
      <c r="R330" s="190">
        <v>950</v>
      </c>
      <c r="S330" s="191">
        <v>956</v>
      </c>
      <c r="T330" s="188">
        <v>270</v>
      </c>
      <c r="U330" s="192">
        <v>216</v>
      </c>
      <c r="V330" s="190">
        <v>813</v>
      </c>
      <c r="W330" s="207">
        <v>922</v>
      </c>
      <c r="X330" s="188">
        <v>643</v>
      </c>
      <c r="Y330" s="192">
        <v>280</v>
      </c>
      <c r="Z330" s="190">
        <v>1742</v>
      </c>
      <c r="AA330" s="188">
        <v>1740</v>
      </c>
      <c r="AB330" s="169">
        <f t="shared" si="5025"/>
        <v>11028</v>
      </c>
      <c r="AC330" s="172">
        <f t="shared" si="5026"/>
        <v>10642</v>
      </c>
      <c r="AE330" s="264" t="s">
        <v>13</v>
      </c>
      <c r="AF330" s="20">
        <f t="shared" ref="AF330:BG330" si="5300">SUM(AF327:AF329)</f>
        <v>2278</v>
      </c>
      <c r="AG330" s="21">
        <f t="shared" si="5300"/>
        <v>5295</v>
      </c>
      <c r="AH330" s="20">
        <f t="shared" si="5300"/>
        <v>1666</v>
      </c>
      <c r="AI330" s="21">
        <f t="shared" si="5300"/>
        <v>1658</v>
      </c>
      <c r="AJ330" s="20">
        <f t="shared" si="5300"/>
        <v>2222</v>
      </c>
      <c r="AK330" s="21">
        <f t="shared" si="5300"/>
        <v>5124</v>
      </c>
      <c r="AL330" s="20">
        <f t="shared" si="5300"/>
        <v>3955</v>
      </c>
      <c r="AM330" s="21">
        <f t="shared" si="5300"/>
        <v>7142</v>
      </c>
      <c r="AN330" s="20">
        <f t="shared" si="5300"/>
        <v>1309</v>
      </c>
      <c r="AO330" s="21">
        <f t="shared" si="5300"/>
        <v>367</v>
      </c>
      <c r="AP330" s="20">
        <f t="shared" si="5300"/>
        <v>4237</v>
      </c>
      <c r="AQ330" s="21">
        <f t="shared" si="5300"/>
        <v>1293</v>
      </c>
      <c r="AR330" s="20">
        <f t="shared" si="5300"/>
        <v>6258</v>
      </c>
      <c r="AS330" s="21">
        <f t="shared" si="5300"/>
        <v>3705</v>
      </c>
      <c r="AT330" s="20">
        <f t="shared" si="5300"/>
        <v>2968</v>
      </c>
      <c r="AU330" s="21">
        <f t="shared" si="5300"/>
        <v>2279</v>
      </c>
      <c r="AV330" s="20">
        <f t="shared" si="5300"/>
        <v>2981</v>
      </c>
      <c r="AW330" s="21">
        <f t="shared" si="5300"/>
        <v>3572</v>
      </c>
      <c r="AX330" s="20">
        <f t="shared" si="5300"/>
        <v>1602</v>
      </c>
      <c r="AY330" s="21">
        <f t="shared" si="5300"/>
        <v>336</v>
      </c>
      <c r="AZ330" s="20">
        <f t="shared" si="5300"/>
        <v>3751</v>
      </c>
      <c r="BA330" s="21">
        <f t="shared" si="5300"/>
        <v>2393</v>
      </c>
      <c r="BB330" s="20">
        <f t="shared" si="5300"/>
        <v>3079</v>
      </c>
      <c r="BC330" s="21">
        <f t="shared" si="5300"/>
        <v>950</v>
      </c>
      <c r="BD330" s="20">
        <f t="shared" si="5300"/>
        <v>4466</v>
      </c>
      <c r="BE330" s="21">
        <f t="shared" si="5300"/>
        <v>6505</v>
      </c>
      <c r="BF330" s="173">
        <f t="shared" si="5300"/>
        <v>40772</v>
      </c>
      <c r="BG330" s="174">
        <f t="shared" si="5300"/>
        <v>40619</v>
      </c>
      <c r="BI330" s="136" t="s">
        <v>27</v>
      </c>
      <c r="BJ330" s="128">
        <f>B330/B343</f>
        <v>3.7922772094737815E-2</v>
      </c>
      <c r="BK330" s="129">
        <f t="shared" ref="BK330" si="5301">C330/C343</f>
        <v>4.7369129323105906E-2</v>
      </c>
      <c r="BL330" s="130">
        <f t="shared" ref="BL330" si="5302">D330/D343</f>
        <v>4.2753850990254638E-2</v>
      </c>
      <c r="BM330" s="131">
        <f t="shared" ref="BM330" si="5303">E330/E343</f>
        <v>4.2007358953393296E-2</v>
      </c>
      <c r="BN330" s="128">
        <f t="shared" ref="BN330" si="5304">F330/F343</f>
        <v>3.7755015660712772E-2</v>
      </c>
      <c r="BO330" s="129">
        <f t="shared" ref="BO330" si="5305">G330/G343</f>
        <v>3.7253304363570522E-2</v>
      </c>
      <c r="BP330" s="130">
        <f t="shared" ref="BP330" si="5306">H330/H343</f>
        <v>4.4380157138630465E-2</v>
      </c>
      <c r="BQ330" s="131">
        <f t="shared" ref="BQ330" si="5307">I330/I343</f>
        <v>4.9401333051844257E-2</v>
      </c>
      <c r="BR330" s="128">
        <f t="shared" ref="BR330" si="5308">J330/J343</f>
        <v>5.4959533220402784E-2</v>
      </c>
      <c r="BS330" s="129">
        <f t="shared" ref="BS330" si="5309">K330/K343</f>
        <v>4.1368644886912817E-2</v>
      </c>
      <c r="BT330" s="130">
        <f t="shared" ref="BT330" si="5310">L330/L343</f>
        <v>4.232012450616545E-2</v>
      </c>
      <c r="BU330" s="128">
        <f t="shared" ref="BU330" si="5311">M330/M343</f>
        <v>4.0009345248525202E-2</v>
      </c>
      <c r="BV330" s="132">
        <f t="shared" ref="BV330" si="5312">N330/N343</f>
        <v>4.1438722253662831E-2</v>
      </c>
      <c r="BW330" s="133">
        <f t="shared" ref="BW330" si="5313">O330/O343</f>
        <v>3.8201520297590164E-2</v>
      </c>
      <c r="BX330" s="128">
        <f t="shared" ref="BX330" si="5314">P330/P343</f>
        <v>5.1192408540392059E-2</v>
      </c>
      <c r="BY330" s="129">
        <f t="shared" ref="BY330" si="5315">Q330/Q343</f>
        <v>3.4829202947086406E-2</v>
      </c>
      <c r="BZ330" s="130">
        <f t="shared" ref="BZ330" si="5316">R330/R343</f>
        <v>4.5642356106466803E-2</v>
      </c>
      <c r="CA330" s="131">
        <f t="shared" ref="CA330" si="5317">S330/S343</f>
        <v>4.7254213830260489E-2</v>
      </c>
      <c r="CB330" s="128">
        <f t="shared" ref="CB330" si="5318">T330/T343</f>
        <v>4.5957446808510639E-2</v>
      </c>
      <c r="CC330" s="129">
        <f t="shared" ref="CC330" si="5319">U330/U343</f>
        <v>3.6967311312681841E-2</v>
      </c>
      <c r="CD330" s="130">
        <f t="shared" ref="CD330" si="5320">V330/V343</f>
        <v>4.6904748168234006E-2</v>
      </c>
      <c r="CE330" s="131">
        <f t="shared" ref="CE330" si="5321">W330/W343</f>
        <v>4.572959031842079E-2</v>
      </c>
      <c r="CF330" s="128">
        <f t="shared" ref="CF330" si="5322">X330/X343</f>
        <v>4.5069040442980303E-2</v>
      </c>
      <c r="CG330" s="129">
        <f t="shared" ref="CG330" si="5323">Y330/Y343</f>
        <v>3.297220913801225E-2</v>
      </c>
      <c r="CH330" s="130">
        <f t="shared" ref="CH330" si="5324">Z330/Z343</f>
        <v>5.4785042614083089E-2</v>
      </c>
      <c r="CI330" s="128">
        <f t="shared" ref="CI330" si="5325">AA330/AA343</f>
        <v>5.0585806901764688E-2</v>
      </c>
      <c r="CJ330" s="134">
        <f t="shared" ref="CJ330" si="5326">AB330/AB343</f>
        <v>4.4972045396156089E-2</v>
      </c>
      <c r="CK330" s="135">
        <f t="shared" ref="CK330" si="5327">AC330/AC343</f>
        <v>4.3509546588167955E-2</v>
      </c>
    </row>
    <row r="331" spans="1:89" ht="13.5" thickTop="1" x14ac:dyDescent="0.2">
      <c r="A331" s="145" t="s">
        <v>28</v>
      </c>
      <c r="B331" s="202">
        <v>820</v>
      </c>
      <c r="C331" s="196">
        <v>1412</v>
      </c>
      <c r="D331" s="197">
        <v>478</v>
      </c>
      <c r="E331" s="198">
        <v>517</v>
      </c>
      <c r="F331" s="195">
        <v>941</v>
      </c>
      <c r="G331" s="199">
        <v>1248</v>
      </c>
      <c r="H331" s="197">
        <v>1536</v>
      </c>
      <c r="I331" s="198">
        <v>2038</v>
      </c>
      <c r="J331" s="195">
        <v>332</v>
      </c>
      <c r="K331" s="196">
        <v>181</v>
      </c>
      <c r="L331" s="197">
        <v>1154</v>
      </c>
      <c r="M331" s="195">
        <v>563</v>
      </c>
      <c r="N331" s="200">
        <v>1872</v>
      </c>
      <c r="O331" s="203">
        <v>1271</v>
      </c>
      <c r="P331" s="195">
        <v>804</v>
      </c>
      <c r="Q331" s="196">
        <v>631</v>
      </c>
      <c r="R331" s="197">
        <v>1076</v>
      </c>
      <c r="S331" s="198">
        <v>1071</v>
      </c>
      <c r="T331" s="195">
        <v>361</v>
      </c>
      <c r="U331" s="199">
        <v>148</v>
      </c>
      <c r="V331" s="197">
        <v>1153</v>
      </c>
      <c r="W331" s="204">
        <v>946</v>
      </c>
      <c r="X331" s="195">
        <v>769</v>
      </c>
      <c r="Y331" s="199">
        <v>263</v>
      </c>
      <c r="Z331" s="197">
        <v>1852</v>
      </c>
      <c r="AA331" s="195">
        <v>2065</v>
      </c>
      <c r="AB331" s="169">
        <f t="shared" si="5025"/>
        <v>13148</v>
      </c>
      <c r="AC331" s="172">
        <f t="shared" si="5026"/>
        <v>12354</v>
      </c>
      <c r="BI331" s="145" t="s">
        <v>28</v>
      </c>
      <c r="BJ331" s="128">
        <f>B331/B343</f>
        <v>3.7784535987466596E-2</v>
      </c>
      <c r="BK331" s="129">
        <f t="shared" ref="BK331" si="5328">C331/C343</f>
        <v>6.333826761763782E-2</v>
      </c>
      <c r="BL331" s="130">
        <f t="shared" ref="BL331" si="5329">D331/D343</f>
        <v>5.0089070522896365E-2</v>
      </c>
      <c r="BM331" s="131">
        <f t="shared" ref="BM331" si="5330">E331/E343</f>
        <v>5.2841373671300082E-2</v>
      </c>
      <c r="BN331" s="128">
        <f t="shared" ref="BN331" si="5331">F331/F343</f>
        <v>3.9829001947007531E-2</v>
      </c>
      <c r="BO331" s="129">
        <f t="shared" ref="BO331" si="5332">G331/G343</f>
        <v>5.6491037479630635E-2</v>
      </c>
      <c r="BP331" s="130">
        <f t="shared" ref="BP331" si="5333">H331/H343</f>
        <v>5.0494756566619545E-2</v>
      </c>
      <c r="BQ331" s="131">
        <f t="shared" ref="BQ331" si="5334">I331/I343</f>
        <v>6.146515064692222E-2</v>
      </c>
      <c r="BR331" s="128">
        <f t="shared" ref="BR331" si="5335">J331/J343</f>
        <v>6.248823640127988E-2</v>
      </c>
      <c r="BS331" s="129">
        <f t="shared" ref="BS331" si="5336">K331/K343</f>
        <v>3.4989367871641211E-2</v>
      </c>
      <c r="BT331" s="130">
        <f t="shared" ref="BT331" si="5337">L331/L343</f>
        <v>6.9076978331138517E-2</v>
      </c>
      <c r="BU331" s="128">
        <f t="shared" ref="BU331" si="5338">M331/M343</f>
        <v>3.2883593248057938E-2</v>
      </c>
      <c r="BV331" s="132">
        <f t="shared" ref="BV331" si="5339">N331/N343</f>
        <v>5.8856819468024901E-2</v>
      </c>
      <c r="BW331" s="133">
        <f t="shared" ref="BW331" si="5340">O331/O343</f>
        <v>4.1112728448972992E-2</v>
      </c>
      <c r="BX331" s="128">
        <f t="shared" ref="BX331" si="5341">P331/P343</f>
        <v>5.0193532276189286E-2</v>
      </c>
      <c r="BY331" s="129">
        <f t="shared" ref="BY331" si="5342">Q331/Q343</f>
        <v>4.2263898191560616E-2</v>
      </c>
      <c r="BZ331" s="130">
        <f t="shared" ref="BZ331" si="5343">R331/R343</f>
        <v>5.1695973863745553E-2</v>
      </c>
      <c r="CA331" s="131">
        <f t="shared" ref="CA331" si="5344">S331/S343</f>
        <v>5.2938559636201865E-2</v>
      </c>
      <c r="CB331" s="128">
        <f t="shared" ref="CB331" si="5345">T331/T343</f>
        <v>6.1446808510638301E-2</v>
      </c>
      <c r="CC331" s="129">
        <f t="shared" ref="CC331" si="5346">U331/U343</f>
        <v>2.53294540475783E-2</v>
      </c>
      <c r="CD331" s="130">
        <f t="shared" ref="CD331" si="5347">V331/V343</f>
        <v>6.6520510009807882E-2</v>
      </c>
      <c r="CE331" s="131">
        <f t="shared" ref="CE331" si="5348">W331/W343</f>
        <v>4.6919948417815695E-2</v>
      </c>
      <c r="CF331" s="128">
        <f t="shared" ref="CF331" si="5349">X331/X343</f>
        <v>5.3900609798836478E-2</v>
      </c>
      <c r="CG331" s="129">
        <f t="shared" ref="CG331" si="5350">Y331/Y343</f>
        <v>3.0970325011775789E-2</v>
      </c>
      <c r="CH331" s="130">
        <f t="shared" ref="CH331" si="5351">Z331/Z343</f>
        <v>5.8244488473755386E-2</v>
      </c>
      <c r="CI331" s="128">
        <f t="shared" ref="CI331" si="5352">AA331/AA343</f>
        <v>6.0034305317324184E-2</v>
      </c>
      <c r="CJ331" s="134">
        <f t="shared" ref="CJ331" si="5353">AB331/AB343</f>
        <v>5.361737875123869E-2</v>
      </c>
      <c r="CK331" s="135">
        <f t="shared" ref="CK331" si="5354">AC331/AC343</f>
        <v>5.0509015086471237E-2</v>
      </c>
    </row>
    <row r="332" spans="1:89" x14ac:dyDescent="0.2">
      <c r="A332" s="136" t="s">
        <v>29</v>
      </c>
      <c r="B332" s="205">
        <v>963</v>
      </c>
      <c r="C332" s="189">
        <v>2086</v>
      </c>
      <c r="D332" s="190">
        <v>856</v>
      </c>
      <c r="E332" s="191">
        <v>614</v>
      </c>
      <c r="F332" s="188">
        <v>1180</v>
      </c>
      <c r="G332" s="192">
        <v>1944</v>
      </c>
      <c r="H332" s="190">
        <v>1712</v>
      </c>
      <c r="I332" s="191">
        <v>2799</v>
      </c>
      <c r="J332" s="188">
        <v>543</v>
      </c>
      <c r="K332" s="189">
        <v>171</v>
      </c>
      <c r="L332" s="190">
        <v>1504</v>
      </c>
      <c r="M332" s="188">
        <v>599</v>
      </c>
      <c r="N332" s="193">
        <v>2480</v>
      </c>
      <c r="O332" s="206">
        <v>1477</v>
      </c>
      <c r="P332" s="188">
        <v>1253</v>
      </c>
      <c r="Q332" s="189">
        <v>749</v>
      </c>
      <c r="R332" s="190">
        <v>1357</v>
      </c>
      <c r="S332" s="191">
        <v>1520</v>
      </c>
      <c r="T332" s="188">
        <v>842</v>
      </c>
      <c r="U332" s="192">
        <v>140</v>
      </c>
      <c r="V332" s="190">
        <v>1743</v>
      </c>
      <c r="W332" s="207">
        <v>1034</v>
      </c>
      <c r="X332" s="188">
        <v>1266</v>
      </c>
      <c r="Y332" s="192">
        <v>299</v>
      </c>
      <c r="Z332" s="190">
        <v>2100</v>
      </c>
      <c r="AA332" s="188">
        <v>2501</v>
      </c>
      <c r="AB332" s="169">
        <f t="shared" si="5025"/>
        <v>17799</v>
      </c>
      <c r="AC332" s="172">
        <f t="shared" si="5026"/>
        <v>15933</v>
      </c>
      <c r="BI332" s="136" t="s">
        <v>29</v>
      </c>
      <c r="BJ332" s="128">
        <f>B332/B343</f>
        <v>4.4373790434061373E-2</v>
      </c>
      <c r="BK332" s="129">
        <f t="shared" ref="BK332" si="5355">C332/C343</f>
        <v>9.3571973265150502E-2</v>
      </c>
      <c r="BL332" s="130">
        <f t="shared" ref="BL332" si="5356">D332/D343</f>
        <v>8.9699255999161689E-2</v>
      </c>
      <c r="BM332" s="131">
        <f t="shared" ref="BM332" si="5357">E332/E343</f>
        <v>6.2755519215044978E-2</v>
      </c>
      <c r="BN332" s="128">
        <f t="shared" ref="BN332" si="5358">F332/F343</f>
        <v>4.9944975874037074E-2</v>
      </c>
      <c r="BO332" s="129">
        <f t="shared" ref="BO332" si="5359">G332/G343</f>
        <v>8.7995654535578491E-2</v>
      </c>
      <c r="BP332" s="130">
        <f t="shared" ref="BP332" si="5360">H332/H343</f>
        <v>5.6280614089878035E-2</v>
      </c>
      <c r="BQ332" s="131">
        <f t="shared" ref="BQ332" si="5361">I332/I343</f>
        <v>8.4416563621558041E-2</v>
      </c>
      <c r="BR332" s="128">
        <f t="shared" ref="BR332" si="5362">J332/J343</f>
        <v>0.10220214568040654</v>
      </c>
      <c r="BS332" s="129">
        <f t="shared" ref="BS332" si="5363">K332/K343</f>
        <v>3.3056253624589214E-2</v>
      </c>
      <c r="BT332" s="130">
        <f t="shared" ref="BT332" si="5364">L332/L343</f>
        <v>9.0027535017359037E-2</v>
      </c>
      <c r="BU332" s="128">
        <f t="shared" ref="BU332" si="5365">M332/M343</f>
        <v>3.4986274166228605E-2</v>
      </c>
      <c r="BV332" s="132">
        <f t="shared" ref="BV332" si="5366">N332/N343</f>
        <v>7.7972709551656916E-2</v>
      </c>
      <c r="BW332" s="133">
        <f t="shared" ref="BW332" si="5367">O332/O343</f>
        <v>4.77761604399159E-2</v>
      </c>
      <c r="BX332" s="128">
        <f t="shared" ref="BX332" si="5368">P332/P343</f>
        <v>7.822449744037957E-2</v>
      </c>
      <c r="BY332" s="129">
        <f t="shared" ref="BY332" si="5369">Q332/Q343</f>
        <v>5.0167448091091763E-2</v>
      </c>
      <c r="BZ332" s="130">
        <f t="shared" ref="BZ332" si="5370">R332/R343</f>
        <v>6.5196502354184685E-2</v>
      </c>
      <c r="CA332" s="131">
        <f t="shared" ref="CA332" si="5371">S332/S343</f>
        <v>7.5132222826355594E-2</v>
      </c>
      <c r="CB332" s="128">
        <f t="shared" ref="CB332" si="5372">T332/T343</f>
        <v>0.1433191489361702</v>
      </c>
      <c r="CC332" s="129">
        <f t="shared" ref="CC332" si="5373">U332/U343</f>
        <v>2.3960294369330823E-2</v>
      </c>
      <c r="CD332" s="130">
        <f t="shared" ref="CD332" si="5374">V332/V343</f>
        <v>0.10055962614665667</v>
      </c>
      <c r="CE332" s="131">
        <f t="shared" ref="CE332" si="5375">W332/W343</f>
        <v>5.1284594782263666E-2</v>
      </c>
      <c r="CF332" s="128">
        <f t="shared" ref="CF332" si="5376">X332/X343</f>
        <v>8.873624448026915E-2</v>
      </c>
      <c r="CG332" s="129">
        <f t="shared" ref="CG332" si="5377">Y332/Y343</f>
        <v>3.5209609043805934E-2</v>
      </c>
      <c r="CH332" s="130">
        <f t="shared" ref="CH332" si="5378">Z332/Z343</f>
        <v>6.6043966411925656E-2</v>
      </c>
      <c r="CI332" s="128">
        <f t="shared" ref="CI332" si="5379">AA332/AA343</f>
        <v>7.2709829345582469E-2</v>
      </c>
      <c r="CJ332" s="134">
        <f t="shared" ref="CJ332" si="5380">AB332/AB343</f>
        <v>7.2584098295809057E-2</v>
      </c>
      <c r="CK332" s="135">
        <f t="shared" ref="CK332" si="5381">AC332/AC343</f>
        <v>6.5141665644548014E-2</v>
      </c>
    </row>
    <row r="333" spans="1:89" x14ac:dyDescent="0.2">
      <c r="A333" s="145" t="s">
        <v>30</v>
      </c>
      <c r="B333" s="202">
        <v>1155</v>
      </c>
      <c r="C333" s="196">
        <v>2588</v>
      </c>
      <c r="D333" s="197">
        <v>1003</v>
      </c>
      <c r="E333" s="198">
        <v>812</v>
      </c>
      <c r="F333" s="195">
        <v>1245</v>
      </c>
      <c r="G333" s="199">
        <v>2692</v>
      </c>
      <c r="H333" s="197">
        <v>2073</v>
      </c>
      <c r="I333" s="198">
        <v>3637</v>
      </c>
      <c r="J333" s="195">
        <v>785</v>
      </c>
      <c r="K333" s="196">
        <v>181</v>
      </c>
      <c r="L333" s="197">
        <v>2111</v>
      </c>
      <c r="M333" s="195">
        <v>710</v>
      </c>
      <c r="N333" s="200">
        <v>3289</v>
      </c>
      <c r="O333" s="203">
        <v>1867</v>
      </c>
      <c r="P333" s="195">
        <v>1551</v>
      </c>
      <c r="Q333" s="196">
        <v>1116</v>
      </c>
      <c r="R333" s="197">
        <v>1552</v>
      </c>
      <c r="S333" s="198">
        <v>1758</v>
      </c>
      <c r="T333" s="195">
        <v>844</v>
      </c>
      <c r="U333" s="199">
        <v>179</v>
      </c>
      <c r="V333" s="197">
        <v>1820</v>
      </c>
      <c r="W333" s="204">
        <v>1283</v>
      </c>
      <c r="X333" s="195">
        <v>1605</v>
      </c>
      <c r="Y333" s="199">
        <v>448</v>
      </c>
      <c r="Z333" s="197">
        <v>2301</v>
      </c>
      <c r="AA333" s="195">
        <v>3166</v>
      </c>
      <c r="AB333" s="169">
        <f t="shared" si="5025"/>
        <v>21334</v>
      </c>
      <c r="AC333" s="172">
        <f t="shared" si="5026"/>
        <v>20437</v>
      </c>
      <c r="BI333" s="145" t="s">
        <v>30</v>
      </c>
      <c r="BJ333" s="128">
        <f>B333/B343</f>
        <v>5.3220901299419407E-2</v>
      </c>
      <c r="BK333" s="129">
        <f t="shared" ref="BK333" si="5382">C333/C343</f>
        <v>0.11609025254564213</v>
      </c>
      <c r="BL333" s="130">
        <f t="shared" ref="BL333" si="5383">D333/D343</f>
        <v>0.10510321701770932</v>
      </c>
      <c r="BM333" s="131">
        <f t="shared" ref="BM333" si="5384">E333/E343</f>
        <v>8.299264104660671E-2</v>
      </c>
      <c r="BN333" s="128">
        <f t="shared" ref="BN333" si="5385">F333/F343</f>
        <v>5.2696182172183186E-2</v>
      </c>
      <c r="BO333" s="129">
        <f t="shared" ref="BO333" si="5386">G333/G343</f>
        <v>0.12185406481984429</v>
      </c>
      <c r="BP333" s="130">
        <f t="shared" ref="BP333" si="5387">H333/H343</f>
        <v>6.8148196850652556E-2</v>
      </c>
      <c r="BQ333" s="131">
        <f t="shared" ref="BQ333" si="5388">I333/I343</f>
        <v>0.10969026148324637</v>
      </c>
      <c r="BR333" s="128">
        <f t="shared" ref="BR333" si="5389">J333/J343</f>
        <v>0.14775079992471296</v>
      </c>
      <c r="BS333" s="129">
        <f t="shared" ref="BS333" si="5390">K333/K343</f>
        <v>3.4989367871641211E-2</v>
      </c>
      <c r="BT333" s="130">
        <f t="shared" ref="BT333" si="5391">L333/L343</f>
        <v>0.12636178618460434</v>
      </c>
      <c r="BU333" s="128">
        <f t="shared" ref="BU333" si="5392">M333/M343</f>
        <v>4.1469540330588167E-2</v>
      </c>
      <c r="BV333" s="132">
        <f t="shared" ref="BV333" si="5393">N333/N343</f>
        <v>0.10340816198201597</v>
      </c>
      <c r="BW333" s="133">
        <f t="shared" ref="BW333" si="5394">O333/O343</f>
        <v>6.0391395762574802E-2</v>
      </c>
      <c r="BX333" s="128">
        <f t="shared" ref="BX333" si="5395">P333/P343</f>
        <v>9.6828567861156206E-2</v>
      </c>
      <c r="BY333" s="129">
        <f t="shared" ref="BY333" si="5396">Q333/Q343</f>
        <v>7.4748827863362358E-2</v>
      </c>
      <c r="BZ333" s="130">
        <f t="shared" ref="BZ333" si="5397">R333/R343</f>
        <v>7.4565196502354186E-2</v>
      </c>
      <c r="CA333" s="131">
        <f t="shared" ref="CA333" si="5398">S333/S343</f>
        <v>8.6896347189956008E-2</v>
      </c>
      <c r="CB333" s="128">
        <f t="shared" ref="CB333" si="5399">T333/T343</f>
        <v>0.14365957446808511</v>
      </c>
      <c r="CC333" s="129">
        <f t="shared" ref="CC333" si="5400">U333/U343</f>
        <v>3.0634947800787266E-2</v>
      </c>
      <c r="CD333" s="130">
        <f t="shared" ref="CD333" si="5401">V333/V343</f>
        <v>0.10500201926960134</v>
      </c>
      <c r="CE333" s="131">
        <f t="shared" ref="CE333" si="5402">W333/W343</f>
        <v>6.3634560063485765E-2</v>
      </c>
      <c r="CF333" s="128">
        <f t="shared" ref="CF333" si="5403">X333/X343</f>
        <v>0.11249737155673933</v>
      </c>
      <c r="CG333" s="129">
        <f t="shared" ref="CG333" si="5404">Y333/Y343</f>
        <v>5.2755534620819597E-2</v>
      </c>
      <c r="CH333" s="130">
        <f t="shared" ref="CH333" si="5405">Z333/Z343</f>
        <v>7.2365317482781397E-2</v>
      </c>
      <c r="CI333" s="128">
        <f t="shared" ref="CI333" si="5406">AA333/AA343</f>
        <v>9.2042910718958051E-2</v>
      </c>
      <c r="CJ333" s="134">
        <f t="shared" ref="CJ333" si="5407">AB333/AB343</f>
        <v>8.6999783866666125E-2</v>
      </c>
      <c r="CK333" s="135">
        <f t="shared" ref="CK333" si="5408">AC333/AC343</f>
        <v>8.3556155198495435E-2</v>
      </c>
    </row>
    <row r="334" spans="1:89" x14ac:dyDescent="0.2">
      <c r="A334" s="136" t="s">
        <v>31</v>
      </c>
      <c r="B334" s="205">
        <v>1123</v>
      </c>
      <c r="C334" s="189">
        <v>2707</v>
      </c>
      <c r="D334" s="190">
        <v>663</v>
      </c>
      <c r="E334" s="191">
        <v>846</v>
      </c>
      <c r="F334" s="188">
        <v>977</v>
      </c>
      <c r="G334" s="192">
        <v>2432</v>
      </c>
      <c r="H334" s="190">
        <v>1882</v>
      </c>
      <c r="I334" s="191">
        <v>3505</v>
      </c>
      <c r="J334" s="188">
        <v>524</v>
      </c>
      <c r="K334" s="189">
        <v>186</v>
      </c>
      <c r="L334" s="190">
        <v>2126</v>
      </c>
      <c r="M334" s="188">
        <v>583</v>
      </c>
      <c r="N334" s="193">
        <v>2969</v>
      </c>
      <c r="O334" s="206">
        <v>1838</v>
      </c>
      <c r="P334" s="188">
        <v>1417</v>
      </c>
      <c r="Q334" s="189">
        <v>1163</v>
      </c>
      <c r="R334" s="190">
        <v>1429</v>
      </c>
      <c r="S334" s="191">
        <v>1814</v>
      </c>
      <c r="T334" s="188">
        <v>758</v>
      </c>
      <c r="U334" s="192">
        <v>157</v>
      </c>
      <c r="V334" s="190">
        <v>1931</v>
      </c>
      <c r="W334" s="207">
        <v>1110</v>
      </c>
      <c r="X334" s="188">
        <v>1474</v>
      </c>
      <c r="Y334" s="192">
        <v>502</v>
      </c>
      <c r="Z334" s="190">
        <v>2165</v>
      </c>
      <c r="AA334" s="188">
        <v>3339</v>
      </c>
      <c r="AB334" s="169">
        <f t="shared" si="5025"/>
        <v>19438</v>
      </c>
      <c r="AC334" s="172">
        <f t="shared" si="5026"/>
        <v>20182</v>
      </c>
      <c r="BI334" s="136" t="s">
        <v>31</v>
      </c>
      <c r="BJ334" s="128">
        <f>B334/B343</f>
        <v>5.1746382821859734E-2</v>
      </c>
      <c r="BK334" s="129">
        <f t="shared" ref="BK334" si="5409">C334/C343</f>
        <v>0.12142825102049971</v>
      </c>
      <c r="BL334" s="130">
        <f t="shared" ref="BL334" si="5410">D334/D343</f>
        <v>6.9475007859163787E-2</v>
      </c>
      <c r="BM334" s="131">
        <f t="shared" ref="BM334" si="5411">E334/E343</f>
        <v>8.6467702371218313E-2</v>
      </c>
      <c r="BN334" s="128">
        <f t="shared" ref="BN334" si="5412">F334/F343</f>
        <v>4.1352746973673075E-2</v>
      </c>
      <c r="BO334" s="129">
        <f t="shared" ref="BO334" si="5413">G334/G343</f>
        <v>0.11008509867825457</v>
      </c>
      <c r="BP334" s="130">
        <f t="shared" ref="BP334" si="5414">H334/H343</f>
        <v>6.1869226470298168E-2</v>
      </c>
      <c r="BQ334" s="131">
        <f t="shared" ref="BQ334" si="5415">I334/I343</f>
        <v>0.10570920167687065</v>
      </c>
      <c r="BR334" s="128">
        <f t="shared" ref="BR334" si="5416">J334/J343</f>
        <v>9.8626011669489935E-2</v>
      </c>
      <c r="BS334" s="129">
        <f t="shared" ref="BS334" si="5417">K334/K343</f>
        <v>3.5955924995167213E-2</v>
      </c>
      <c r="BT334" s="130">
        <f t="shared" ref="BT334" si="5418">L334/L343</f>
        <v>0.12725966718544235</v>
      </c>
      <c r="BU334" s="128">
        <f t="shared" ref="BU334" si="5419">M334/M343</f>
        <v>3.4051749313708309E-2</v>
      </c>
      <c r="BV334" s="132">
        <f t="shared" ref="BV334" si="5420">N334/N343</f>
        <v>9.3347167201157016E-2</v>
      </c>
      <c r="BW334" s="133">
        <f t="shared" ref="BW334" si="5421">O334/O343</f>
        <v>5.9453339802684781E-2</v>
      </c>
      <c r="BX334" s="128">
        <f t="shared" ref="BX334" si="5422">P334/P343</f>
        <v>8.8462979148457979E-2</v>
      </c>
      <c r="BY334" s="129">
        <f t="shared" ref="BY334" si="5423">Q334/Q343</f>
        <v>7.7896851975887471E-2</v>
      </c>
      <c r="BZ334" s="130">
        <f t="shared" ref="BZ334" si="5424">R334/R343</f>
        <v>6.8655712501201116E-2</v>
      </c>
      <c r="CA334" s="131">
        <f t="shared" ref="CA334" si="5425">S334/S343</f>
        <v>8.9664376451979638E-2</v>
      </c>
      <c r="CB334" s="128">
        <f t="shared" ref="CB334" si="5426">T334/T343</f>
        <v>0.12902127659574469</v>
      </c>
      <c r="CC334" s="129">
        <f t="shared" ref="CC334" si="5427">U334/U343</f>
        <v>2.6869758685606707E-2</v>
      </c>
      <c r="CD334" s="130">
        <f t="shared" ref="CD334" si="5428">V334/V343</f>
        <v>0.1114059885767034</v>
      </c>
      <c r="CE334" s="131">
        <f t="shared" ref="CE334" si="5429">W334/W343</f>
        <v>5.5054062097014182E-2</v>
      </c>
      <c r="CF334" s="128">
        <f t="shared" ref="CF334" si="5430">X334/X343</f>
        <v>0.10331534309946029</v>
      </c>
      <c r="CG334" s="129">
        <f t="shared" ref="CG334" si="5431">Y334/Y343</f>
        <v>5.9114460668864811E-2</v>
      </c>
      <c r="CH334" s="130">
        <f t="shared" ref="CH334" si="5432">Z334/Z343</f>
        <v>6.8088184419913822E-2</v>
      </c>
      <c r="CI334" s="128">
        <f t="shared" ref="CI334" si="5433">AA334/AA343</f>
        <v>9.7072419106317406E-2</v>
      </c>
      <c r="CJ334" s="134">
        <f t="shared" ref="CJ334" si="5434">AB334/AB343</f>
        <v>7.9267919696271491E-2</v>
      </c>
      <c r="CK334" s="135">
        <f t="shared" ref="CK334" si="5435">AC334/AC343</f>
        <v>8.2513594178012184E-2</v>
      </c>
    </row>
    <row r="335" spans="1:89" x14ac:dyDescent="0.2">
      <c r="A335" s="145" t="s">
        <v>32</v>
      </c>
      <c r="B335" s="202">
        <v>1231</v>
      </c>
      <c r="C335" s="196">
        <v>2243</v>
      </c>
      <c r="D335" s="197">
        <v>440</v>
      </c>
      <c r="E335" s="198">
        <v>776</v>
      </c>
      <c r="F335" s="195">
        <v>798</v>
      </c>
      <c r="G335" s="199">
        <v>2313</v>
      </c>
      <c r="H335" s="197">
        <v>1675</v>
      </c>
      <c r="I335" s="198">
        <v>3043</v>
      </c>
      <c r="J335" s="195">
        <v>416</v>
      </c>
      <c r="K335" s="196">
        <v>127</v>
      </c>
      <c r="L335" s="197">
        <v>1482</v>
      </c>
      <c r="M335" s="195">
        <v>553</v>
      </c>
      <c r="N335" s="200">
        <v>2386</v>
      </c>
      <c r="O335" s="203">
        <v>1793</v>
      </c>
      <c r="P335" s="195">
        <v>906</v>
      </c>
      <c r="Q335" s="196">
        <v>1145</v>
      </c>
      <c r="R335" s="197">
        <v>1145</v>
      </c>
      <c r="S335" s="198">
        <v>1621</v>
      </c>
      <c r="T335" s="195">
        <v>449</v>
      </c>
      <c r="U335" s="199">
        <v>163</v>
      </c>
      <c r="V335" s="197">
        <v>1817</v>
      </c>
      <c r="W335" s="204">
        <v>960</v>
      </c>
      <c r="X335" s="195">
        <v>916</v>
      </c>
      <c r="Y335" s="199">
        <v>406</v>
      </c>
      <c r="Z335" s="197">
        <v>1759</v>
      </c>
      <c r="AA335" s="195">
        <v>2375</v>
      </c>
      <c r="AB335" s="169">
        <f t="shared" si="5025"/>
        <v>15420</v>
      </c>
      <c r="AC335" s="172">
        <f t="shared" si="5026"/>
        <v>17518</v>
      </c>
      <c r="BI335" s="145" t="s">
        <v>32</v>
      </c>
      <c r="BJ335" s="128">
        <f>B335/B343</f>
        <v>5.6722882683623632E-2</v>
      </c>
      <c r="BK335" s="129">
        <f t="shared" ref="BK335" si="5436">C335/C343</f>
        <v>0.10061454268155923</v>
      </c>
      <c r="BL335" s="130">
        <f t="shared" ref="BL335" si="5437">D335/D343</f>
        <v>4.6107094205176571E-2</v>
      </c>
      <c r="BM335" s="131">
        <f t="shared" ref="BM335" si="5438">E335/E343</f>
        <v>7.9313164349959123E-2</v>
      </c>
      <c r="BN335" s="128">
        <f t="shared" ref="BN335" si="5439">F335/F343</f>
        <v>3.3776348091086095E-2</v>
      </c>
      <c r="BO335" s="129">
        <f t="shared" ref="BO335" si="5440">G335/G343</f>
        <v>0.10469853340575774</v>
      </c>
      <c r="BP335" s="130">
        <f t="shared" ref="BP335" si="5441">H335/H343</f>
        <v>5.5064269042374832E-2</v>
      </c>
      <c r="BQ335" s="131">
        <f t="shared" ref="BQ335" si="5442">I335/I343</f>
        <v>9.1775492354555593E-2</v>
      </c>
      <c r="BR335" s="128">
        <f t="shared" ref="BR335" si="5443">J335/J343</f>
        <v>7.8298513081121776E-2</v>
      </c>
      <c r="BS335" s="129">
        <f t="shared" ref="BS335" si="5444">K335/K343</f>
        <v>2.4550550937560409E-2</v>
      </c>
      <c r="BT335" s="130">
        <f t="shared" ref="BT335" si="5445">L335/L343</f>
        <v>8.8710642882796606E-2</v>
      </c>
      <c r="BU335" s="128">
        <f t="shared" ref="BU335" si="5446">M335/M343</f>
        <v>3.2299515215232756E-2</v>
      </c>
      <c r="BV335" s="132">
        <f t="shared" ref="BV335" si="5447">N335/N343</f>
        <v>7.5017292334779606E-2</v>
      </c>
      <c r="BW335" s="133">
        <f t="shared" ref="BW335" si="5448">O335/O343</f>
        <v>5.799773572699337E-2</v>
      </c>
      <c r="BX335" s="128">
        <f t="shared" ref="BX335" si="5449">P335/P343</f>
        <v>5.6561368460481959E-2</v>
      </c>
      <c r="BY335" s="129">
        <f t="shared" ref="BY335" si="5450">Q335/Q343</f>
        <v>7.669122572002679E-2</v>
      </c>
      <c r="BZ335" s="130">
        <f t="shared" ref="BZ335" si="5451">R335/R343</f>
        <v>5.5011050254636304E-2</v>
      </c>
      <c r="CA335" s="131">
        <f t="shared" ref="CA335" si="5452">S335/S343</f>
        <v>8.0124561316791063E-2</v>
      </c>
      <c r="CB335" s="128">
        <f t="shared" ref="CB335" si="5453">T335/T343</f>
        <v>7.642553191489361E-2</v>
      </c>
      <c r="CC335" s="129">
        <f t="shared" ref="CC335" si="5454">U335/U343</f>
        <v>2.7896628444292314E-2</v>
      </c>
      <c r="CD335" s="130">
        <f t="shared" ref="CD335" si="5455">V335/V343</f>
        <v>0.10482893901805804</v>
      </c>
      <c r="CE335" s="131">
        <f t="shared" ref="CE335" si="5456">W335/W343</f>
        <v>4.7614323975796055E-2</v>
      </c>
      <c r="CF335" s="128">
        <f t="shared" ref="CF335" si="5457">X335/X343</f>
        <v>6.4204107380668674E-2</v>
      </c>
      <c r="CG335" s="129">
        <f t="shared" ref="CG335" si="5458">Y335/Y343</f>
        <v>4.7809703250117755E-2</v>
      </c>
      <c r="CH335" s="130">
        <f t="shared" ref="CH335" si="5459">Z335/Z343</f>
        <v>5.5319684246941538E-2</v>
      </c>
      <c r="CI335" s="128">
        <f t="shared" ref="CI335" si="5460">AA335/AA343</f>
        <v>6.904671919062709E-2</v>
      </c>
      <c r="CJ335" s="134">
        <f t="shared" ref="CJ335" si="5461">AB335/AB343</f>
        <v>6.2882566195930981E-2</v>
      </c>
      <c r="CK335" s="135">
        <f t="shared" ref="CK335" si="5462">AC335/AC343</f>
        <v>7.1621897869904735E-2</v>
      </c>
    </row>
    <row r="336" spans="1:89" x14ac:dyDescent="0.2">
      <c r="A336" s="136" t="s">
        <v>33</v>
      </c>
      <c r="B336" s="205">
        <v>1055</v>
      </c>
      <c r="C336" s="189">
        <v>1261</v>
      </c>
      <c r="D336" s="190">
        <v>330</v>
      </c>
      <c r="E336" s="191">
        <v>587</v>
      </c>
      <c r="F336" s="188">
        <v>790</v>
      </c>
      <c r="G336" s="192">
        <v>1462</v>
      </c>
      <c r="H336" s="190">
        <v>1382</v>
      </c>
      <c r="I336" s="191">
        <v>1833</v>
      </c>
      <c r="J336" s="188">
        <v>290</v>
      </c>
      <c r="K336" s="189">
        <v>80</v>
      </c>
      <c r="L336" s="190">
        <v>1014</v>
      </c>
      <c r="M336" s="188">
        <v>545</v>
      </c>
      <c r="N336" s="193">
        <v>1620</v>
      </c>
      <c r="O336" s="206">
        <v>1460</v>
      </c>
      <c r="P336" s="188">
        <v>647</v>
      </c>
      <c r="Q336" s="189">
        <v>906</v>
      </c>
      <c r="R336" s="190">
        <v>900</v>
      </c>
      <c r="S336" s="191">
        <v>964</v>
      </c>
      <c r="T336" s="188">
        <v>312</v>
      </c>
      <c r="U336" s="192">
        <v>191</v>
      </c>
      <c r="V336" s="190">
        <v>1254</v>
      </c>
      <c r="W336" s="207">
        <v>714</v>
      </c>
      <c r="X336" s="188">
        <v>529</v>
      </c>
      <c r="Y336" s="192">
        <v>362</v>
      </c>
      <c r="Z336" s="190">
        <v>1432</v>
      </c>
      <c r="AA336" s="188">
        <v>1871</v>
      </c>
      <c r="AB336" s="169">
        <f t="shared" si="5025"/>
        <v>11555</v>
      </c>
      <c r="AC336" s="172">
        <f t="shared" si="5026"/>
        <v>12236</v>
      </c>
      <c r="BI336" s="136" t="s">
        <v>33</v>
      </c>
      <c r="BJ336" s="128">
        <f>B336/B343</f>
        <v>4.8613031057045432E-2</v>
      </c>
      <c r="BK336" s="129">
        <f t="shared" ref="BK336" si="5463">C336/C343</f>
        <v>5.6564840981474004E-2</v>
      </c>
      <c r="BL336" s="130">
        <f t="shared" ref="BL336" si="5464">D336/D343</f>
        <v>3.4580320653882425E-2</v>
      </c>
      <c r="BM336" s="131">
        <f t="shared" ref="BM336" si="5465">E336/E343</f>
        <v>5.999591169255928E-2</v>
      </c>
      <c r="BN336" s="128">
        <f t="shared" ref="BN336" si="5466">F336/F343</f>
        <v>3.3437738085160415E-2</v>
      </c>
      <c r="BO336" s="129">
        <f t="shared" ref="BO336" si="5467">G336/G343</f>
        <v>6.6177801919246784E-2</v>
      </c>
      <c r="BP336" s="130">
        <f t="shared" ref="BP336" si="5468">H336/H343</f>
        <v>4.5432131233768366E-2</v>
      </c>
      <c r="BQ336" s="131">
        <f t="shared" ref="BQ336" si="5469">I336/I343</f>
        <v>5.528244412944476E-2</v>
      </c>
      <c r="BR336" s="128">
        <f t="shared" ref="BR336" si="5470">J336/J343</f>
        <v>5.4583098061358928E-2</v>
      </c>
      <c r="BS336" s="129">
        <f t="shared" ref="BS336" si="5471">K336/K343</f>
        <v>1.5464913976416006E-2</v>
      </c>
      <c r="BT336" s="130">
        <f t="shared" ref="BT336" si="5472">L336/L343</f>
        <v>6.0696755656650309E-2</v>
      </c>
      <c r="BU336" s="128">
        <f t="shared" ref="BU336" si="5473">M336/M343</f>
        <v>3.1832252788972608E-2</v>
      </c>
      <c r="BV336" s="132">
        <f t="shared" ref="BV336" si="5474">N336/N343</f>
        <v>5.0933786078098474E-2</v>
      </c>
      <c r="BW336" s="133">
        <f t="shared" ref="BW336" si="5475">O336/O343</f>
        <v>4.7226265566876924E-2</v>
      </c>
      <c r="BX336" s="128">
        <f t="shared" ref="BX336" si="5476">P336/P343</f>
        <v>4.0392058933699591E-2</v>
      </c>
      <c r="BY336" s="129">
        <f t="shared" ref="BY336" si="5477">Q336/Q343</f>
        <v>6.0683188211654387E-2</v>
      </c>
      <c r="BZ336" s="130">
        <f t="shared" ref="BZ336" si="5478">R336/R343</f>
        <v>4.3240126837705388E-2</v>
      </c>
      <c r="CA336" s="131">
        <f t="shared" ref="CA336" si="5479">S336/S343</f>
        <v>4.764964658197815E-2</v>
      </c>
      <c r="CB336" s="128">
        <f t="shared" ref="CB336" si="5480">T336/T343</f>
        <v>5.3106382978723402E-2</v>
      </c>
      <c r="CC336" s="129">
        <f t="shared" ref="CC336" si="5481">U336/U343</f>
        <v>3.268868731815848E-2</v>
      </c>
      <c r="CD336" s="130">
        <f t="shared" ref="CD336" si="5482">V336/V343</f>
        <v>7.2347545145098946E-2</v>
      </c>
      <c r="CE336" s="131">
        <f t="shared" ref="CE336" si="5483">W336/W343</f>
        <v>3.5413153456998317E-2</v>
      </c>
      <c r="CF336" s="128">
        <f t="shared" ref="CF336" si="5484">X336/X343</f>
        <v>3.7078572930539004E-2</v>
      </c>
      <c r="CG336" s="129">
        <f t="shared" ref="CG336" si="5485">Y336/Y343</f>
        <v>4.262835609985869E-2</v>
      </c>
      <c r="CH336" s="130">
        <f t="shared" ref="CH336" si="5486">Z336/Z343</f>
        <v>4.5035695191370254E-2</v>
      </c>
      <c r="CI336" s="128">
        <f t="shared" ref="CI336" si="5487">AA336/AA343</f>
        <v>5.4394278570805595E-2</v>
      </c>
      <c r="CJ336" s="134">
        <f t="shared" ref="CJ336" si="5488">AB336/AB343</f>
        <v>4.7121144772631809E-2</v>
      </c>
      <c r="CK336" s="135">
        <f t="shared" ref="CK336" si="5489">AC336/AC343</f>
        <v>5.002657508483585E-2</v>
      </c>
    </row>
    <row r="337" spans="1:89" x14ac:dyDescent="0.2">
      <c r="A337" s="145" t="s">
        <v>34</v>
      </c>
      <c r="B337" s="202">
        <v>453</v>
      </c>
      <c r="C337" s="196">
        <v>1017</v>
      </c>
      <c r="D337" s="197">
        <v>174</v>
      </c>
      <c r="E337" s="198">
        <v>483</v>
      </c>
      <c r="F337" s="195">
        <v>438</v>
      </c>
      <c r="G337" s="199">
        <v>1338</v>
      </c>
      <c r="H337" s="197">
        <v>728</v>
      </c>
      <c r="I337" s="198">
        <v>1473</v>
      </c>
      <c r="J337" s="195">
        <v>179</v>
      </c>
      <c r="K337" s="196">
        <v>60</v>
      </c>
      <c r="L337" s="197">
        <v>760</v>
      </c>
      <c r="M337" s="195">
        <v>432</v>
      </c>
      <c r="N337" s="200">
        <v>1522</v>
      </c>
      <c r="O337" s="203">
        <v>1318</v>
      </c>
      <c r="P337" s="195">
        <v>433</v>
      </c>
      <c r="Q337" s="196">
        <v>807</v>
      </c>
      <c r="R337" s="197">
        <v>705</v>
      </c>
      <c r="S337" s="198">
        <v>1004</v>
      </c>
      <c r="T337" s="195">
        <v>158</v>
      </c>
      <c r="U337" s="199">
        <v>156</v>
      </c>
      <c r="V337" s="197">
        <v>1070</v>
      </c>
      <c r="W337" s="204">
        <v>671</v>
      </c>
      <c r="X337" s="195">
        <v>333</v>
      </c>
      <c r="Y337" s="199">
        <v>388</v>
      </c>
      <c r="Z337" s="197">
        <v>1012</v>
      </c>
      <c r="AA337" s="195">
        <v>1288</v>
      </c>
      <c r="AB337" s="169">
        <f t="shared" si="5025"/>
        <v>7965</v>
      </c>
      <c r="AC337" s="172">
        <f t="shared" si="5026"/>
        <v>10435</v>
      </c>
      <c r="BI337" s="145" t="s">
        <v>34</v>
      </c>
      <c r="BJ337" s="128">
        <f>B337/B343</f>
        <v>2.0873652197954104E-2</v>
      </c>
      <c r="BK337" s="129">
        <f t="shared" ref="BK337" si="5490">C337/C343</f>
        <v>4.5619701251513926E-2</v>
      </c>
      <c r="BL337" s="130">
        <f t="shared" ref="BL337" si="5491">D337/D343</f>
        <v>1.8233259981138006E-2</v>
      </c>
      <c r="BM337" s="131">
        <f t="shared" ref="BM337" si="5492">E337/E343</f>
        <v>4.9366312346688472E-2</v>
      </c>
      <c r="BN337" s="128">
        <f t="shared" ref="BN337" si="5493">F337/F343</f>
        <v>1.8538897824430713E-2</v>
      </c>
      <c r="BO337" s="129">
        <f t="shared" ref="BO337" si="5494">G337/G343</f>
        <v>6.0564910374796305E-2</v>
      </c>
      <c r="BP337" s="130">
        <f t="shared" ref="BP337" si="5495">H337/H343</f>
        <v>2.393241066438739E-2</v>
      </c>
      <c r="BQ337" s="131">
        <f t="shared" ref="BQ337" si="5496">I337/I343</f>
        <v>4.4425008293874593E-2</v>
      </c>
      <c r="BR337" s="128">
        <f t="shared" ref="BR337" si="5497">J337/J343</f>
        <v>3.3690946734424992E-2</v>
      </c>
      <c r="BS337" s="129">
        <f t="shared" ref="BS337" si="5498">K337/K343</f>
        <v>1.1598685482312004E-2</v>
      </c>
      <c r="BT337" s="130">
        <f t="shared" ref="BT337" si="5499">L337/L343</f>
        <v>4.5492637375793128E-2</v>
      </c>
      <c r="BU337" s="128">
        <f t="shared" ref="BU337" si="5500">M337/M343</f>
        <v>2.5232171018048012E-2</v>
      </c>
      <c r="BV337" s="132">
        <f t="shared" ref="BV337" si="5501">N337/N343</f>
        <v>4.7852606426460415E-2</v>
      </c>
      <c r="BW337" s="133">
        <f t="shared" ref="BW337" si="5502">O337/O343</f>
        <v>4.2633026039139578E-2</v>
      </c>
      <c r="BX337" s="128">
        <f t="shared" ref="BX337" si="5503">P337/P343</f>
        <v>2.7032088899987514E-2</v>
      </c>
      <c r="BY337" s="129">
        <f t="shared" ref="BY337" si="5504">Q337/Q343</f>
        <v>5.4052243804420627E-2</v>
      </c>
      <c r="BZ337" s="130">
        <f t="shared" ref="BZ337" si="5505">R337/R343</f>
        <v>3.3871432689535887E-2</v>
      </c>
      <c r="CA337" s="131">
        <f t="shared" ref="CA337" si="5506">S337/S343</f>
        <v>4.9626810340566457E-2</v>
      </c>
      <c r="CB337" s="128">
        <f t="shared" ref="CB337" si="5507">T337/T343</f>
        <v>2.6893617021276597E-2</v>
      </c>
      <c r="CC337" s="129">
        <f t="shared" ref="CC337" si="5508">U337/U343</f>
        <v>2.6698613725825774E-2</v>
      </c>
      <c r="CD337" s="130">
        <f t="shared" ref="CD337" si="5509">V337/V343</f>
        <v>6.1731956383776612E-2</v>
      </c>
      <c r="CE337" s="131">
        <f t="shared" ref="CE337" si="5510">W337/W343</f>
        <v>3.328042852891578E-2</v>
      </c>
      <c r="CF337" s="128">
        <f t="shared" ref="CF337" si="5511">X337/X343</f>
        <v>2.3340576154762739E-2</v>
      </c>
      <c r="CG337" s="129">
        <f t="shared" ref="CG337" si="5512">Y337/Y343</f>
        <v>4.5690061234102686E-2</v>
      </c>
      <c r="CH337" s="130">
        <f t="shared" ref="CH337" si="5513">Z337/Z343</f>
        <v>3.1826901908985121E-2</v>
      </c>
      <c r="CI337" s="128">
        <f t="shared" ref="CI337" si="5514">AA337/AA343</f>
        <v>3.744512602843271E-2</v>
      </c>
      <c r="CJ337" s="134">
        <f t="shared" ref="CJ337" si="5515">AB337/AB343</f>
        <v>3.2481169893034387E-2</v>
      </c>
      <c r="CK337" s="135">
        <f t="shared" ref="CK337" si="5516">AC337/AC343</f>
        <v>4.2663232348010956E-2</v>
      </c>
    </row>
    <row r="338" spans="1:89" x14ac:dyDescent="0.2">
      <c r="A338" s="136" t="s">
        <v>35</v>
      </c>
      <c r="B338" s="205">
        <v>0</v>
      </c>
      <c r="C338" s="189">
        <v>460</v>
      </c>
      <c r="D338" s="190">
        <v>5</v>
      </c>
      <c r="E338" s="191">
        <v>214</v>
      </c>
      <c r="F338" s="188">
        <v>7</v>
      </c>
      <c r="G338" s="192">
        <v>731</v>
      </c>
      <c r="H338" s="190">
        <v>98</v>
      </c>
      <c r="I338" s="191">
        <v>660</v>
      </c>
      <c r="J338" s="188">
        <v>36</v>
      </c>
      <c r="K338" s="189">
        <v>30</v>
      </c>
      <c r="L338" s="190">
        <v>477</v>
      </c>
      <c r="M338" s="188">
        <v>97</v>
      </c>
      <c r="N338" s="193">
        <v>349</v>
      </c>
      <c r="O338" s="206">
        <v>256</v>
      </c>
      <c r="P338" s="188">
        <v>65</v>
      </c>
      <c r="Q338" s="189">
        <v>161</v>
      </c>
      <c r="R338" s="190">
        <v>195</v>
      </c>
      <c r="S338" s="191">
        <v>90</v>
      </c>
      <c r="T338" s="188">
        <v>28</v>
      </c>
      <c r="U338" s="192">
        <v>8</v>
      </c>
      <c r="V338" s="190">
        <v>284</v>
      </c>
      <c r="W338" s="207">
        <v>14</v>
      </c>
      <c r="X338" s="188">
        <v>52</v>
      </c>
      <c r="Y338" s="192">
        <v>32</v>
      </c>
      <c r="Z338" s="190">
        <v>91</v>
      </c>
      <c r="AA338" s="188">
        <v>145</v>
      </c>
      <c r="AB338" s="169">
        <f t="shared" si="5025"/>
        <v>1687</v>
      </c>
      <c r="AC338" s="172">
        <f t="shared" si="5026"/>
        <v>2898</v>
      </c>
      <c r="BI338" s="136" t="s">
        <v>35</v>
      </c>
      <c r="BJ338" s="128">
        <f>B338/B343</f>
        <v>0</v>
      </c>
      <c r="BK338" s="129">
        <f t="shared" ref="BK338" si="5517">C338/C343</f>
        <v>2.0634279818777194E-2</v>
      </c>
      <c r="BL338" s="130">
        <f t="shared" ref="BL338" si="5518">D338/D343</f>
        <v>5.2394425233155196E-4</v>
      </c>
      <c r="BM338" s="131">
        <f t="shared" ref="BM338" si="5519">E338/E343</f>
        <v>2.1872444807849549E-2</v>
      </c>
      <c r="BN338" s="128">
        <f t="shared" ref="BN338" si="5520">F338/F343</f>
        <v>2.9628375518496572E-4</v>
      </c>
      <c r="BO338" s="129">
        <f t="shared" ref="BO338" si="5521">G338/G343</f>
        <v>3.3088900959623392E-2</v>
      </c>
      <c r="BP338" s="130">
        <f t="shared" ref="BP338" si="5522">H338/H343</f>
        <v>3.2216706663598408E-3</v>
      </c>
      <c r="BQ338" s="131">
        <f t="shared" ref="BQ338" si="5523">I338/I343</f>
        <v>1.9905299031878636E-2</v>
      </c>
      <c r="BR338" s="128">
        <f t="shared" ref="BR338" si="5524">J338/J343</f>
        <v>6.7758328627893849E-3</v>
      </c>
      <c r="BS338" s="129">
        <f t="shared" ref="BS338" si="5525">K338/K343</f>
        <v>5.7993427411560019E-3</v>
      </c>
      <c r="BT338" s="130">
        <f t="shared" ref="BT338" si="5526">L338/L343</f>
        <v>2.8552615826649107E-2</v>
      </c>
      <c r="BU338" s="128">
        <f t="shared" ref="BU338" si="5527">M338/M343</f>
        <v>5.6655569184042992E-3</v>
      </c>
      <c r="BV338" s="132">
        <f t="shared" ref="BV338" si="5528">N338/N343</f>
        <v>1.0972772432874301E-2</v>
      </c>
      <c r="BW338" s="133">
        <f t="shared" ref="BW338" si="5529">O338/O343</f>
        <v>8.2807698528222541E-3</v>
      </c>
      <c r="BX338" s="128">
        <f t="shared" ref="BX338" si="5530">P338/P343</f>
        <v>4.0579348233237608E-3</v>
      </c>
      <c r="BY338" s="129">
        <f t="shared" ref="BY338" si="5531">Q338/Q343</f>
        <v>1.0783657066309444E-2</v>
      </c>
      <c r="BZ338" s="130">
        <f t="shared" ref="BZ338" si="5532">R338/R343</f>
        <v>9.3686941481695013E-3</v>
      </c>
      <c r="CA338" s="131">
        <f t="shared" ref="CA338" si="5533">S338/S343</f>
        <v>4.4486184568236862E-3</v>
      </c>
      <c r="CB338" s="128">
        <f t="shared" ref="CB338" si="5534">T338/T343</f>
        <v>4.7659574468085107E-3</v>
      </c>
      <c r="CC338" s="129">
        <f t="shared" ref="CC338" si="5535">U338/U343</f>
        <v>1.3691596782474755E-3</v>
      </c>
      <c r="CD338" s="130">
        <f t="shared" ref="CD338" si="5536">V338/V343</f>
        <v>1.6384930479432298E-2</v>
      </c>
      <c r="CE338" s="131">
        <f t="shared" ref="CE338" si="5537">W338/W343</f>
        <v>6.9437555798035908E-4</v>
      </c>
      <c r="CF338" s="128">
        <f t="shared" ref="CF338" si="5538">X338/X343</f>
        <v>3.6447746547977849E-3</v>
      </c>
      <c r="CG338" s="129">
        <f t="shared" ref="CG338" si="5539">Y338/Y343</f>
        <v>3.7682524729156855E-3</v>
      </c>
      <c r="CH338" s="130">
        <f t="shared" ref="CH338" si="5540">Z338/Z343</f>
        <v>2.861905211183445E-3</v>
      </c>
      <c r="CI338" s="128">
        <f t="shared" ref="CI338" si="5541">AA338/AA343</f>
        <v>4.2154839084803906E-3</v>
      </c>
      <c r="CJ338" s="134">
        <f t="shared" ref="CJ338" si="5542">AB338/AB343</f>
        <v>6.8795647971812953E-3</v>
      </c>
      <c r="CK338" s="135">
        <f t="shared" ref="CK338" si="5543">AC338/AC343</f>
        <v>1.1848399362197963E-2</v>
      </c>
    </row>
    <row r="339" spans="1:89" x14ac:dyDescent="0.2">
      <c r="A339" s="145" t="s">
        <v>36</v>
      </c>
      <c r="B339" s="202">
        <v>0</v>
      </c>
      <c r="C339" s="196">
        <v>0</v>
      </c>
      <c r="D339" s="197">
        <v>0</v>
      </c>
      <c r="E339" s="198">
        <v>0</v>
      </c>
      <c r="F339" s="195">
        <v>0</v>
      </c>
      <c r="G339" s="199">
        <v>0</v>
      </c>
      <c r="H339" s="197">
        <v>0</v>
      </c>
      <c r="I339" s="198">
        <v>0</v>
      </c>
      <c r="J339" s="195">
        <v>0</v>
      </c>
      <c r="K339" s="199">
        <v>0</v>
      </c>
      <c r="L339" s="197">
        <v>0</v>
      </c>
      <c r="M339" s="195">
        <v>0</v>
      </c>
      <c r="N339" s="200">
        <v>0</v>
      </c>
      <c r="O339" s="203">
        <v>0</v>
      </c>
      <c r="P339" s="195">
        <v>0</v>
      </c>
      <c r="Q339" s="199">
        <v>0</v>
      </c>
      <c r="R339" s="197">
        <v>0</v>
      </c>
      <c r="S339" s="198">
        <v>0</v>
      </c>
      <c r="T339" s="195">
        <v>0</v>
      </c>
      <c r="U339" s="199">
        <v>0</v>
      </c>
      <c r="V339" s="197">
        <v>0</v>
      </c>
      <c r="W339" s="198">
        <v>0</v>
      </c>
      <c r="X339" s="195">
        <v>0</v>
      </c>
      <c r="Y339" s="199">
        <v>0</v>
      </c>
      <c r="Z339" s="197">
        <v>0</v>
      </c>
      <c r="AA339" s="195">
        <v>0</v>
      </c>
      <c r="AB339" s="169">
        <f t="shared" si="5025"/>
        <v>0</v>
      </c>
      <c r="AC339" s="172">
        <f t="shared" si="5026"/>
        <v>0</v>
      </c>
      <c r="BI339" s="145" t="s">
        <v>36</v>
      </c>
      <c r="BJ339" s="128">
        <f>B339/B343</f>
        <v>0</v>
      </c>
      <c r="BK339" s="129">
        <f t="shared" ref="BK339" si="5544">C339/C343</f>
        <v>0</v>
      </c>
      <c r="BL339" s="130">
        <f t="shared" ref="BL339" si="5545">D339/D343</f>
        <v>0</v>
      </c>
      <c r="BM339" s="131">
        <f t="shared" ref="BM339" si="5546">E339/E343</f>
        <v>0</v>
      </c>
      <c r="BN339" s="128">
        <f t="shared" ref="BN339" si="5547">F339/F343</f>
        <v>0</v>
      </c>
      <c r="BO339" s="129">
        <f t="shared" ref="BO339" si="5548">G339/G343</f>
        <v>0</v>
      </c>
      <c r="BP339" s="130">
        <f t="shared" ref="BP339" si="5549">H339/H343</f>
        <v>0</v>
      </c>
      <c r="BQ339" s="131">
        <f t="shared" ref="BQ339" si="5550">I339/I343</f>
        <v>0</v>
      </c>
      <c r="BR339" s="128">
        <f t="shared" ref="BR339" si="5551">J339/J343</f>
        <v>0</v>
      </c>
      <c r="BS339" s="129">
        <f t="shared" ref="BS339" si="5552">K339/K343</f>
        <v>0</v>
      </c>
      <c r="BT339" s="130">
        <f t="shared" ref="BT339" si="5553">L339/L343</f>
        <v>0</v>
      </c>
      <c r="BU339" s="128">
        <f t="shared" ref="BU339" si="5554">M339/M343</f>
        <v>0</v>
      </c>
      <c r="BV339" s="132">
        <f t="shared" ref="BV339" si="5555">N339/N343</f>
        <v>0</v>
      </c>
      <c r="BW339" s="133">
        <f t="shared" ref="BW339" si="5556">O339/O343</f>
        <v>0</v>
      </c>
      <c r="BX339" s="128">
        <f t="shared" ref="BX339" si="5557">P339/P343</f>
        <v>0</v>
      </c>
      <c r="BY339" s="129">
        <f t="shared" ref="BY339" si="5558">Q339/Q343</f>
        <v>0</v>
      </c>
      <c r="BZ339" s="130">
        <f t="shared" ref="BZ339" si="5559">R339/R343</f>
        <v>0</v>
      </c>
      <c r="CA339" s="131">
        <f t="shared" ref="CA339" si="5560">S339/S343</f>
        <v>0</v>
      </c>
      <c r="CB339" s="128">
        <f t="shared" ref="CB339" si="5561">T339/T343</f>
        <v>0</v>
      </c>
      <c r="CC339" s="129">
        <f t="shared" ref="CC339" si="5562">U339/U343</f>
        <v>0</v>
      </c>
      <c r="CD339" s="130">
        <f t="shared" ref="CD339" si="5563">V339/V343</f>
        <v>0</v>
      </c>
      <c r="CE339" s="131">
        <f t="shared" ref="CE339" si="5564">W339/W343</f>
        <v>0</v>
      </c>
      <c r="CF339" s="128">
        <f t="shared" ref="CF339" si="5565">X339/X343</f>
        <v>0</v>
      </c>
      <c r="CG339" s="129">
        <f t="shared" ref="CG339" si="5566">Y339/Y343</f>
        <v>0</v>
      </c>
      <c r="CH339" s="130">
        <f t="shared" ref="CH339" si="5567">Z339/Z343</f>
        <v>0</v>
      </c>
      <c r="CI339" s="128">
        <f t="shared" ref="CI339" si="5568">AA339/AA343</f>
        <v>0</v>
      </c>
      <c r="CJ339" s="134">
        <f t="shared" ref="CJ339" si="5569">AB339/AB343</f>
        <v>0</v>
      </c>
      <c r="CK339" s="135">
        <f t="shared" ref="CK339" si="5570">AC339/AC343</f>
        <v>0</v>
      </c>
    </row>
    <row r="340" spans="1:89" x14ac:dyDescent="0.2">
      <c r="A340" s="136" t="s">
        <v>37</v>
      </c>
      <c r="B340" s="58">
        <v>0</v>
      </c>
      <c r="C340" s="59">
        <v>0</v>
      </c>
      <c r="D340" s="138">
        <v>0</v>
      </c>
      <c r="E340" s="139">
        <v>0</v>
      </c>
      <c r="F340" s="137">
        <v>0</v>
      </c>
      <c r="G340" s="140">
        <v>0</v>
      </c>
      <c r="H340" s="138">
        <v>0</v>
      </c>
      <c r="I340" s="139">
        <v>0</v>
      </c>
      <c r="J340" s="137">
        <v>0</v>
      </c>
      <c r="K340" s="140">
        <v>0</v>
      </c>
      <c r="L340" s="138"/>
      <c r="M340" s="137">
        <v>0</v>
      </c>
      <c r="N340" s="141">
        <v>0</v>
      </c>
      <c r="O340" s="142">
        <v>0</v>
      </c>
      <c r="P340" s="137">
        <v>0</v>
      </c>
      <c r="Q340" s="140">
        <v>0</v>
      </c>
      <c r="R340" s="138"/>
      <c r="S340" s="139">
        <v>0</v>
      </c>
      <c r="T340" s="137">
        <v>0</v>
      </c>
      <c r="U340" s="140">
        <v>0</v>
      </c>
      <c r="V340" s="138">
        <v>0</v>
      </c>
      <c r="W340" s="139">
        <v>0</v>
      </c>
      <c r="X340" s="137">
        <v>0</v>
      </c>
      <c r="Y340" s="140">
        <v>0</v>
      </c>
      <c r="Z340" s="143">
        <v>0</v>
      </c>
      <c r="AA340" s="144">
        <v>0</v>
      </c>
      <c r="AB340" s="171">
        <f t="shared" ref="AB340:AB342" si="5571">SUM(B340,D340,F340,H340,J340,L340,N340,P340,R340,T340,V340,X340,Z340)</f>
        <v>0</v>
      </c>
      <c r="AC340" s="172">
        <f t="shared" si="5026"/>
        <v>0</v>
      </c>
      <c r="BI340" s="136" t="s">
        <v>37</v>
      </c>
      <c r="BJ340" s="128">
        <f>B340/B343</f>
        <v>0</v>
      </c>
      <c r="BK340" s="129">
        <f t="shared" ref="BK340" si="5572">C340/C343</f>
        <v>0</v>
      </c>
      <c r="BL340" s="130">
        <f t="shared" ref="BL340" si="5573">D340/D343</f>
        <v>0</v>
      </c>
      <c r="BM340" s="131">
        <f t="shared" ref="BM340" si="5574">E340/E343</f>
        <v>0</v>
      </c>
      <c r="BN340" s="128">
        <f t="shared" ref="BN340" si="5575">F340/F343</f>
        <v>0</v>
      </c>
      <c r="BO340" s="129">
        <f t="shared" ref="BO340" si="5576">G340/G343</f>
        <v>0</v>
      </c>
      <c r="BP340" s="130">
        <f t="shared" ref="BP340" si="5577">H340/H343</f>
        <v>0</v>
      </c>
      <c r="BQ340" s="131">
        <f t="shared" ref="BQ340" si="5578">I340/I343</f>
        <v>0</v>
      </c>
      <c r="BR340" s="128">
        <f t="shared" ref="BR340" si="5579">J340/J343</f>
        <v>0</v>
      </c>
      <c r="BS340" s="129">
        <f t="shared" ref="BS340" si="5580">K340/K343</f>
        <v>0</v>
      </c>
      <c r="BT340" s="130">
        <f t="shared" ref="BT340" si="5581">L340/L343</f>
        <v>0</v>
      </c>
      <c r="BU340" s="128">
        <f t="shared" ref="BU340" si="5582">M340/M343</f>
        <v>0</v>
      </c>
      <c r="BV340" s="132">
        <f t="shared" ref="BV340" si="5583">N340/N343</f>
        <v>0</v>
      </c>
      <c r="BW340" s="133">
        <f t="shared" ref="BW340" si="5584">O340/O343</f>
        <v>0</v>
      </c>
      <c r="BX340" s="128">
        <f t="shared" ref="BX340" si="5585">P340/P343</f>
        <v>0</v>
      </c>
      <c r="BY340" s="129">
        <f t="shared" ref="BY340" si="5586">Q340/Q343</f>
        <v>0</v>
      </c>
      <c r="BZ340" s="130">
        <f t="shared" ref="BZ340" si="5587">R340/R343</f>
        <v>0</v>
      </c>
      <c r="CA340" s="131">
        <f t="shared" ref="CA340" si="5588">S340/S343</f>
        <v>0</v>
      </c>
      <c r="CB340" s="128">
        <f t="shared" ref="CB340" si="5589">T340/T343</f>
        <v>0</v>
      </c>
      <c r="CC340" s="129">
        <f t="shared" ref="CC340" si="5590">U340/U343</f>
        <v>0</v>
      </c>
      <c r="CD340" s="130">
        <f t="shared" ref="CD340" si="5591">V340/V343</f>
        <v>0</v>
      </c>
      <c r="CE340" s="131">
        <f t="shared" ref="CE340" si="5592">W340/W343</f>
        <v>0</v>
      </c>
      <c r="CF340" s="128">
        <f t="shared" ref="CF340" si="5593">X340/X343</f>
        <v>0</v>
      </c>
      <c r="CG340" s="129">
        <f t="shared" ref="CG340" si="5594">Y340/Y343</f>
        <v>0</v>
      </c>
      <c r="CH340" s="130">
        <f t="shared" ref="CH340" si="5595">Z340/Z343</f>
        <v>0</v>
      </c>
      <c r="CI340" s="128">
        <f t="shared" ref="CI340" si="5596">AA340/AA343</f>
        <v>0</v>
      </c>
      <c r="CJ340" s="134">
        <f t="shared" ref="CJ340" si="5597">AB340/AB343</f>
        <v>0</v>
      </c>
      <c r="CK340" s="135">
        <f t="shared" ref="CK340" si="5598">AC340/AC343</f>
        <v>0</v>
      </c>
    </row>
    <row r="341" spans="1:89" x14ac:dyDescent="0.2">
      <c r="A341" s="145" t="s">
        <v>38</v>
      </c>
      <c r="B341" s="56"/>
      <c r="C341" s="57"/>
      <c r="D341" s="151"/>
      <c r="E341" s="148"/>
      <c r="F341" s="149"/>
      <c r="G341" s="150"/>
      <c r="H341" s="151"/>
      <c r="I341" s="148"/>
      <c r="J341" s="149"/>
      <c r="K341" s="150"/>
      <c r="L341" s="151"/>
      <c r="M341" s="149"/>
      <c r="N341" s="153"/>
      <c r="O341" s="152"/>
      <c r="P341" s="149"/>
      <c r="Q341" s="150"/>
      <c r="R341" s="151"/>
      <c r="S341" s="148"/>
      <c r="T341" s="149"/>
      <c r="U341" s="150"/>
      <c r="V341" s="151"/>
      <c r="W341" s="148"/>
      <c r="X341" s="149"/>
      <c r="Y341" s="150"/>
      <c r="Z341" s="147"/>
      <c r="AA341" s="146"/>
      <c r="AB341" s="171">
        <f t="shared" si="5571"/>
        <v>0</v>
      </c>
      <c r="AC341" s="172">
        <f t="shared" si="5026"/>
        <v>0</v>
      </c>
      <c r="BI341" s="145" t="s">
        <v>38</v>
      </c>
      <c r="BJ341" s="128">
        <f>B341/B343</f>
        <v>0</v>
      </c>
      <c r="BK341" s="129">
        <f t="shared" ref="BK341" si="5599">C341/C343</f>
        <v>0</v>
      </c>
      <c r="BL341" s="130">
        <f t="shared" ref="BL341" si="5600">D341/D343</f>
        <v>0</v>
      </c>
      <c r="BM341" s="131">
        <f t="shared" ref="BM341" si="5601">E341/E343</f>
        <v>0</v>
      </c>
      <c r="BN341" s="128">
        <f t="shared" ref="BN341" si="5602">F341/F343</f>
        <v>0</v>
      </c>
      <c r="BO341" s="129">
        <f t="shared" ref="BO341" si="5603">G341/G343</f>
        <v>0</v>
      </c>
      <c r="BP341" s="130">
        <f t="shared" ref="BP341" si="5604">H341/H343</f>
        <v>0</v>
      </c>
      <c r="BQ341" s="131">
        <f t="shared" ref="BQ341" si="5605">I341/I343</f>
        <v>0</v>
      </c>
      <c r="BR341" s="128">
        <f t="shared" ref="BR341" si="5606">J341/J343</f>
        <v>0</v>
      </c>
      <c r="BS341" s="129">
        <f t="shared" ref="BS341" si="5607">K341/K343</f>
        <v>0</v>
      </c>
      <c r="BT341" s="130">
        <f t="shared" ref="BT341" si="5608">L341/L343</f>
        <v>0</v>
      </c>
      <c r="BU341" s="128">
        <f t="shared" ref="BU341" si="5609">M341/M343</f>
        <v>0</v>
      </c>
      <c r="BV341" s="132">
        <f t="shared" ref="BV341" si="5610">N341/N343</f>
        <v>0</v>
      </c>
      <c r="BW341" s="133">
        <f t="shared" ref="BW341" si="5611">O341/O343</f>
        <v>0</v>
      </c>
      <c r="BX341" s="128">
        <f t="shared" ref="BX341" si="5612">P341/P343</f>
        <v>0</v>
      </c>
      <c r="BY341" s="129">
        <f t="shared" ref="BY341" si="5613">Q341/Q343</f>
        <v>0</v>
      </c>
      <c r="BZ341" s="130">
        <f t="shared" ref="BZ341" si="5614">R341/R343</f>
        <v>0</v>
      </c>
      <c r="CA341" s="131">
        <f t="shared" ref="CA341" si="5615">S341/S343</f>
        <v>0</v>
      </c>
      <c r="CB341" s="128">
        <f t="shared" ref="CB341" si="5616">T341/T343</f>
        <v>0</v>
      </c>
      <c r="CC341" s="129">
        <f t="shared" ref="CC341" si="5617">U341/U343</f>
        <v>0</v>
      </c>
      <c r="CD341" s="130">
        <f t="shared" ref="CD341" si="5618">V341/V343</f>
        <v>0</v>
      </c>
      <c r="CE341" s="131">
        <f t="shared" ref="CE341" si="5619">W341/W343</f>
        <v>0</v>
      </c>
      <c r="CF341" s="128">
        <f t="shared" ref="CF341" si="5620">X341/X343</f>
        <v>0</v>
      </c>
      <c r="CG341" s="129">
        <f t="shared" ref="CG341" si="5621">Y341/Y343</f>
        <v>0</v>
      </c>
      <c r="CH341" s="130">
        <f t="shared" ref="CH341" si="5622">Z341/Z343</f>
        <v>0</v>
      </c>
      <c r="CI341" s="128">
        <f t="shared" ref="CI341" si="5623">AA341/AA343</f>
        <v>0</v>
      </c>
      <c r="CJ341" s="134">
        <f t="shared" ref="CJ341" si="5624">AB341/AB343</f>
        <v>0</v>
      </c>
      <c r="CK341" s="135">
        <f t="shared" ref="CK341" si="5625">AC341/AC343</f>
        <v>0</v>
      </c>
    </row>
    <row r="342" spans="1:89" ht="13.5" thickBot="1" x14ac:dyDescent="0.25">
      <c r="A342" s="136" t="s">
        <v>39</v>
      </c>
      <c r="B342" s="58"/>
      <c r="C342" s="59"/>
      <c r="D342" s="138"/>
      <c r="E342" s="139"/>
      <c r="F342" s="137"/>
      <c r="G342" s="140"/>
      <c r="H342" s="138"/>
      <c r="I342" s="139"/>
      <c r="J342" s="137"/>
      <c r="K342" s="140"/>
      <c r="L342" s="138"/>
      <c r="M342" s="137"/>
      <c r="N342" s="141"/>
      <c r="O342" s="142"/>
      <c r="P342" s="137"/>
      <c r="Q342" s="140"/>
      <c r="R342" s="138"/>
      <c r="S342" s="139"/>
      <c r="T342" s="137"/>
      <c r="U342" s="140"/>
      <c r="V342" s="138"/>
      <c r="W342" s="139"/>
      <c r="X342" s="137"/>
      <c r="Y342" s="140"/>
      <c r="Z342" s="143"/>
      <c r="AA342" s="144"/>
      <c r="AB342" s="171">
        <f t="shared" si="5571"/>
        <v>0</v>
      </c>
      <c r="AC342" s="172">
        <f t="shared" si="5026"/>
        <v>0</v>
      </c>
      <c r="BI342" s="136" t="s">
        <v>39</v>
      </c>
      <c r="BJ342" s="128">
        <f>B342/B343</f>
        <v>0</v>
      </c>
      <c r="BK342" s="129">
        <f t="shared" ref="BK342" si="5626">C342/C343</f>
        <v>0</v>
      </c>
      <c r="BL342" s="130">
        <f t="shared" ref="BL342" si="5627">D342/D343</f>
        <v>0</v>
      </c>
      <c r="BM342" s="131">
        <f t="shared" ref="BM342" si="5628">E342/E343</f>
        <v>0</v>
      </c>
      <c r="BN342" s="128">
        <f t="shared" ref="BN342" si="5629">F342/F343</f>
        <v>0</v>
      </c>
      <c r="BO342" s="129">
        <f t="shared" ref="BO342" si="5630">G342/G343</f>
        <v>0</v>
      </c>
      <c r="BP342" s="130">
        <f t="shared" ref="BP342" si="5631">H342/H343</f>
        <v>0</v>
      </c>
      <c r="BQ342" s="131">
        <f t="shared" ref="BQ342" si="5632">I342/I343</f>
        <v>0</v>
      </c>
      <c r="BR342" s="128">
        <f t="shared" ref="BR342" si="5633">J342/J343</f>
        <v>0</v>
      </c>
      <c r="BS342" s="129">
        <f t="shared" ref="BS342" si="5634">K342/K343</f>
        <v>0</v>
      </c>
      <c r="BT342" s="130">
        <f t="shared" ref="BT342" si="5635">L342/L343</f>
        <v>0</v>
      </c>
      <c r="BU342" s="128">
        <f t="shared" ref="BU342" si="5636">M342/M343</f>
        <v>0</v>
      </c>
      <c r="BV342" s="132">
        <f t="shared" ref="BV342" si="5637">N342/N343</f>
        <v>0</v>
      </c>
      <c r="BW342" s="133">
        <f t="shared" ref="BW342" si="5638">O342/O343</f>
        <v>0</v>
      </c>
      <c r="BX342" s="128">
        <f t="shared" ref="BX342" si="5639">P342/P343</f>
        <v>0</v>
      </c>
      <c r="BY342" s="129">
        <f t="shared" ref="BY342" si="5640">Q342/Q343</f>
        <v>0</v>
      </c>
      <c r="BZ342" s="130">
        <f t="shared" ref="BZ342" si="5641">R342/R343</f>
        <v>0</v>
      </c>
      <c r="CA342" s="131">
        <f t="shared" ref="CA342" si="5642">S342/S343</f>
        <v>0</v>
      </c>
      <c r="CB342" s="128">
        <f t="shared" ref="CB342" si="5643">T342/T343</f>
        <v>0</v>
      </c>
      <c r="CC342" s="129">
        <f t="shared" ref="CC342" si="5644">U342/U343</f>
        <v>0</v>
      </c>
      <c r="CD342" s="130">
        <f t="shared" ref="CD342" si="5645">V342/V343</f>
        <v>0</v>
      </c>
      <c r="CE342" s="131">
        <f t="shared" ref="CE342" si="5646">W342/W343</f>
        <v>0</v>
      </c>
      <c r="CF342" s="128">
        <f t="shared" ref="CF342" si="5647">X342/X343</f>
        <v>0</v>
      </c>
      <c r="CG342" s="129">
        <f t="shared" ref="CG342" si="5648">Y342/Y343</f>
        <v>0</v>
      </c>
      <c r="CH342" s="130">
        <f t="shared" ref="CH342" si="5649">Z342/Z343</f>
        <v>0</v>
      </c>
      <c r="CI342" s="128">
        <f t="shared" ref="CI342" si="5650">AA342/AA343</f>
        <v>0</v>
      </c>
      <c r="CJ342" s="134">
        <f t="shared" ref="CJ342" si="5651">AB342/AB343</f>
        <v>0</v>
      </c>
      <c r="CK342" s="135">
        <f t="shared" ref="CK342" si="5652">AC342/AC343</f>
        <v>0</v>
      </c>
    </row>
    <row r="343" spans="1:89" ht="14.25" thickTop="1" thickBot="1" x14ac:dyDescent="0.25">
      <c r="A343" s="264" t="s">
        <v>13</v>
      </c>
      <c r="B343" s="20">
        <f>SUM(B320:B342)</f>
        <v>21702</v>
      </c>
      <c r="C343" s="21">
        <f t="shared" ref="C343" si="5653">SUM(C320:C342)</f>
        <v>22293</v>
      </c>
      <c r="D343" s="20">
        <f t="shared" ref="D343" si="5654">SUM(D320:D342)</f>
        <v>9543</v>
      </c>
      <c r="E343" s="21">
        <f t="shared" ref="E343" si="5655">SUM(E320:E342)</f>
        <v>9784</v>
      </c>
      <c r="F343" s="20">
        <f t="shared" ref="F343" si="5656">SUM(F320:F342)</f>
        <v>23626</v>
      </c>
      <c r="G343" s="21">
        <f t="shared" ref="G343" si="5657">SUM(G320:G342)</f>
        <v>22092</v>
      </c>
      <c r="H343" s="20">
        <f t="shared" ref="H343" si="5658">SUM(H320:H342)</f>
        <v>30419</v>
      </c>
      <c r="I343" s="21">
        <f t="shared" ref="I343" si="5659">SUM(I320:I342)</f>
        <v>33157</v>
      </c>
      <c r="J343" s="20">
        <f t="shared" ref="J343" si="5660">SUM(J320:J342)</f>
        <v>5313</v>
      </c>
      <c r="K343" s="21">
        <f t="shared" ref="K343" si="5661">SUM(K320:K342)</f>
        <v>5173</v>
      </c>
      <c r="L343" s="20">
        <f t="shared" ref="L343" si="5662">SUM(L320:L342)</f>
        <v>16706</v>
      </c>
      <c r="M343" s="21">
        <f t="shared" ref="M343" si="5663">SUM(M320:M342)</f>
        <v>17121</v>
      </c>
      <c r="N343" s="20">
        <f t="shared" ref="N343" si="5664">SUM(N320:N342)</f>
        <v>31806</v>
      </c>
      <c r="O343" s="21">
        <f t="shared" ref="O343" si="5665">SUM(O320:O342)</f>
        <v>30915</v>
      </c>
      <c r="P343" s="20">
        <f t="shared" ref="P343" si="5666">SUM(P320:P342)</f>
        <v>16018</v>
      </c>
      <c r="Q343" s="21">
        <f t="shared" ref="Q343" si="5667">SUM(Q320:Q342)</f>
        <v>14930</v>
      </c>
      <c r="R343" s="20">
        <f t="shared" ref="R343" si="5668">SUM(R320:R342)</f>
        <v>20814</v>
      </c>
      <c r="S343" s="21">
        <f t="shared" ref="S343" si="5669">SUM(S320:S342)</f>
        <v>20231</v>
      </c>
      <c r="T343" s="20">
        <f t="shared" ref="T343" si="5670">SUM(T320:T342)</f>
        <v>5875</v>
      </c>
      <c r="U343" s="21">
        <f t="shared" ref="U343" si="5671">SUM(U320:U342)</f>
        <v>5843</v>
      </c>
      <c r="V343" s="20">
        <f t="shared" ref="V343" si="5672">SUM(V320:V342)</f>
        <v>17333</v>
      </c>
      <c r="W343" s="21">
        <f t="shared" ref="W343" si="5673">SUM(W320:W342)</f>
        <v>20162</v>
      </c>
      <c r="X343" s="20">
        <f t="shared" ref="X343" si="5674">SUM(X320:X342)</f>
        <v>14267</v>
      </c>
      <c r="Y343" s="21">
        <f t="shared" ref="Y343" si="5675">SUM(Y320:Y342)</f>
        <v>8492</v>
      </c>
      <c r="Z343" s="20">
        <f t="shared" ref="Z343" si="5676">SUM(Z320:Z342)</f>
        <v>31797</v>
      </c>
      <c r="AA343" s="21">
        <f t="shared" ref="AA343" si="5677">SUM(AA320:AA342)</f>
        <v>34397</v>
      </c>
      <c r="AB343" s="173">
        <f t="shared" ref="AB343:AC343" si="5678">SUM(AB319:AB342)</f>
        <v>245219</v>
      </c>
      <c r="AC343" s="174">
        <f t="shared" si="5678"/>
        <v>244590</v>
      </c>
      <c r="BI343" s="264" t="s">
        <v>13</v>
      </c>
      <c r="BJ343" s="154" t="e">
        <f>SUM(BJ319:BJ342)</f>
        <v>#REF!</v>
      </c>
      <c r="BK343" s="155">
        <f t="shared" ref="BK343:CK343" si="5679">SUM(BK319:BK342)</f>
        <v>1</v>
      </c>
      <c r="BL343" s="154">
        <f t="shared" si="5679"/>
        <v>1</v>
      </c>
      <c r="BM343" s="155">
        <f t="shared" si="5679"/>
        <v>0.99999999999999989</v>
      </c>
      <c r="BN343" s="154">
        <f t="shared" si="5679"/>
        <v>1</v>
      </c>
      <c r="BO343" s="155">
        <f t="shared" si="5679"/>
        <v>1</v>
      </c>
      <c r="BP343" s="154">
        <f t="shared" si="5679"/>
        <v>0.99999999999999967</v>
      </c>
      <c r="BQ343" s="155">
        <f t="shared" si="5679"/>
        <v>1</v>
      </c>
      <c r="BR343" s="154">
        <f t="shared" si="5679"/>
        <v>1</v>
      </c>
      <c r="BS343" s="155">
        <f t="shared" si="5679"/>
        <v>1</v>
      </c>
      <c r="BT343" s="154">
        <f t="shared" si="5679"/>
        <v>1</v>
      </c>
      <c r="BU343" s="155">
        <f t="shared" si="5679"/>
        <v>1</v>
      </c>
      <c r="BV343" s="154">
        <f t="shared" si="5679"/>
        <v>1</v>
      </c>
      <c r="BW343" s="155">
        <f t="shared" si="5679"/>
        <v>0.99999999999999989</v>
      </c>
      <c r="BX343" s="154">
        <f t="shared" si="5679"/>
        <v>1.0000000000000002</v>
      </c>
      <c r="BY343" s="155">
        <f t="shared" si="5679"/>
        <v>1</v>
      </c>
      <c r="BZ343" s="154">
        <f t="shared" si="5679"/>
        <v>1</v>
      </c>
      <c r="CA343" s="155">
        <f t="shared" si="5679"/>
        <v>0.99999999999999989</v>
      </c>
      <c r="CB343" s="154">
        <f t="shared" si="5679"/>
        <v>1</v>
      </c>
      <c r="CC343" s="155">
        <f t="shared" si="5679"/>
        <v>0.99999999999999978</v>
      </c>
      <c r="CD343" s="154">
        <f t="shared" si="5679"/>
        <v>0.99999999999999978</v>
      </c>
      <c r="CE343" s="155">
        <f t="shared" si="5679"/>
        <v>1</v>
      </c>
      <c r="CF343" s="154">
        <f t="shared" si="5679"/>
        <v>0.99999999999999989</v>
      </c>
      <c r="CG343" s="155">
        <f t="shared" si="5679"/>
        <v>1.0000000000000002</v>
      </c>
      <c r="CH343" s="154">
        <f t="shared" si="5679"/>
        <v>1</v>
      </c>
      <c r="CI343" s="155">
        <f t="shared" si="5679"/>
        <v>1.0000000000000002</v>
      </c>
      <c r="CJ343" s="154">
        <f t="shared" si="5679"/>
        <v>1</v>
      </c>
      <c r="CK343" s="155">
        <f t="shared" si="5679"/>
        <v>0.99999999999999989</v>
      </c>
    </row>
    <row r="344" spans="1:89" ht="13.5" thickTop="1" x14ac:dyDescent="0.2">
      <c r="A344" s="186"/>
    </row>
    <row r="346" spans="1:89" x14ac:dyDescent="0.2">
      <c r="A346" s="299">
        <f>+A315+1</f>
        <v>44632</v>
      </c>
      <c r="B346" s="299"/>
      <c r="C346" s="299"/>
      <c r="D346" s="299"/>
      <c r="BI346" s="304">
        <f>+BI315+1</f>
        <v>44632</v>
      </c>
      <c r="BJ346" s="304"/>
      <c r="BK346" s="304"/>
      <c r="BL346" s="304"/>
    </row>
    <row r="347" spans="1:89" ht="13.5" thickBot="1" x14ac:dyDescent="0.25">
      <c r="AE347" s="267" t="s">
        <v>84</v>
      </c>
    </row>
    <row r="348" spans="1:89" ht="14.25" thickTop="1" thickBot="1" x14ac:dyDescent="0.25">
      <c r="A348" s="295" t="s">
        <v>0</v>
      </c>
      <c r="B348" s="297" t="s">
        <v>1</v>
      </c>
      <c r="C348" s="298"/>
      <c r="D348" s="297" t="s">
        <v>2</v>
      </c>
      <c r="E348" s="298"/>
      <c r="F348" s="297" t="s">
        <v>3</v>
      </c>
      <c r="G348" s="298"/>
      <c r="H348" s="297" t="s">
        <v>4</v>
      </c>
      <c r="I348" s="298"/>
      <c r="J348" s="297" t="s">
        <v>5</v>
      </c>
      <c r="K348" s="298"/>
      <c r="L348" s="297" t="s">
        <v>6</v>
      </c>
      <c r="M348" s="298"/>
      <c r="N348" s="297" t="s">
        <v>7</v>
      </c>
      <c r="O348" s="298"/>
      <c r="P348" s="297" t="s">
        <v>8</v>
      </c>
      <c r="Q348" s="298"/>
      <c r="R348" s="297" t="s">
        <v>9</v>
      </c>
      <c r="S348" s="298"/>
      <c r="T348" s="297" t="s">
        <v>10</v>
      </c>
      <c r="U348" s="298"/>
      <c r="V348" s="297" t="s">
        <v>11</v>
      </c>
      <c r="W348" s="298"/>
      <c r="X348" s="297" t="s">
        <v>12</v>
      </c>
      <c r="Y348" s="298"/>
      <c r="Z348" s="300" t="s">
        <v>40</v>
      </c>
      <c r="AA348" s="301"/>
      <c r="AB348" s="302" t="s">
        <v>41</v>
      </c>
      <c r="AC348" s="303"/>
      <c r="AE348" s="295" t="s">
        <v>0</v>
      </c>
      <c r="AF348" s="297" t="s">
        <v>1</v>
      </c>
      <c r="AG348" s="298"/>
      <c r="AH348" s="297" t="s">
        <v>2</v>
      </c>
      <c r="AI348" s="298"/>
      <c r="AJ348" s="297" t="s">
        <v>3</v>
      </c>
      <c r="AK348" s="298"/>
      <c r="AL348" s="297" t="s">
        <v>4</v>
      </c>
      <c r="AM348" s="298"/>
      <c r="AN348" s="297" t="s">
        <v>5</v>
      </c>
      <c r="AO348" s="298"/>
      <c r="AP348" s="297" t="s">
        <v>6</v>
      </c>
      <c r="AQ348" s="298"/>
      <c r="AR348" s="297" t="s">
        <v>7</v>
      </c>
      <c r="AS348" s="298"/>
      <c r="AT348" s="297" t="s">
        <v>8</v>
      </c>
      <c r="AU348" s="298"/>
      <c r="AV348" s="297" t="s">
        <v>9</v>
      </c>
      <c r="AW348" s="298"/>
      <c r="AX348" s="297" t="s">
        <v>10</v>
      </c>
      <c r="AY348" s="298"/>
      <c r="AZ348" s="297" t="s">
        <v>11</v>
      </c>
      <c r="BA348" s="298"/>
      <c r="BB348" s="297" t="s">
        <v>12</v>
      </c>
      <c r="BC348" s="298"/>
      <c r="BD348" s="300" t="s">
        <v>40</v>
      </c>
      <c r="BE348" s="301"/>
      <c r="BF348" s="302" t="s">
        <v>41</v>
      </c>
      <c r="BG348" s="303"/>
      <c r="BI348" s="295" t="s">
        <v>0</v>
      </c>
      <c r="BJ348" s="297" t="s">
        <v>1</v>
      </c>
      <c r="BK348" s="298"/>
      <c r="BL348" s="297" t="s">
        <v>2</v>
      </c>
      <c r="BM348" s="298"/>
      <c r="BN348" s="297" t="s">
        <v>3</v>
      </c>
      <c r="BO348" s="298"/>
      <c r="BP348" s="297" t="s">
        <v>4</v>
      </c>
      <c r="BQ348" s="298"/>
      <c r="BR348" s="297" t="s">
        <v>5</v>
      </c>
      <c r="BS348" s="298"/>
      <c r="BT348" s="297" t="s">
        <v>6</v>
      </c>
      <c r="BU348" s="298"/>
      <c r="BV348" s="297" t="s">
        <v>7</v>
      </c>
      <c r="BW348" s="298"/>
      <c r="BX348" s="297" t="s">
        <v>8</v>
      </c>
      <c r="BY348" s="298"/>
      <c r="BZ348" s="297" t="s">
        <v>9</v>
      </c>
      <c r="CA348" s="298"/>
      <c r="CB348" s="297" t="s">
        <v>10</v>
      </c>
      <c r="CC348" s="298"/>
      <c r="CD348" s="297" t="s">
        <v>11</v>
      </c>
      <c r="CE348" s="298"/>
      <c r="CF348" s="297" t="s">
        <v>12</v>
      </c>
      <c r="CG348" s="298"/>
      <c r="CH348" s="300" t="s">
        <v>40</v>
      </c>
      <c r="CI348" s="301"/>
      <c r="CJ348" s="297" t="s">
        <v>41</v>
      </c>
      <c r="CK348" s="298"/>
    </row>
    <row r="349" spans="1:89" ht="15" thickTop="1" thickBot="1" x14ac:dyDescent="0.3">
      <c r="A349" s="296"/>
      <c r="B349" s="115" t="s">
        <v>14</v>
      </c>
      <c r="C349" s="116" t="s">
        <v>15</v>
      </c>
      <c r="D349" s="117" t="s">
        <v>14</v>
      </c>
      <c r="E349" s="118" t="s">
        <v>15</v>
      </c>
      <c r="F349" s="115" t="s">
        <v>14</v>
      </c>
      <c r="G349" s="116" t="s">
        <v>15</v>
      </c>
      <c r="H349" s="117" t="s">
        <v>14</v>
      </c>
      <c r="I349" s="118" t="s">
        <v>15</v>
      </c>
      <c r="J349" s="115" t="s">
        <v>14</v>
      </c>
      <c r="K349" s="116" t="s">
        <v>15</v>
      </c>
      <c r="L349" s="117" t="s">
        <v>14</v>
      </c>
      <c r="M349" s="115" t="s">
        <v>15</v>
      </c>
      <c r="N349" s="119" t="s">
        <v>14</v>
      </c>
      <c r="O349" s="120" t="s">
        <v>15</v>
      </c>
      <c r="P349" s="115" t="s">
        <v>14</v>
      </c>
      <c r="Q349" s="116" t="s">
        <v>15</v>
      </c>
      <c r="R349" s="117" t="s">
        <v>14</v>
      </c>
      <c r="S349" s="118" t="s">
        <v>15</v>
      </c>
      <c r="T349" s="115" t="s">
        <v>14</v>
      </c>
      <c r="U349" s="116" t="s">
        <v>15</v>
      </c>
      <c r="V349" s="117" t="s">
        <v>14</v>
      </c>
      <c r="W349" s="118" t="s">
        <v>15</v>
      </c>
      <c r="X349" s="115" t="s">
        <v>14</v>
      </c>
      <c r="Y349" s="116" t="s">
        <v>15</v>
      </c>
      <c r="Z349" s="28" t="s">
        <v>14</v>
      </c>
      <c r="AA349" s="121" t="s">
        <v>15</v>
      </c>
      <c r="AB349" s="175" t="s">
        <v>14</v>
      </c>
      <c r="AC349" s="176" t="s">
        <v>15</v>
      </c>
      <c r="AE349" s="296"/>
      <c r="AF349" s="115" t="s">
        <v>14</v>
      </c>
      <c r="AG349" s="116" t="s">
        <v>15</v>
      </c>
      <c r="AH349" s="117" t="s">
        <v>14</v>
      </c>
      <c r="AI349" s="118" t="s">
        <v>15</v>
      </c>
      <c r="AJ349" s="115" t="s">
        <v>14</v>
      </c>
      <c r="AK349" s="116" t="s">
        <v>15</v>
      </c>
      <c r="AL349" s="117" t="s">
        <v>14</v>
      </c>
      <c r="AM349" s="118" t="s">
        <v>15</v>
      </c>
      <c r="AN349" s="115" t="s">
        <v>14</v>
      </c>
      <c r="AO349" s="116" t="s">
        <v>15</v>
      </c>
      <c r="AP349" s="117" t="s">
        <v>14</v>
      </c>
      <c r="AQ349" s="115" t="s">
        <v>15</v>
      </c>
      <c r="AR349" s="119" t="s">
        <v>14</v>
      </c>
      <c r="AS349" s="120" t="s">
        <v>15</v>
      </c>
      <c r="AT349" s="115" t="s">
        <v>14</v>
      </c>
      <c r="AU349" s="116" t="s">
        <v>15</v>
      </c>
      <c r="AV349" s="117" t="s">
        <v>14</v>
      </c>
      <c r="AW349" s="118" t="s">
        <v>15</v>
      </c>
      <c r="AX349" s="115" t="s">
        <v>14</v>
      </c>
      <c r="AY349" s="116" t="s">
        <v>15</v>
      </c>
      <c r="AZ349" s="117" t="s">
        <v>14</v>
      </c>
      <c r="BA349" s="118" t="s">
        <v>15</v>
      </c>
      <c r="BB349" s="115" t="s">
        <v>14</v>
      </c>
      <c r="BC349" s="116" t="s">
        <v>15</v>
      </c>
      <c r="BD349" s="28" t="s">
        <v>14</v>
      </c>
      <c r="BE349" s="121" t="s">
        <v>15</v>
      </c>
      <c r="BF349" s="175" t="s">
        <v>14</v>
      </c>
      <c r="BG349" s="176" t="s">
        <v>15</v>
      </c>
      <c r="BI349" s="296"/>
      <c r="BJ349" s="115" t="s">
        <v>14</v>
      </c>
      <c r="BK349" s="116" t="s">
        <v>15</v>
      </c>
      <c r="BL349" s="117" t="s">
        <v>14</v>
      </c>
      <c r="BM349" s="118" t="s">
        <v>15</v>
      </c>
      <c r="BN349" s="115" t="s">
        <v>14</v>
      </c>
      <c r="BO349" s="116" t="s">
        <v>15</v>
      </c>
      <c r="BP349" s="117" t="s">
        <v>14</v>
      </c>
      <c r="BQ349" s="118" t="s">
        <v>15</v>
      </c>
      <c r="BR349" s="115" t="s">
        <v>14</v>
      </c>
      <c r="BS349" s="116" t="s">
        <v>15</v>
      </c>
      <c r="BT349" s="117" t="s">
        <v>14</v>
      </c>
      <c r="BU349" s="115" t="s">
        <v>15</v>
      </c>
      <c r="BV349" s="119" t="s">
        <v>14</v>
      </c>
      <c r="BW349" s="120" t="s">
        <v>15</v>
      </c>
      <c r="BX349" s="115" t="s">
        <v>14</v>
      </c>
      <c r="BY349" s="116" t="s">
        <v>15</v>
      </c>
      <c r="BZ349" s="117" t="s">
        <v>14</v>
      </c>
      <c r="CA349" s="118" t="s">
        <v>15</v>
      </c>
      <c r="CB349" s="115" t="s">
        <v>14</v>
      </c>
      <c r="CC349" s="116" t="s">
        <v>15</v>
      </c>
      <c r="CD349" s="117" t="s">
        <v>14</v>
      </c>
      <c r="CE349" s="118" t="s">
        <v>15</v>
      </c>
      <c r="CF349" s="115" t="s">
        <v>14</v>
      </c>
      <c r="CG349" s="116" t="s">
        <v>15</v>
      </c>
      <c r="CH349" s="28" t="s">
        <v>14</v>
      </c>
      <c r="CI349" s="121" t="s">
        <v>15</v>
      </c>
      <c r="CJ349" s="119" t="s">
        <v>14</v>
      </c>
      <c r="CK349" s="120" t="s">
        <v>15</v>
      </c>
    </row>
    <row r="350" spans="1:89" ht="13.5" thickTop="1" x14ac:dyDescent="0.2">
      <c r="A350" s="124" t="s">
        <v>16</v>
      </c>
      <c r="B350" s="125"/>
      <c r="C350" s="185"/>
      <c r="D350" s="126"/>
      <c r="E350" s="179"/>
      <c r="F350" s="125"/>
      <c r="G350" s="127"/>
      <c r="H350" s="126"/>
      <c r="I350" s="179"/>
      <c r="J350" s="125"/>
      <c r="K350" s="127"/>
      <c r="L350" s="126"/>
      <c r="M350" s="125"/>
      <c r="N350" s="178"/>
      <c r="O350" s="180"/>
      <c r="P350" s="125"/>
      <c r="Q350" s="127"/>
      <c r="R350" s="126"/>
      <c r="S350" s="179"/>
      <c r="T350" s="125"/>
      <c r="U350" s="127"/>
      <c r="V350" s="126"/>
      <c r="W350" s="179"/>
      <c r="X350" s="125"/>
      <c r="Y350" s="127"/>
      <c r="Z350" s="183"/>
      <c r="AA350" s="184"/>
      <c r="AB350" s="169">
        <f>B350+D350+F350+H350+J350+L350+N350+P350+R350+T350+V350+X350+Z350</f>
        <v>0</v>
      </c>
      <c r="AC350" s="170">
        <f>C350+E350+G350+I350+K350+M350+O350+Q350+S350+U350+W350+Y350+AA350</f>
        <v>0</v>
      </c>
      <c r="AE350" s="270" t="str">
        <f>$AE$9</f>
        <v>07:00 - 07:59</v>
      </c>
      <c r="AF350" s="125">
        <f>SUMIF($A$9:$A$32,$AE350,B$350:B$373)</f>
        <v>1200</v>
      </c>
      <c r="AG350" s="185">
        <f t="shared" ref="AG350:AV351" si="5680">SUMIF($A$9:$A$32,$AE350,C$350:C$373)</f>
        <v>884</v>
      </c>
      <c r="AH350" s="126">
        <f t="shared" si="5680"/>
        <v>458</v>
      </c>
      <c r="AI350" s="179">
        <f t="shared" si="5680"/>
        <v>466</v>
      </c>
      <c r="AJ350" s="125">
        <f t="shared" si="5680"/>
        <v>1706</v>
      </c>
      <c r="AK350" s="127">
        <f t="shared" si="5680"/>
        <v>1068</v>
      </c>
      <c r="AL350" s="126">
        <f t="shared" si="5680"/>
        <v>1806</v>
      </c>
      <c r="AM350" s="179">
        <f t="shared" si="5680"/>
        <v>1618</v>
      </c>
      <c r="AN350" s="125">
        <f t="shared" si="5680"/>
        <v>114</v>
      </c>
      <c r="AO350" s="127">
        <f t="shared" si="5680"/>
        <v>395</v>
      </c>
      <c r="AP350" s="126">
        <f t="shared" si="5680"/>
        <v>544</v>
      </c>
      <c r="AQ350" s="125">
        <f t="shared" si="5680"/>
        <v>1023</v>
      </c>
      <c r="AR350" s="178">
        <f t="shared" si="5680"/>
        <v>1661</v>
      </c>
      <c r="AS350" s="180">
        <f t="shared" si="5680"/>
        <v>1831</v>
      </c>
      <c r="AT350" s="125">
        <f t="shared" si="5680"/>
        <v>987</v>
      </c>
      <c r="AU350" s="127">
        <f t="shared" si="5680"/>
        <v>829</v>
      </c>
      <c r="AV350" s="126">
        <f t="shared" si="5680"/>
        <v>1327</v>
      </c>
      <c r="AW350" s="179">
        <f t="shared" ref="AW350:BE351" si="5681">SUMIF($A$9:$A$32,$AE350,S$350:S$373)</f>
        <v>1071</v>
      </c>
      <c r="AX350" s="125">
        <f t="shared" si="5681"/>
        <v>180</v>
      </c>
      <c r="AY350" s="127">
        <f t="shared" si="5681"/>
        <v>435</v>
      </c>
      <c r="AZ350" s="126">
        <f t="shared" si="5681"/>
        <v>651</v>
      </c>
      <c r="BA350" s="179">
        <f t="shared" si="5681"/>
        <v>1133</v>
      </c>
      <c r="BB350" s="125">
        <f t="shared" si="5681"/>
        <v>802</v>
      </c>
      <c r="BC350" s="127">
        <f t="shared" si="5681"/>
        <v>615</v>
      </c>
      <c r="BD350" s="183">
        <f t="shared" si="5681"/>
        <v>1599</v>
      </c>
      <c r="BE350" s="184">
        <f t="shared" si="5681"/>
        <v>1657</v>
      </c>
      <c r="BF350" s="169">
        <f>AF350+AH350+AJ350+AL350+AN350+AP350+AR350+AT350+AV350+AX350+AZ350+BB350+BD350</f>
        <v>13035</v>
      </c>
      <c r="BG350" s="170">
        <f>AG350+AI350+AK350+AM350+AO350+AQ350+AS350+AU350+AW350+AY350+BA350+BC350+BE350</f>
        <v>13025</v>
      </c>
      <c r="BI350" s="124" t="s">
        <v>16</v>
      </c>
      <c r="BJ350" s="128">
        <f>B350/B374</f>
        <v>0</v>
      </c>
      <c r="BK350" s="129">
        <f t="shared" ref="BK350" si="5682">C350/C374</f>
        <v>0</v>
      </c>
      <c r="BL350" s="130">
        <f t="shared" ref="BL350" si="5683">D350/D374</f>
        <v>0</v>
      </c>
      <c r="BM350" s="131">
        <f t="shared" ref="BM350" si="5684">E350/E374</f>
        <v>0</v>
      </c>
      <c r="BN350" s="128">
        <f t="shared" ref="BN350" si="5685">F350/F374</f>
        <v>0</v>
      </c>
      <c r="BO350" s="129">
        <f t="shared" ref="BO350" si="5686">G350/G374</f>
        <v>0</v>
      </c>
      <c r="BP350" s="130">
        <f t="shared" ref="BP350" si="5687">H350/H374</f>
        <v>0</v>
      </c>
      <c r="BQ350" s="131">
        <f t="shared" ref="BQ350" si="5688">I350/I374</f>
        <v>0</v>
      </c>
      <c r="BR350" s="128">
        <f t="shared" ref="BR350" si="5689">J350/J374</f>
        <v>0</v>
      </c>
      <c r="BS350" s="129">
        <f t="shared" ref="BS350" si="5690">K350/K374</f>
        <v>0</v>
      </c>
      <c r="BT350" s="130">
        <f t="shared" ref="BT350" si="5691">L350/L374</f>
        <v>0</v>
      </c>
      <c r="BU350" s="128">
        <f t="shared" ref="BU350" si="5692">M350/M374</f>
        <v>0</v>
      </c>
      <c r="BV350" s="132">
        <f t="shared" ref="BV350" si="5693">N350/N374</f>
        <v>0</v>
      </c>
      <c r="BW350" s="133">
        <f t="shared" ref="BW350" si="5694">O350/O374</f>
        <v>0</v>
      </c>
      <c r="BX350" s="128">
        <f t="shared" ref="BX350" si="5695">P350/P374</f>
        <v>0</v>
      </c>
      <c r="BY350" s="129">
        <f t="shared" ref="BY350" si="5696">Q350/Q374</f>
        <v>0</v>
      </c>
      <c r="BZ350" s="130">
        <f t="shared" ref="BZ350" si="5697">R350/R374</f>
        <v>0</v>
      </c>
      <c r="CA350" s="131">
        <f t="shared" ref="CA350" si="5698">S350/S374</f>
        <v>0</v>
      </c>
      <c r="CB350" s="128">
        <f t="shared" ref="CB350" si="5699">T350/T374</f>
        <v>0</v>
      </c>
      <c r="CC350" s="129">
        <f t="shared" ref="CC350" si="5700">U350/U374</f>
        <v>0</v>
      </c>
      <c r="CD350" s="130">
        <f t="shared" ref="CD350" si="5701">V350/V374</f>
        <v>0</v>
      </c>
      <c r="CE350" s="131">
        <f t="shared" ref="CE350" si="5702">W350/W374</f>
        <v>0</v>
      </c>
      <c r="CF350" s="128">
        <f t="shared" ref="CF350" si="5703">X350/X374</f>
        <v>0</v>
      </c>
      <c r="CG350" s="129">
        <f t="shared" ref="CG350" si="5704">Y350/Y374</f>
        <v>0</v>
      </c>
      <c r="CH350" s="130">
        <f t="shared" ref="CH350" si="5705">Z350/Z374</f>
        <v>0</v>
      </c>
      <c r="CI350" s="128">
        <f t="shared" ref="CI350" si="5706">AA350/AA374</f>
        <v>0</v>
      </c>
      <c r="CJ350" s="134">
        <f t="shared" ref="CJ350" si="5707">AB350/AB374</f>
        <v>0</v>
      </c>
      <c r="CK350" s="135">
        <f t="shared" ref="CK350" si="5708">AC350/AC374</f>
        <v>0</v>
      </c>
    </row>
    <row r="351" spans="1:89" x14ac:dyDescent="0.2">
      <c r="A351" s="136" t="s">
        <v>17</v>
      </c>
      <c r="B351" s="188">
        <v>153</v>
      </c>
      <c r="C351" s="189">
        <v>0</v>
      </c>
      <c r="D351" s="190">
        <v>82</v>
      </c>
      <c r="E351" s="191">
        <v>1</v>
      </c>
      <c r="F351" s="188">
        <v>335</v>
      </c>
      <c r="G351" s="192">
        <v>1</v>
      </c>
      <c r="H351" s="190">
        <v>235</v>
      </c>
      <c r="I351" s="191">
        <v>16</v>
      </c>
      <c r="J351" s="188">
        <v>6</v>
      </c>
      <c r="K351" s="192">
        <v>7</v>
      </c>
      <c r="L351" s="190">
        <v>22</v>
      </c>
      <c r="M351" s="188">
        <v>40</v>
      </c>
      <c r="N351" s="193">
        <v>116</v>
      </c>
      <c r="O351" s="194">
        <v>76</v>
      </c>
      <c r="P351" s="188">
        <v>48</v>
      </c>
      <c r="Q351" s="192">
        <v>32</v>
      </c>
      <c r="R351" s="190">
        <v>19</v>
      </c>
      <c r="S351" s="191">
        <v>0</v>
      </c>
      <c r="T351" s="188">
        <v>0</v>
      </c>
      <c r="U351" s="192">
        <v>0</v>
      </c>
      <c r="V351" s="190">
        <v>2</v>
      </c>
      <c r="W351" s="191">
        <v>0</v>
      </c>
      <c r="X351" s="188">
        <v>1</v>
      </c>
      <c r="Y351" s="192">
        <v>0</v>
      </c>
      <c r="Z351" s="190">
        <v>0</v>
      </c>
      <c r="AA351" s="188">
        <v>0</v>
      </c>
      <c r="AB351" s="169">
        <f t="shared" ref="AB351:AB370" si="5709">B351+D351+F351+H351+J351+L351+N351+P351+R351+T351+V351+X351+Z351</f>
        <v>1019</v>
      </c>
      <c r="AC351" s="172">
        <f t="shared" ref="AC351:AC373" si="5710">SUM(C351,E351,G351,I351,K351,M351,O351,Q351,S351,U351,W351,Y351,AA351)</f>
        <v>173</v>
      </c>
      <c r="AE351" s="272" t="str">
        <f>$AE$10</f>
        <v>08:00 - 08:59</v>
      </c>
      <c r="AF351" s="125">
        <f>SUMIF($A$9:$A$32,$AE351,B$350:B$373)</f>
        <v>1290</v>
      </c>
      <c r="AG351" s="189">
        <f t="shared" si="5680"/>
        <v>868</v>
      </c>
      <c r="AH351" s="190">
        <f t="shared" si="5680"/>
        <v>433</v>
      </c>
      <c r="AI351" s="191">
        <f t="shared" si="5680"/>
        <v>401</v>
      </c>
      <c r="AJ351" s="273">
        <f t="shared" si="5680"/>
        <v>1369</v>
      </c>
      <c r="AK351" s="192">
        <f t="shared" si="5680"/>
        <v>807</v>
      </c>
      <c r="AL351" s="190">
        <f t="shared" si="5680"/>
        <v>1698</v>
      </c>
      <c r="AM351" s="191">
        <f t="shared" si="5680"/>
        <v>1422</v>
      </c>
      <c r="AN351" s="273">
        <f t="shared" si="5680"/>
        <v>145</v>
      </c>
      <c r="AO351" s="192">
        <f t="shared" si="5680"/>
        <v>334</v>
      </c>
      <c r="AP351" s="190">
        <f t="shared" si="5680"/>
        <v>446</v>
      </c>
      <c r="AQ351" s="273">
        <f t="shared" si="5680"/>
        <v>1096</v>
      </c>
      <c r="AR351" s="193">
        <f t="shared" si="5680"/>
        <v>1407</v>
      </c>
      <c r="AS351" s="194">
        <f t="shared" si="5680"/>
        <v>1812</v>
      </c>
      <c r="AT351" s="273">
        <f t="shared" si="5680"/>
        <v>769</v>
      </c>
      <c r="AU351" s="192">
        <f t="shared" si="5680"/>
        <v>623</v>
      </c>
      <c r="AV351" s="190">
        <f t="shared" si="5680"/>
        <v>1242</v>
      </c>
      <c r="AW351" s="191">
        <f t="shared" si="5681"/>
        <v>958</v>
      </c>
      <c r="AX351" s="273">
        <f t="shared" si="5681"/>
        <v>218</v>
      </c>
      <c r="AY351" s="192">
        <f t="shared" si="5681"/>
        <v>309</v>
      </c>
      <c r="AZ351" s="190">
        <f t="shared" si="5681"/>
        <v>502</v>
      </c>
      <c r="BA351" s="191">
        <f t="shared" si="5681"/>
        <v>1175</v>
      </c>
      <c r="BB351" s="273">
        <f t="shared" si="5681"/>
        <v>712</v>
      </c>
      <c r="BC351" s="192">
        <f t="shared" si="5681"/>
        <v>527</v>
      </c>
      <c r="BD351" s="190">
        <f t="shared" si="5681"/>
        <v>1477</v>
      </c>
      <c r="BE351" s="273">
        <f t="shared" si="5681"/>
        <v>1492</v>
      </c>
      <c r="BF351" s="171">
        <f>SUM(AF351,AH351,AJ351,AL351,AN351,AP351,AR351,AT351,AV351,AX351,AZ351,BB351,BD351)</f>
        <v>11708</v>
      </c>
      <c r="BG351" s="172">
        <f>SUM(AG351,AI351,AK351,AM351,AO351,AQ351,AS351,AU351,AW351,AY351,BA351,BC351,BE351)</f>
        <v>11824</v>
      </c>
      <c r="BI351" s="136" t="s">
        <v>17</v>
      </c>
      <c r="BJ351" s="128">
        <f>B351/B374</f>
        <v>8.5436676345767258E-3</v>
      </c>
      <c r="BK351" s="129">
        <f t="shared" ref="BK351" si="5711">C351/C374</f>
        <v>0</v>
      </c>
      <c r="BL351" s="130">
        <f t="shared" ref="BL351" si="5712">D351/D374</f>
        <v>1.1906490489327719E-2</v>
      </c>
      <c r="BM351" s="131">
        <f t="shared" ref="BM351" si="5713">E351/E374</f>
        <v>1.3266118333775536E-4</v>
      </c>
      <c r="BN351" s="128">
        <f t="shared" ref="BN351" si="5714">F351/F374</f>
        <v>1.8515447963300725E-2</v>
      </c>
      <c r="BO351" s="129">
        <f t="shared" ref="BO351" si="5715">G351/G374</f>
        <v>4.6425255338904361E-5</v>
      </c>
      <c r="BP351" s="130">
        <f t="shared" ref="BP351" si="5716">H351/H374</f>
        <v>8.8907384987893471E-3</v>
      </c>
      <c r="BQ351" s="131">
        <f t="shared" ref="BQ351" si="5717">I351/I374</f>
        <v>5.2553785514862863E-4</v>
      </c>
      <c r="BR351" s="128">
        <f t="shared" ref="BR351" si="5718">J351/J374</f>
        <v>1.6207455429497568E-3</v>
      </c>
      <c r="BS351" s="129">
        <f t="shared" ref="BS351" si="5719">K351/K374</f>
        <v>2.1406727828746177E-3</v>
      </c>
      <c r="BT351" s="130">
        <f t="shared" ref="BT351" si="5720">L351/L374</f>
        <v>1.8501387604070306E-3</v>
      </c>
      <c r="BU351" s="128">
        <f t="shared" ref="BU351" si="5721">M351/M374</f>
        <v>3.5127777289891983E-3</v>
      </c>
      <c r="BV351" s="132">
        <f t="shared" ref="BV351" si="5722">N351/N374</f>
        <v>4.2146568324673908E-3</v>
      </c>
      <c r="BW351" s="133">
        <f t="shared" ref="BW351" si="5723">O351/O374</f>
        <v>3.0923220897587176E-3</v>
      </c>
      <c r="BX351" s="128">
        <f t="shared" ref="BX351" si="5724">P351/P374</f>
        <v>3.4891328051173949E-3</v>
      </c>
      <c r="BY351" s="129">
        <f t="shared" ref="BY351" si="5725">Q351/Q374</f>
        <v>2.8776978417266188E-3</v>
      </c>
      <c r="BZ351" s="130">
        <f t="shared" ref="BZ351" si="5726">R351/R374</f>
        <v>9.9346405228758171E-4</v>
      </c>
      <c r="CA351" s="131">
        <f t="shared" ref="CA351" si="5727">S351/S374</f>
        <v>0</v>
      </c>
      <c r="CB351" s="128">
        <f t="shared" ref="CB351" si="5728">T351/T374</f>
        <v>0</v>
      </c>
      <c r="CC351" s="129">
        <f t="shared" ref="CC351" si="5729">U351/U374</f>
        <v>0</v>
      </c>
      <c r="CD351" s="130">
        <f t="shared" ref="CD351" si="5730">V351/V374</f>
        <v>1.3305834608475815E-4</v>
      </c>
      <c r="CE351" s="131">
        <f t="shared" ref="CE351" si="5731">W351/W374</f>
        <v>0</v>
      </c>
      <c r="CF351" s="128">
        <f t="shared" ref="CF351" si="5732">X351/X374</f>
        <v>8.3423709018102941E-5</v>
      </c>
      <c r="CG351" s="129">
        <f t="shared" ref="CG351" si="5733">Y351/Y374</f>
        <v>0</v>
      </c>
      <c r="CH351" s="130">
        <f t="shared" ref="CH351" si="5734">Z351/Z374</f>
        <v>0</v>
      </c>
      <c r="CI351" s="128">
        <f t="shared" ref="CI351" si="5735">AA351/AA374</f>
        <v>0</v>
      </c>
      <c r="CJ351" s="134">
        <f t="shared" ref="CJ351" si="5736">AB351/AB374</f>
        <v>5.0125683140750362E-3</v>
      </c>
      <c r="CK351" s="135">
        <f t="shared" ref="CK351" si="5737">AC351/AC374</f>
        <v>8.5378131354008329E-4</v>
      </c>
    </row>
    <row r="352" spans="1:89" ht="13.5" thickBot="1" x14ac:dyDescent="0.25">
      <c r="A352" s="145" t="s">
        <v>18</v>
      </c>
      <c r="B352" s="195">
        <v>781</v>
      </c>
      <c r="C352" s="196">
        <v>0</v>
      </c>
      <c r="D352" s="197">
        <v>415</v>
      </c>
      <c r="E352" s="198">
        <v>106</v>
      </c>
      <c r="F352" s="195">
        <v>1543</v>
      </c>
      <c r="G352" s="199">
        <v>248</v>
      </c>
      <c r="H352" s="197">
        <v>1111</v>
      </c>
      <c r="I352" s="198">
        <v>453</v>
      </c>
      <c r="J352" s="195">
        <v>45</v>
      </c>
      <c r="K352" s="199">
        <v>111</v>
      </c>
      <c r="L352" s="197">
        <v>193</v>
      </c>
      <c r="M352" s="195">
        <v>400</v>
      </c>
      <c r="N352" s="200">
        <v>828</v>
      </c>
      <c r="O352" s="201">
        <v>965</v>
      </c>
      <c r="P352" s="195">
        <v>434</v>
      </c>
      <c r="Q352" s="199">
        <v>524</v>
      </c>
      <c r="R352" s="197">
        <v>602</v>
      </c>
      <c r="S352" s="198">
        <v>609</v>
      </c>
      <c r="T352" s="195">
        <v>102</v>
      </c>
      <c r="U352" s="199">
        <v>265</v>
      </c>
      <c r="V352" s="197">
        <v>256</v>
      </c>
      <c r="W352" s="198">
        <v>596</v>
      </c>
      <c r="X352" s="195">
        <v>393</v>
      </c>
      <c r="Y352" s="199">
        <v>262</v>
      </c>
      <c r="Z352" s="197">
        <v>952</v>
      </c>
      <c r="AA352" s="195">
        <v>806</v>
      </c>
      <c r="AB352" s="169">
        <f t="shared" si="5709"/>
        <v>7655</v>
      </c>
      <c r="AC352" s="172">
        <f t="shared" si="5710"/>
        <v>5345</v>
      </c>
      <c r="AE352" s="270"/>
      <c r="AF352" s="125"/>
      <c r="AG352" s="196"/>
      <c r="AH352" s="197"/>
      <c r="AI352" s="198"/>
      <c r="AJ352" s="195"/>
      <c r="AK352" s="199"/>
      <c r="AL352" s="197"/>
      <c r="AM352" s="198"/>
      <c r="AN352" s="195"/>
      <c r="AO352" s="199"/>
      <c r="AP352" s="197"/>
      <c r="AQ352" s="195"/>
      <c r="AR352" s="200"/>
      <c r="AS352" s="201"/>
      <c r="AT352" s="195"/>
      <c r="AU352" s="199"/>
      <c r="AV352" s="197"/>
      <c r="AW352" s="198"/>
      <c r="AX352" s="195"/>
      <c r="AY352" s="199"/>
      <c r="AZ352" s="197"/>
      <c r="BA352" s="198"/>
      <c r="BB352" s="195"/>
      <c r="BC352" s="199"/>
      <c r="BD352" s="197"/>
      <c r="BE352" s="195"/>
      <c r="BF352" s="171"/>
      <c r="BG352" s="172"/>
      <c r="BI352" s="145" t="s">
        <v>18</v>
      </c>
      <c r="BJ352" s="128">
        <f>B352/B374</f>
        <v>4.3611793611793612E-2</v>
      </c>
      <c r="BK352" s="129">
        <f t="shared" ref="BK352" si="5738">C352/C374</f>
        <v>0</v>
      </c>
      <c r="BL352" s="130">
        <f t="shared" ref="BL352" si="5739">D352/D374</f>
        <v>6.0258457964280532E-2</v>
      </c>
      <c r="BM352" s="131">
        <f t="shared" ref="BM352" si="5740">E352/E374</f>
        <v>1.4062085433802069E-2</v>
      </c>
      <c r="BN352" s="128">
        <f t="shared" ref="BN352" si="5741">F352/F374</f>
        <v>8.5281600619023928E-2</v>
      </c>
      <c r="BO352" s="129">
        <f t="shared" ref="BO352" si="5742">G352/G374</f>
        <v>1.1513463324048283E-2</v>
      </c>
      <c r="BP352" s="130">
        <f t="shared" ref="BP352" si="5743">H352/H374</f>
        <v>4.2032384987893461E-2</v>
      </c>
      <c r="BQ352" s="131">
        <f t="shared" ref="BQ352" si="5744">I352/I374</f>
        <v>1.487929052389555E-2</v>
      </c>
      <c r="BR352" s="128">
        <f t="shared" ref="BR352" si="5745">J352/J374</f>
        <v>1.2155591572123177E-2</v>
      </c>
      <c r="BS352" s="129">
        <f t="shared" ref="BS352" si="5746">K352/K374</f>
        <v>3.3944954128440369E-2</v>
      </c>
      <c r="BT352" s="130">
        <f t="shared" ref="BT352" si="5747">L352/L374</f>
        <v>1.6230762761752587E-2</v>
      </c>
      <c r="BU352" s="128">
        <f t="shared" ref="BU352" si="5748">M352/M374</f>
        <v>3.5127777289891984E-2</v>
      </c>
      <c r="BV352" s="132">
        <f t="shared" ref="BV352" si="5749">N352/N374</f>
        <v>3.008392980416379E-2</v>
      </c>
      <c r="BW352" s="133">
        <f t="shared" ref="BW352" si="5750">O352/O374</f>
        <v>3.9264352850225823E-2</v>
      </c>
      <c r="BX352" s="128">
        <f t="shared" ref="BX352" si="5751">P352/P374</f>
        <v>3.1547575779603113E-2</v>
      </c>
      <c r="BY352" s="129">
        <f t="shared" ref="BY352" si="5752">Q352/Q374</f>
        <v>4.7122302158273378E-2</v>
      </c>
      <c r="BZ352" s="130">
        <f t="shared" ref="BZ352" si="5753">R352/R374</f>
        <v>3.1477124183006536E-2</v>
      </c>
      <c r="CA352" s="131">
        <f t="shared" ref="CA352" si="5754">S352/S374</f>
        <v>3.6395147313691506E-2</v>
      </c>
      <c r="CB352" s="128">
        <f t="shared" ref="CB352" si="5755">T352/T374</f>
        <v>2.8499580888516344E-2</v>
      </c>
      <c r="CC352" s="129">
        <f t="shared" ref="CC352" si="5756">U352/U374</f>
        <v>8.3072100313479627E-2</v>
      </c>
      <c r="CD352" s="130">
        <f t="shared" ref="CD352" si="5757">V352/V374</f>
        <v>1.7031468298849044E-2</v>
      </c>
      <c r="CE352" s="131">
        <f t="shared" ref="CE352" si="5758">W352/W374</f>
        <v>3.5712145724728861E-2</v>
      </c>
      <c r="CF352" s="128">
        <f t="shared" ref="CF352" si="5759">X352/X374</f>
        <v>3.2785517644114456E-2</v>
      </c>
      <c r="CG352" s="129">
        <f t="shared" ref="CG352" si="5760">Y352/Y374</f>
        <v>4.7352250135550333E-2</v>
      </c>
      <c r="CH352" s="130">
        <f t="shared" ref="CH352" si="5761">Z352/Z374</f>
        <v>3.4777526119675606E-2</v>
      </c>
      <c r="CI352" s="128">
        <f t="shared" ref="CI352" si="5762">AA352/AA374</f>
        <v>2.6704658405672255E-2</v>
      </c>
      <c r="CJ352" s="134">
        <f t="shared" ref="CJ352" si="5763">AB352/AB374</f>
        <v>3.7655751171976844E-2</v>
      </c>
      <c r="CK352" s="135">
        <f t="shared" ref="CK352" si="5764">AC352/AC374</f>
        <v>2.6378387981917602E-2</v>
      </c>
    </row>
    <row r="353" spans="1:89" ht="14.25" thickTop="1" thickBot="1" x14ac:dyDescent="0.25">
      <c r="A353" s="136" t="s">
        <v>19</v>
      </c>
      <c r="B353" s="188">
        <v>1140</v>
      </c>
      <c r="C353" s="189">
        <v>714</v>
      </c>
      <c r="D353" s="190">
        <v>496</v>
      </c>
      <c r="E353" s="191">
        <v>429</v>
      </c>
      <c r="F353" s="188">
        <v>1828</v>
      </c>
      <c r="G353" s="192">
        <v>763</v>
      </c>
      <c r="H353" s="190">
        <v>1692</v>
      </c>
      <c r="I353" s="191">
        <v>1231</v>
      </c>
      <c r="J353" s="188">
        <v>104</v>
      </c>
      <c r="K353" s="192">
        <v>264</v>
      </c>
      <c r="L353" s="190">
        <v>474</v>
      </c>
      <c r="M353" s="188">
        <v>741</v>
      </c>
      <c r="N353" s="193">
        <v>1585</v>
      </c>
      <c r="O353" s="194">
        <v>1693</v>
      </c>
      <c r="P353" s="188">
        <v>839</v>
      </c>
      <c r="Q353" s="192">
        <v>916</v>
      </c>
      <c r="R353" s="190">
        <v>1139</v>
      </c>
      <c r="S353" s="191">
        <v>1056</v>
      </c>
      <c r="T353" s="188">
        <v>146</v>
      </c>
      <c r="U353" s="192">
        <v>504</v>
      </c>
      <c r="V353" s="190">
        <v>628</v>
      </c>
      <c r="W353" s="191">
        <v>1288</v>
      </c>
      <c r="X353" s="188">
        <v>685</v>
      </c>
      <c r="Y353" s="192">
        <v>563</v>
      </c>
      <c r="Z353" s="190">
        <v>1464</v>
      </c>
      <c r="AA353" s="188">
        <v>1229</v>
      </c>
      <c r="AB353" s="169">
        <f t="shared" si="5709"/>
        <v>12220</v>
      </c>
      <c r="AC353" s="172">
        <f t="shared" si="5710"/>
        <v>11391</v>
      </c>
      <c r="AE353" s="264" t="s">
        <v>13</v>
      </c>
      <c r="AF353" s="20">
        <f t="shared" ref="AF353:BG353" si="5765">SUM(AF350:AF352)</f>
        <v>2490</v>
      </c>
      <c r="AG353" s="21">
        <f t="shared" si="5765"/>
        <v>1752</v>
      </c>
      <c r="AH353" s="20">
        <f t="shared" si="5765"/>
        <v>891</v>
      </c>
      <c r="AI353" s="21">
        <f t="shared" si="5765"/>
        <v>867</v>
      </c>
      <c r="AJ353" s="20">
        <f t="shared" si="5765"/>
        <v>3075</v>
      </c>
      <c r="AK353" s="21">
        <f t="shared" si="5765"/>
        <v>1875</v>
      </c>
      <c r="AL353" s="20">
        <f t="shared" si="5765"/>
        <v>3504</v>
      </c>
      <c r="AM353" s="21">
        <f t="shared" si="5765"/>
        <v>3040</v>
      </c>
      <c r="AN353" s="20">
        <f t="shared" si="5765"/>
        <v>259</v>
      </c>
      <c r="AO353" s="21">
        <f t="shared" si="5765"/>
        <v>729</v>
      </c>
      <c r="AP353" s="20">
        <f t="shared" si="5765"/>
        <v>990</v>
      </c>
      <c r="AQ353" s="21">
        <f t="shared" si="5765"/>
        <v>2119</v>
      </c>
      <c r="AR353" s="20">
        <f t="shared" si="5765"/>
        <v>3068</v>
      </c>
      <c r="AS353" s="21">
        <f t="shared" si="5765"/>
        <v>3643</v>
      </c>
      <c r="AT353" s="20">
        <f t="shared" si="5765"/>
        <v>1756</v>
      </c>
      <c r="AU353" s="21">
        <f t="shared" si="5765"/>
        <v>1452</v>
      </c>
      <c r="AV353" s="20">
        <f t="shared" si="5765"/>
        <v>2569</v>
      </c>
      <c r="AW353" s="21">
        <f t="shared" si="5765"/>
        <v>2029</v>
      </c>
      <c r="AX353" s="20">
        <f t="shared" si="5765"/>
        <v>398</v>
      </c>
      <c r="AY353" s="21">
        <f t="shared" si="5765"/>
        <v>744</v>
      </c>
      <c r="AZ353" s="20">
        <f t="shared" si="5765"/>
        <v>1153</v>
      </c>
      <c r="BA353" s="21">
        <f t="shared" si="5765"/>
        <v>2308</v>
      </c>
      <c r="BB353" s="20">
        <f t="shared" si="5765"/>
        <v>1514</v>
      </c>
      <c r="BC353" s="21">
        <f t="shared" si="5765"/>
        <v>1142</v>
      </c>
      <c r="BD353" s="20">
        <f t="shared" si="5765"/>
        <v>3076</v>
      </c>
      <c r="BE353" s="21">
        <f t="shared" si="5765"/>
        <v>3149</v>
      </c>
      <c r="BF353" s="173">
        <f t="shared" si="5765"/>
        <v>24743</v>
      </c>
      <c r="BG353" s="174">
        <f t="shared" si="5765"/>
        <v>24849</v>
      </c>
      <c r="BI353" s="136" t="s">
        <v>19</v>
      </c>
      <c r="BJ353" s="128">
        <f>B353/B374</f>
        <v>6.3658700022336381E-2</v>
      </c>
      <c r="BK353" s="129">
        <f t="shared" ref="BK353" si="5766">C353/C374</f>
        <v>3.4958871915393652E-2</v>
      </c>
      <c r="BL353" s="130">
        <f t="shared" ref="BL353" si="5767">D353/D374</f>
        <v>7.2019747350079863E-2</v>
      </c>
      <c r="BM353" s="131">
        <f t="shared" ref="BM353" si="5768">E353/E374</f>
        <v>5.6911647651897053E-2</v>
      </c>
      <c r="BN353" s="128">
        <f t="shared" ref="BN353" si="5769">F353/F374</f>
        <v>0.10103354888630962</v>
      </c>
      <c r="BO353" s="129">
        <f t="shared" ref="BO353" si="5770">G353/G374</f>
        <v>3.5422469823584032E-2</v>
      </c>
      <c r="BP353" s="130">
        <f t="shared" ref="BP353" si="5771">H353/H374</f>
        <v>6.4013317191283295E-2</v>
      </c>
      <c r="BQ353" s="131">
        <f t="shared" ref="BQ353" si="5772">I353/I374</f>
        <v>4.0433568730497617E-2</v>
      </c>
      <c r="BR353" s="128">
        <f t="shared" ref="BR353" si="5773">J353/J374</f>
        <v>2.8092922744462453E-2</v>
      </c>
      <c r="BS353" s="129">
        <f t="shared" ref="BS353" si="5774">K353/K374</f>
        <v>8.0733944954128445E-2</v>
      </c>
      <c r="BT353" s="130">
        <f t="shared" ref="BT353" si="5775">L353/L374</f>
        <v>3.9862080565133295E-2</v>
      </c>
      <c r="BU353" s="128">
        <f t="shared" ref="BU353" si="5776">M353/M374</f>
        <v>6.5074207429524897E-2</v>
      </c>
      <c r="BV353" s="132">
        <f t="shared" ref="BV353" si="5777">N353/N374</f>
        <v>5.7588198960869093E-2</v>
      </c>
      <c r="BW353" s="133">
        <f t="shared" ref="BW353" si="5778">O353/O374</f>
        <v>6.8885543394230378E-2</v>
      </c>
      <c r="BX353" s="128">
        <f t="shared" ref="BX353" si="5779">P353/P374</f>
        <v>6.0987133822781127E-2</v>
      </c>
      <c r="BY353" s="129">
        <f t="shared" ref="BY353" si="5780">Q353/Q374</f>
        <v>8.2374100719424456E-2</v>
      </c>
      <c r="BZ353" s="130">
        <f t="shared" ref="BZ353" si="5781">R353/R374</f>
        <v>5.9555555555555556E-2</v>
      </c>
      <c r="CA353" s="131">
        <f t="shared" ref="CA353" si="5782">S353/S374</f>
        <v>6.3108826869061135E-2</v>
      </c>
      <c r="CB353" s="128">
        <f t="shared" ref="CB353" si="5783">T353/T374</f>
        <v>4.079351774238614E-2</v>
      </c>
      <c r="CC353" s="129">
        <f t="shared" ref="CC353" si="5784">U353/U374</f>
        <v>0.15799373040752351</v>
      </c>
      <c r="CD353" s="130">
        <f t="shared" ref="CD353" si="5785">V353/V374</f>
        <v>4.1780320670614067E-2</v>
      </c>
      <c r="CE353" s="131">
        <f t="shared" ref="CE353" si="5786">W353/W374</f>
        <v>7.7176583378273114E-2</v>
      </c>
      <c r="CF353" s="128">
        <f t="shared" ref="CF353" si="5787">X353/X374</f>
        <v>5.7145240677400518E-2</v>
      </c>
      <c r="CG353" s="129">
        <f t="shared" ref="CG353" si="5788">Y353/Y374</f>
        <v>0.10175311765769023</v>
      </c>
      <c r="CH353" s="130">
        <f t="shared" ref="CH353" si="5789">Z353/Z374</f>
        <v>5.3481405713450718E-2</v>
      </c>
      <c r="CI353" s="128">
        <f t="shared" ref="CI353" si="5790">AA353/AA374</f>
        <v>4.0719634219070967E-2</v>
      </c>
      <c r="CJ353" s="134">
        <f t="shared" ref="CJ353" si="5791">AB353/AB374</f>
        <v>6.0111466926395428E-2</v>
      </c>
      <c r="CK353" s="135">
        <f t="shared" ref="CK353" si="5792">AC353/AC374</f>
        <v>5.6216317586908031E-2</v>
      </c>
    </row>
    <row r="354" spans="1:89" ht="13.5" thickTop="1" x14ac:dyDescent="0.2">
      <c r="A354" s="145" t="s">
        <v>20</v>
      </c>
      <c r="B354" s="195">
        <v>1200</v>
      </c>
      <c r="C354" s="196">
        <v>884</v>
      </c>
      <c r="D354" s="197">
        <v>458</v>
      </c>
      <c r="E354" s="198">
        <v>466</v>
      </c>
      <c r="F354" s="195">
        <v>1706</v>
      </c>
      <c r="G354" s="199">
        <v>1068</v>
      </c>
      <c r="H354" s="197">
        <v>1806</v>
      </c>
      <c r="I354" s="198">
        <v>1618</v>
      </c>
      <c r="J354" s="195">
        <v>114</v>
      </c>
      <c r="K354" s="199">
        <v>395</v>
      </c>
      <c r="L354" s="197">
        <v>544</v>
      </c>
      <c r="M354" s="195">
        <v>1023</v>
      </c>
      <c r="N354" s="200">
        <v>1661</v>
      </c>
      <c r="O354" s="201">
        <v>1831</v>
      </c>
      <c r="P354" s="195">
        <v>987</v>
      </c>
      <c r="Q354" s="199">
        <v>829</v>
      </c>
      <c r="R354" s="197">
        <v>1327</v>
      </c>
      <c r="S354" s="198">
        <v>1071</v>
      </c>
      <c r="T354" s="195">
        <v>180</v>
      </c>
      <c r="U354" s="199">
        <v>435</v>
      </c>
      <c r="V354" s="197">
        <v>651</v>
      </c>
      <c r="W354" s="198">
        <v>1133</v>
      </c>
      <c r="X354" s="195">
        <v>802</v>
      </c>
      <c r="Y354" s="199">
        <v>615</v>
      </c>
      <c r="Z354" s="197">
        <v>1599</v>
      </c>
      <c r="AA354" s="195">
        <v>1657</v>
      </c>
      <c r="AB354" s="169">
        <f t="shared" si="5709"/>
        <v>13035</v>
      </c>
      <c r="AC354" s="172">
        <f t="shared" si="5710"/>
        <v>13025</v>
      </c>
      <c r="BI354" s="145" t="s">
        <v>20</v>
      </c>
      <c r="BJ354" s="128">
        <f>B354/B374</f>
        <v>6.7009157918248824E-2</v>
      </c>
      <c r="BK354" s="129">
        <f t="shared" ref="BK354" si="5793">C354/C374</f>
        <v>4.3282412847630236E-2</v>
      </c>
      <c r="BL354" s="130">
        <f t="shared" ref="BL354" si="5794">D354/D374</f>
        <v>6.6502105416001156E-2</v>
      </c>
      <c r="BM354" s="131">
        <f t="shared" ref="BM354" si="5795">E354/E374</f>
        <v>6.1820111435394003E-2</v>
      </c>
      <c r="BN354" s="128">
        <f t="shared" ref="BN354" si="5796">F354/F374</f>
        <v>9.4290609628032943E-2</v>
      </c>
      <c r="BO354" s="129">
        <f t="shared" ref="BO354" si="5797">G354/G374</f>
        <v>4.958217270194986E-2</v>
      </c>
      <c r="BP354" s="130">
        <f t="shared" ref="BP354" si="5798">H354/H374</f>
        <v>6.8326271186440676E-2</v>
      </c>
      <c r="BQ354" s="131">
        <f t="shared" ref="BQ354" si="5799">I354/I374</f>
        <v>5.3145015601905078E-2</v>
      </c>
      <c r="BR354" s="128">
        <f t="shared" ref="BR354" si="5800">J354/J374</f>
        <v>3.0794165316045379E-2</v>
      </c>
      <c r="BS354" s="129">
        <f t="shared" ref="BS354" si="5801">K354/K374</f>
        <v>0.12079510703363915</v>
      </c>
      <c r="BT354" s="130">
        <f t="shared" ref="BT354" si="5802">L354/L374</f>
        <v>4.5748885711882938E-2</v>
      </c>
      <c r="BU354" s="128">
        <f t="shared" ref="BU354" si="5803">M354/M374</f>
        <v>8.9839290418898737E-2</v>
      </c>
      <c r="BV354" s="132">
        <f t="shared" ref="BV354" si="5804">N354/N374</f>
        <v>6.0349525851106346E-2</v>
      </c>
      <c r="BW354" s="133">
        <f t="shared" ref="BW354" si="5805">O354/O374</f>
        <v>7.4500549294055418E-2</v>
      </c>
      <c r="BX354" s="128">
        <f t="shared" ref="BX354" si="5806">P354/P374</f>
        <v>7.1745293305226429E-2</v>
      </c>
      <c r="BY354" s="129">
        <f t="shared" ref="BY354" si="5807">Q354/Q374</f>
        <v>7.4550359712230216E-2</v>
      </c>
      <c r="BZ354" s="130">
        <f t="shared" ref="BZ354" si="5808">R354/R374</f>
        <v>6.9385620915032684E-2</v>
      </c>
      <c r="CA354" s="131">
        <f t="shared" ref="CA354" si="5809">S354/S374</f>
        <v>6.4005259068905751E-2</v>
      </c>
      <c r="CB354" s="128">
        <f t="shared" ref="CB354" si="5810">T354/T374</f>
        <v>5.0293378038558254E-2</v>
      </c>
      <c r="CC354" s="129">
        <f t="shared" ref="CC354" si="5811">U354/U374</f>
        <v>0.13636363636363635</v>
      </c>
      <c r="CD354" s="130">
        <f t="shared" ref="CD354" si="5812">V354/V374</f>
        <v>4.3310491650588784E-2</v>
      </c>
      <c r="CE354" s="131">
        <f t="shared" ref="CE354" si="5813">W354/W374</f>
        <v>6.7889028701539941E-2</v>
      </c>
      <c r="CF354" s="128">
        <f t="shared" ref="CF354" si="5814">X354/X374</f>
        <v>6.6905814632518559E-2</v>
      </c>
      <c r="CG354" s="129">
        <f t="shared" ref="CG354" si="5815">Y354/Y374</f>
        <v>0.11115127417314297</v>
      </c>
      <c r="CH354" s="130">
        <f t="shared" ref="CH354" si="5816">Z354/Z374</f>
        <v>5.8413092715715639E-2</v>
      </c>
      <c r="CI354" s="128">
        <f t="shared" ref="CI354" si="5817">AA354/AA374</f>
        <v>5.490027168511033E-2</v>
      </c>
      <c r="CJ354" s="134">
        <f t="shared" ref="CJ354" si="5818">AB354/AB374</f>
        <v>6.4120537756592835E-2</v>
      </c>
      <c r="CK354" s="135">
        <f t="shared" ref="CK354" si="5819">AC354/AC374</f>
        <v>6.428035612057563E-2</v>
      </c>
    </row>
    <row r="355" spans="1:89" ht="13.5" thickBot="1" x14ac:dyDescent="0.25">
      <c r="A355" s="136" t="s">
        <v>21</v>
      </c>
      <c r="B355" s="188">
        <v>1290</v>
      </c>
      <c r="C355" s="189">
        <v>868</v>
      </c>
      <c r="D355" s="190">
        <v>433</v>
      </c>
      <c r="E355" s="191">
        <v>401</v>
      </c>
      <c r="F355" s="188">
        <v>1369</v>
      </c>
      <c r="G355" s="192">
        <v>807</v>
      </c>
      <c r="H355" s="190">
        <v>1698</v>
      </c>
      <c r="I355" s="191">
        <v>1422</v>
      </c>
      <c r="J355" s="188">
        <v>145</v>
      </c>
      <c r="K355" s="192">
        <v>334</v>
      </c>
      <c r="L355" s="190">
        <v>446</v>
      </c>
      <c r="M355" s="188">
        <v>1096</v>
      </c>
      <c r="N355" s="193">
        <v>1407</v>
      </c>
      <c r="O355" s="194">
        <v>1812</v>
      </c>
      <c r="P355" s="188">
        <v>769</v>
      </c>
      <c r="Q355" s="192">
        <v>623</v>
      </c>
      <c r="R355" s="190">
        <v>1242</v>
      </c>
      <c r="S355" s="191">
        <v>958</v>
      </c>
      <c r="T355" s="188">
        <v>218</v>
      </c>
      <c r="U355" s="192">
        <v>309</v>
      </c>
      <c r="V355" s="190">
        <v>502</v>
      </c>
      <c r="W355" s="191">
        <v>1175</v>
      </c>
      <c r="X355" s="188">
        <v>712</v>
      </c>
      <c r="Y355" s="192">
        <v>527</v>
      </c>
      <c r="Z355" s="190">
        <v>1477</v>
      </c>
      <c r="AA355" s="188">
        <v>1492</v>
      </c>
      <c r="AB355" s="169">
        <f t="shared" si="5709"/>
        <v>11708</v>
      </c>
      <c r="AC355" s="172">
        <f t="shared" si="5710"/>
        <v>11824</v>
      </c>
      <c r="AE355" s="267" t="s">
        <v>85</v>
      </c>
      <c r="BI355" s="136" t="s">
        <v>21</v>
      </c>
      <c r="BJ355" s="128">
        <f>B355/B374</f>
        <v>7.2034844762117495E-2</v>
      </c>
      <c r="BK355" s="129">
        <f t="shared" ref="BK355" si="5820">C355/C374</f>
        <v>4.2499020759890323E-2</v>
      </c>
      <c r="BL355" s="130">
        <f t="shared" ref="BL355" si="5821">D355/D374</f>
        <v>6.2872077827791487E-2</v>
      </c>
      <c r="BM355" s="131">
        <f t="shared" ref="BM355" si="5822">E355/E374</f>
        <v>5.3197134518439902E-2</v>
      </c>
      <c r="BN355" s="128">
        <f t="shared" ref="BN355" si="5823">F355/F374</f>
        <v>7.5664621676891614E-2</v>
      </c>
      <c r="BO355" s="129">
        <f t="shared" ref="BO355" si="5824">G355/G374</f>
        <v>3.7465181058495819E-2</v>
      </c>
      <c r="BP355" s="130">
        <f t="shared" ref="BP355" si="5825">H355/H374</f>
        <v>6.4240314769975784E-2</v>
      </c>
      <c r="BQ355" s="131">
        <f t="shared" ref="BQ355" si="5826">I355/I374</f>
        <v>4.6707176876334376E-2</v>
      </c>
      <c r="BR355" s="128">
        <f t="shared" ref="BR355" si="5827">J355/J374</f>
        <v>3.916801728795246E-2</v>
      </c>
      <c r="BS355" s="129">
        <f t="shared" ref="BS355" si="5828">K355/K374</f>
        <v>0.10214067278287461</v>
      </c>
      <c r="BT355" s="130">
        <f t="shared" ref="BT355" si="5829">L355/L374</f>
        <v>3.7507358506433434E-2</v>
      </c>
      <c r="BU355" s="128">
        <f t="shared" ref="BU355" si="5830">M355/M374</f>
        <v>9.6250109774304024E-2</v>
      </c>
      <c r="BV355" s="132">
        <f t="shared" ref="BV355" si="5831">N355/N374</f>
        <v>5.1120880717944989E-2</v>
      </c>
      <c r="BW355" s="133">
        <f t="shared" ref="BW355" si="5832">O355/O374</f>
        <v>7.3727468771615734E-2</v>
      </c>
      <c r="BX355" s="128">
        <f t="shared" ref="BX355" si="5833">P355/P374</f>
        <v>5.5898815148651596E-2</v>
      </c>
      <c r="BY355" s="129">
        <f t="shared" ref="BY355" si="5834">Q355/Q374</f>
        <v>5.6025179856115111E-2</v>
      </c>
      <c r="BZ355" s="130">
        <f t="shared" ref="BZ355" si="5835">R355/R374</f>
        <v>6.4941176470588238E-2</v>
      </c>
      <c r="CA355" s="131">
        <f t="shared" ref="CA355" si="5836">S355/S374</f>
        <v>5.7252136496742961E-2</v>
      </c>
      <c r="CB355" s="128">
        <f t="shared" ref="CB355" si="5837">T355/T374</f>
        <v>6.0910868957809443E-2</v>
      </c>
      <c r="CC355" s="129">
        <f t="shared" ref="CC355" si="5838">U355/U374</f>
        <v>9.6865203761755489E-2</v>
      </c>
      <c r="CD355" s="130">
        <f t="shared" ref="CD355" si="5839">V355/V374</f>
        <v>3.3397644867274298E-2</v>
      </c>
      <c r="CE355" s="131">
        <f t="shared" ref="CE355" si="5840">W355/W374</f>
        <v>7.0405656420396673E-2</v>
      </c>
      <c r="CF355" s="128">
        <f t="shared" ref="CF355" si="5841">X355/X374</f>
        <v>5.9397680820889295E-2</v>
      </c>
      <c r="CG355" s="129">
        <f t="shared" ref="CG355" si="5842">Y355/Y374</f>
        <v>9.5246701608530632E-2</v>
      </c>
      <c r="CH355" s="130">
        <f t="shared" ref="CH355" si="5843">Z355/Z374</f>
        <v>5.3956308906261415E-2</v>
      </c>
      <c r="CI355" s="128">
        <f t="shared" ref="CI355" si="5844">AA355/AA374</f>
        <v>4.9433437147968988E-2</v>
      </c>
      <c r="CJ355" s="134">
        <f t="shared" ref="CJ355" si="5845">AB355/AB374</f>
        <v>5.7592885006075095E-2</v>
      </c>
      <c r="CK355" s="135">
        <f t="shared" ref="CK355" si="5846">AC355/AC374</f>
        <v>5.8353238446808932E-2</v>
      </c>
    </row>
    <row r="356" spans="1:89" ht="14.25" thickTop="1" thickBot="1" x14ac:dyDescent="0.25">
      <c r="A356" s="145" t="s">
        <v>22</v>
      </c>
      <c r="B356" s="195">
        <v>1223</v>
      </c>
      <c r="C356" s="196">
        <v>1040</v>
      </c>
      <c r="D356" s="197">
        <v>453</v>
      </c>
      <c r="E356" s="198">
        <v>364</v>
      </c>
      <c r="F356" s="195">
        <v>1343</v>
      </c>
      <c r="G356" s="199">
        <v>665</v>
      </c>
      <c r="H356" s="197">
        <v>1844</v>
      </c>
      <c r="I356" s="198">
        <v>1576</v>
      </c>
      <c r="J356" s="195">
        <v>146</v>
      </c>
      <c r="K356" s="199">
        <v>426</v>
      </c>
      <c r="L356" s="197">
        <v>366</v>
      </c>
      <c r="M356" s="195">
        <v>1243</v>
      </c>
      <c r="N356" s="200">
        <v>1382</v>
      </c>
      <c r="O356" s="201">
        <v>1942</v>
      </c>
      <c r="P356" s="195">
        <v>788</v>
      </c>
      <c r="Q356" s="199">
        <v>592</v>
      </c>
      <c r="R356" s="197">
        <v>1244</v>
      </c>
      <c r="S356" s="198">
        <v>911</v>
      </c>
      <c r="T356" s="195">
        <v>168</v>
      </c>
      <c r="U356" s="199">
        <v>215</v>
      </c>
      <c r="V356" s="197">
        <v>468</v>
      </c>
      <c r="W356" s="198">
        <v>1282</v>
      </c>
      <c r="X356" s="195">
        <v>653</v>
      </c>
      <c r="Y356" s="199">
        <v>363</v>
      </c>
      <c r="Z356" s="197">
        <v>1524</v>
      </c>
      <c r="AA356" s="195">
        <v>1563</v>
      </c>
      <c r="AB356" s="169">
        <f t="shared" si="5709"/>
        <v>11602</v>
      </c>
      <c r="AC356" s="172">
        <f t="shared" si="5710"/>
        <v>12182</v>
      </c>
      <c r="AE356" s="295" t="s">
        <v>0</v>
      </c>
      <c r="AF356" s="297" t="s">
        <v>1</v>
      </c>
      <c r="AG356" s="298"/>
      <c r="AH356" s="297" t="s">
        <v>2</v>
      </c>
      <c r="AI356" s="298"/>
      <c r="AJ356" s="297" t="s">
        <v>3</v>
      </c>
      <c r="AK356" s="298"/>
      <c r="AL356" s="297" t="s">
        <v>4</v>
      </c>
      <c r="AM356" s="298"/>
      <c r="AN356" s="297" t="s">
        <v>5</v>
      </c>
      <c r="AO356" s="298"/>
      <c r="AP356" s="297" t="s">
        <v>6</v>
      </c>
      <c r="AQ356" s="298"/>
      <c r="AR356" s="297" t="s">
        <v>7</v>
      </c>
      <c r="AS356" s="298"/>
      <c r="AT356" s="297" t="s">
        <v>8</v>
      </c>
      <c r="AU356" s="298"/>
      <c r="AV356" s="297" t="s">
        <v>9</v>
      </c>
      <c r="AW356" s="298"/>
      <c r="AX356" s="297" t="s">
        <v>10</v>
      </c>
      <c r="AY356" s="298"/>
      <c r="AZ356" s="297" t="s">
        <v>11</v>
      </c>
      <c r="BA356" s="298"/>
      <c r="BB356" s="297" t="s">
        <v>12</v>
      </c>
      <c r="BC356" s="298"/>
      <c r="BD356" s="300" t="s">
        <v>40</v>
      </c>
      <c r="BE356" s="301"/>
      <c r="BF356" s="302" t="s">
        <v>41</v>
      </c>
      <c r="BG356" s="303"/>
      <c r="BI356" s="145" t="s">
        <v>22</v>
      </c>
      <c r="BJ356" s="128">
        <f>B356/B374</f>
        <v>6.8293500111681935E-2</v>
      </c>
      <c r="BK356" s="129">
        <f t="shared" ref="BK356" si="5847">C356/C374</f>
        <v>5.0920485703094397E-2</v>
      </c>
      <c r="BL356" s="130">
        <f t="shared" ref="BL356" si="5848">D356/D374</f>
        <v>6.5776099898359225E-2</v>
      </c>
      <c r="BM356" s="131">
        <f t="shared" ref="BM356" si="5849">E356/E374</f>
        <v>4.8288670734942953E-2</v>
      </c>
      <c r="BN356" s="128">
        <f t="shared" ref="BN356" si="5850">F356/F374</f>
        <v>7.4227601834963797E-2</v>
      </c>
      <c r="BO356" s="129">
        <f t="shared" ref="BO356" si="5851">G356/G374</f>
        <v>3.0872794800371403E-2</v>
      </c>
      <c r="BP356" s="130">
        <f t="shared" ref="BP356" si="5852">H356/H374</f>
        <v>6.9763922518159813E-2</v>
      </c>
      <c r="BQ356" s="131">
        <f t="shared" ref="BQ356" si="5853">I356/I374</f>
        <v>5.1765478732139922E-2</v>
      </c>
      <c r="BR356" s="128">
        <f t="shared" ref="BR356" si="5854">J356/J374</f>
        <v>3.9438141545110751E-2</v>
      </c>
      <c r="BS356" s="129">
        <f t="shared" ref="BS356" si="5855">K356/K374</f>
        <v>0.13027522935779817</v>
      </c>
      <c r="BT356" s="130">
        <f t="shared" ref="BT356" si="5856">L356/L374</f>
        <v>3.0779581195862417E-2</v>
      </c>
      <c r="BU356" s="128">
        <f t="shared" ref="BU356" si="5857">M356/M374</f>
        <v>0.10915956792833933</v>
      </c>
      <c r="BV356" s="132">
        <f t="shared" ref="BV356" si="5858">N356/N374</f>
        <v>5.0212549504051157E-2</v>
      </c>
      <c r="BW356" s="133">
        <f t="shared" ref="BW356" si="5859">O356/O374</f>
        <v>7.901696708304512E-2</v>
      </c>
      <c r="BX356" s="128">
        <f t="shared" ref="BX356" si="5860">P356/P374</f>
        <v>5.72799302173439E-2</v>
      </c>
      <c r="BY356" s="129">
        <f t="shared" ref="BY356" si="5861">Q356/Q374</f>
        <v>5.3237410071942444E-2</v>
      </c>
      <c r="BZ356" s="130">
        <f t="shared" ref="BZ356" si="5862">R356/R374</f>
        <v>6.5045751633986931E-2</v>
      </c>
      <c r="CA356" s="131">
        <f t="shared" ref="CA356" si="5863">S356/S374</f>
        <v>5.4443315603896494E-2</v>
      </c>
      <c r="CB356" s="128">
        <f t="shared" ref="CB356" si="5864">T356/T374</f>
        <v>4.694048616932104E-2</v>
      </c>
      <c r="CC356" s="129">
        <f t="shared" ref="CC356" si="5865">U356/U374</f>
        <v>6.7398119122257058E-2</v>
      </c>
      <c r="CD356" s="130">
        <f t="shared" ref="CD356" si="5866">V356/V374</f>
        <v>3.113565298383341E-2</v>
      </c>
      <c r="CE356" s="131">
        <f t="shared" ref="CE356" si="5867">W356/W374</f>
        <v>7.6817065132722157E-2</v>
      </c>
      <c r="CF356" s="128">
        <f t="shared" ref="CF356" si="5868">X356/X374</f>
        <v>5.4475681988821224E-2</v>
      </c>
      <c r="CG356" s="129">
        <f t="shared" ref="CG356" si="5869">Y356/Y374</f>
        <v>6.560636182902585E-2</v>
      </c>
      <c r="CH356" s="130">
        <f t="shared" ref="CH356" si="5870">Z356/Z374</f>
        <v>5.567326660334624E-2</v>
      </c>
      <c r="CI356" s="128">
        <f t="shared" ref="CI356" si="5871">AA356/AA374</f>
        <v>5.1785832615466175E-2</v>
      </c>
      <c r="CJ356" s="134">
        <f t="shared" ref="CJ356" si="5872">AB356/AB374</f>
        <v>5.7071459842883775E-2</v>
      </c>
      <c r="CK356" s="135">
        <f t="shared" ref="CK356" si="5873">AC356/AC374</f>
        <v>6.012002289910575E-2</v>
      </c>
    </row>
    <row r="357" spans="1:89" ht="15" thickTop="1" thickBot="1" x14ac:dyDescent="0.3">
      <c r="A357" s="136" t="s">
        <v>23</v>
      </c>
      <c r="B357" s="188">
        <v>1060</v>
      </c>
      <c r="C357" s="189">
        <v>1019</v>
      </c>
      <c r="D357" s="190">
        <v>375</v>
      </c>
      <c r="E357" s="191">
        <v>341</v>
      </c>
      <c r="F357" s="188">
        <v>1199</v>
      </c>
      <c r="G357" s="192">
        <v>553</v>
      </c>
      <c r="H357" s="190">
        <v>1519</v>
      </c>
      <c r="I357" s="191">
        <v>1336</v>
      </c>
      <c r="J357" s="188">
        <v>159</v>
      </c>
      <c r="K357" s="192">
        <v>284</v>
      </c>
      <c r="L357" s="190">
        <v>259</v>
      </c>
      <c r="M357" s="188">
        <v>842</v>
      </c>
      <c r="N357" s="193">
        <v>1160</v>
      </c>
      <c r="O357" s="194">
        <v>1392</v>
      </c>
      <c r="P357" s="188">
        <v>786</v>
      </c>
      <c r="Q357" s="192">
        <v>419</v>
      </c>
      <c r="R357" s="190">
        <v>1123</v>
      </c>
      <c r="S357" s="191">
        <v>742</v>
      </c>
      <c r="T357" s="188">
        <v>146</v>
      </c>
      <c r="U357" s="192">
        <v>185</v>
      </c>
      <c r="V357" s="190">
        <v>469</v>
      </c>
      <c r="W357" s="191">
        <v>975</v>
      </c>
      <c r="X357" s="188">
        <v>573</v>
      </c>
      <c r="Y357" s="192">
        <v>254</v>
      </c>
      <c r="Z357" s="190">
        <v>1475</v>
      </c>
      <c r="AA357" s="188">
        <v>1533</v>
      </c>
      <c r="AB357" s="169">
        <f t="shared" si="5709"/>
        <v>10303</v>
      </c>
      <c r="AC357" s="172">
        <f t="shared" si="5710"/>
        <v>9875</v>
      </c>
      <c r="AE357" s="296"/>
      <c r="AF357" s="115" t="s">
        <v>14</v>
      </c>
      <c r="AG357" s="116" t="s">
        <v>15</v>
      </c>
      <c r="AH357" s="117" t="s">
        <v>14</v>
      </c>
      <c r="AI357" s="118" t="s">
        <v>15</v>
      </c>
      <c r="AJ357" s="115" t="s">
        <v>14</v>
      </c>
      <c r="AK357" s="116" t="s">
        <v>15</v>
      </c>
      <c r="AL357" s="117" t="s">
        <v>14</v>
      </c>
      <c r="AM357" s="118" t="s">
        <v>15</v>
      </c>
      <c r="AN357" s="115" t="s">
        <v>14</v>
      </c>
      <c r="AO357" s="116" t="s">
        <v>15</v>
      </c>
      <c r="AP357" s="117" t="s">
        <v>14</v>
      </c>
      <c r="AQ357" s="115" t="s">
        <v>15</v>
      </c>
      <c r="AR357" s="119" t="s">
        <v>14</v>
      </c>
      <c r="AS357" s="120" t="s">
        <v>15</v>
      </c>
      <c r="AT357" s="115" t="s">
        <v>14</v>
      </c>
      <c r="AU357" s="116" t="s">
        <v>15</v>
      </c>
      <c r="AV357" s="117" t="s">
        <v>14</v>
      </c>
      <c r="AW357" s="118" t="s">
        <v>15</v>
      </c>
      <c r="AX357" s="115" t="s">
        <v>14</v>
      </c>
      <c r="AY357" s="116" t="s">
        <v>15</v>
      </c>
      <c r="AZ357" s="117" t="s">
        <v>14</v>
      </c>
      <c r="BA357" s="118" t="s">
        <v>15</v>
      </c>
      <c r="BB357" s="115" t="s">
        <v>14</v>
      </c>
      <c r="BC357" s="116" t="s">
        <v>15</v>
      </c>
      <c r="BD357" s="28" t="s">
        <v>14</v>
      </c>
      <c r="BE357" s="121" t="s">
        <v>15</v>
      </c>
      <c r="BF357" s="175" t="s">
        <v>14</v>
      </c>
      <c r="BG357" s="176" t="s">
        <v>15</v>
      </c>
      <c r="BI357" s="136" t="s">
        <v>23</v>
      </c>
      <c r="BJ357" s="128">
        <f>B357/B374</f>
        <v>5.9191422827786465E-2</v>
      </c>
      <c r="BK357" s="129">
        <f t="shared" ref="BK357" si="5874">C357/C374</f>
        <v>4.9892283587935765E-2</v>
      </c>
      <c r="BL357" s="130">
        <f t="shared" ref="BL357" si="5875">D357/D374</f>
        <v>5.4450413823145055E-2</v>
      </c>
      <c r="BM357" s="131">
        <f t="shared" ref="BM357" si="5876">E357/E374</f>
        <v>4.5237463518174585E-2</v>
      </c>
      <c r="BN357" s="128">
        <f t="shared" ref="BN357" si="5877">F357/F374</f>
        <v>6.62687227104405E-2</v>
      </c>
      <c r="BO357" s="129">
        <f t="shared" ref="BO357" si="5878">G357/G374</f>
        <v>2.5673166202414114E-2</v>
      </c>
      <c r="BP357" s="130">
        <f t="shared" ref="BP357" si="5879">H357/H374</f>
        <v>5.746822033898305E-2</v>
      </c>
      <c r="BQ357" s="131">
        <f t="shared" ref="BQ357" si="5880">I357/I374</f>
        <v>4.3882410904910497E-2</v>
      </c>
      <c r="BR357" s="128">
        <f t="shared" ref="BR357" si="5881">J357/J374</f>
        <v>4.2949756888168558E-2</v>
      </c>
      <c r="BS357" s="129">
        <f t="shared" ref="BS357" si="5882">K357/K374</f>
        <v>8.6850152905198777E-2</v>
      </c>
      <c r="BT357" s="130">
        <f t="shared" ref="BT357" si="5883">L357/L374</f>
        <v>2.1781179042973678E-2</v>
      </c>
      <c r="BU357" s="128">
        <f t="shared" ref="BU357" si="5884">M357/M374</f>
        <v>7.3943971195222627E-2</v>
      </c>
      <c r="BV357" s="132">
        <f t="shared" ref="BV357" si="5885">N357/N374</f>
        <v>4.2146568324673908E-2</v>
      </c>
      <c r="BW357" s="133">
        <f t="shared" ref="BW357" si="5886">O357/O374</f>
        <v>5.6638320380843876E-2</v>
      </c>
      <c r="BX357" s="128">
        <f t="shared" ref="BX357" si="5887">P357/P374</f>
        <v>5.7134549683797338E-2</v>
      </c>
      <c r="BY357" s="129">
        <f t="shared" ref="BY357" si="5888">Q357/Q374</f>
        <v>3.7679856115107914E-2</v>
      </c>
      <c r="BZ357" s="130">
        <f t="shared" ref="BZ357" si="5889">R357/R374</f>
        <v>5.8718954248366012E-2</v>
      </c>
      <c r="CA357" s="131">
        <f t="shared" ref="CA357" si="5890">S357/S374</f>
        <v>4.4343512818980454E-2</v>
      </c>
      <c r="CB357" s="128">
        <f t="shared" ref="CB357" si="5891">T357/T374</f>
        <v>4.079351774238614E-2</v>
      </c>
      <c r="CC357" s="129">
        <f t="shared" ref="CC357" si="5892">U357/U374</f>
        <v>5.7993730407523508E-2</v>
      </c>
      <c r="CD357" s="130">
        <f t="shared" ref="CD357" si="5893">V357/V374</f>
        <v>3.1202182156875789E-2</v>
      </c>
      <c r="CE357" s="131">
        <f t="shared" ref="CE357" si="5894">W357/W374</f>
        <v>5.8421714902031276E-2</v>
      </c>
      <c r="CF357" s="128">
        <f t="shared" ref="CF357" si="5895">X357/X374</f>
        <v>4.7801785267372984E-2</v>
      </c>
      <c r="CG357" s="129">
        <f t="shared" ref="CG357" si="5896">Y357/Y374</f>
        <v>4.590637990240376E-2</v>
      </c>
      <c r="CH357" s="130">
        <f t="shared" ref="CH357" si="5897">Z357/Z374</f>
        <v>5.3883246876598234E-2</v>
      </c>
      <c r="CI357" s="128">
        <f t="shared" ref="CI357" si="5898">AA357/AA374</f>
        <v>5.0791862699622291E-2</v>
      </c>
      <c r="CJ357" s="134">
        <f t="shared" ref="CJ357" si="5899">AB357/AB374</f>
        <v>5.0681542041133558E-2</v>
      </c>
      <c r="CK357" s="135">
        <f t="shared" ref="CK357" si="5900">AC357/AC374</f>
        <v>4.8734627001204178E-2</v>
      </c>
    </row>
    <row r="358" spans="1:89" ht="13.5" thickTop="1" x14ac:dyDescent="0.2">
      <c r="A358" s="145" t="s">
        <v>24</v>
      </c>
      <c r="B358" s="202">
        <v>1028</v>
      </c>
      <c r="C358" s="196">
        <v>1267</v>
      </c>
      <c r="D358" s="197">
        <v>408</v>
      </c>
      <c r="E358" s="198">
        <v>331</v>
      </c>
      <c r="F358" s="195">
        <v>1108</v>
      </c>
      <c r="G358" s="199">
        <v>525</v>
      </c>
      <c r="H358" s="197">
        <v>1753</v>
      </c>
      <c r="I358" s="198">
        <v>1405</v>
      </c>
      <c r="J358" s="195">
        <v>162</v>
      </c>
      <c r="K358" s="199">
        <v>170</v>
      </c>
      <c r="L358" s="197">
        <v>323</v>
      </c>
      <c r="M358" s="195">
        <v>897</v>
      </c>
      <c r="N358" s="200">
        <v>1147</v>
      </c>
      <c r="O358" s="203">
        <v>1466</v>
      </c>
      <c r="P358" s="195">
        <v>769</v>
      </c>
      <c r="Q358" s="199">
        <v>493</v>
      </c>
      <c r="R358" s="197">
        <v>1130</v>
      </c>
      <c r="S358" s="198">
        <v>770</v>
      </c>
      <c r="T358" s="195">
        <v>196</v>
      </c>
      <c r="U358" s="199">
        <v>123</v>
      </c>
      <c r="V358" s="197">
        <v>598</v>
      </c>
      <c r="W358" s="204">
        <v>1254</v>
      </c>
      <c r="X358" s="195">
        <v>554</v>
      </c>
      <c r="Y358" s="199">
        <v>232</v>
      </c>
      <c r="Z358" s="197">
        <v>1488</v>
      </c>
      <c r="AA358" s="195">
        <v>1624</v>
      </c>
      <c r="AB358" s="169">
        <f t="shared" si="5709"/>
        <v>10664</v>
      </c>
      <c r="AC358" s="172">
        <f t="shared" si="5710"/>
        <v>10557</v>
      </c>
      <c r="AE358" s="270" t="str">
        <f>$AE$17</f>
        <v>17:00 - 17:59</v>
      </c>
      <c r="AF358" s="125">
        <f t="shared" ref="AF358:AU359" si="5901">SUMIF($A$9:$A$32,$AE358,B$350:B$373)</f>
        <v>1247</v>
      </c>
      <c r="AG358" s="185">
        <f t="shared" si="5901"/>
        <v>2011</v>
      </c>
      <c r="AH358" s="126">
        <f t="shared" si="5901"/>
        <v>474</v>
      </c>
      <c r="AI358" s="179">
        <f t="shared" si="5901"/>
        <v>645</v>
      </c>
      <c r="AJ358" s="125">
        <f t="shared" si="5901"/>
        <v>884</v>
      </c>
      <c r="AK358" s="127">
        <f t="shared" si="5901"/>
        <v>2844</v>
      </c>
      <c r="AL358" s="126">
        <f t="shared" si="5901"/>
        <v>1817</v>
      </c>
      <c r="AM358" s="179">
        <f t="shared" si="5901"/>
        <v>2951</v>
      </c>
      <c r="AN358" s="125">
        <f t="shared" si="5901"/>
        <v>457</v>
      </c>
      <c r="AO358" s="127">
        <f t="shared" si="5901"/>
        <v>134</v>
      </c>
      <c r="AP358" s="126">
        <f t="shared" si="5901"/>
        <v>1031</v>
      </c>
      <c r="AQ358" s="125">
        <f t="shared" si="5901"/>
        <v>476</v>
      </c>
      <c r="AR358" s="178">
        <f t="shared" si="5901"/>
        <v>2456</v>
      </c>
      <c r="AS358" s="180">
        <f t="shared" si="5901"/>
        <v>1475</v>
      </c>
      <c r="AT358" s="125">
        <f t="shared" si="5901"/>
        <v>1340</v>
      </c>
      <c r="AU358" s="127">
        <f t="shared" si="5901"/>
        <v>726</v>
      </c>
      <c r="AV358" s="126">
        <f t="shared" ref="AP358:BE359" si="5902">SUMIF($A$9:$A$32,$AE358,R$350:R$373)</f>
        <v>1515</v>
      </c>
      <c r="AW358" s="179">
        <f t="shared" si="5902"/>
        <v>1342</v>
      </c>
      <c r="AX358" s="125">
        <f t="shared" si="5902"/>
        <v>405</v>
      </c>
      <c r="AY358" s="127">
        <f t="shared" si="5902"/>
        <v>96</v>
      </c>
      <c r="AZ358" s="126">
        <f t="shared" si="5902"/>
        <v>1458</v>
      </c>
      <c r="BA358" s="179">
        <f t="shared" si="5902"/>
        <v>1078</v>
      </c>
      <c r="BB358" s="125">
        <f t="shared" si="5902"/>
        <v>1254</v>
      </c>
      <c r="BC358" s="127">
        <f t="shared" si="5902"/>
        <v>288</v>
      </c>
      <c r="BD358" s="183">
        <f t="shared" si="5902"/>
        <v>2034</v>
      </c>
      <c r="BE358" s="184">
        <f t="shared" si="5902"/>
        <v>2880</v>
      </c>
      <c r="BF358" s="169">
        <f>AF358+AH358+AJ358+AL358+AN358+AP358+AR358+AT358+AV358+AX358+AZ358+BB358+BD358</f>
        <v>16372</v>
      </c>
      <c r="BG358" s="170">
        <f>AG358+AI358+AK358+AM358+AO358+AQ358+AS358+AU358+AW358+AY358+BA358+BC358+BE358</f>
        <v>16946</v>
      </c>
      <c r="BI358" s="145" t="s">
        <v>24</v>
      </c>
      <c r="BJ358" s="128">
        <f>B358/B374</f>
        <v>5.7404511949966493E-2</v>
      </c>
      <c r="BK358" s="129">
        <f t="shared" ref="BK358" si="5903">C358/C374</f>
        <v>6.2034860947904426E-2</v>
      </c>
      <c r="BL358" s="130">
        <f t="shared" ref="BL358" si="5904">D358/D374</f>
        <v>5.9242050239581824E-2</v>
      </c>
      <c r="BM358" s="131">
        <f t="shared" ref="BM358" si="5905">E358/E374</f>
        <v>4.3910851684797025E-2</v>
      </c>
      <c r="BN358" s="128">
        <f t="shared" ref="BN358" si="5906">F358/F374</f>
        <v>6.1239153263693141E-2</v>
      </c>
      <c r="BO358" s="129">
        <f t="shared" ref="BO358" si="5907">G358/G374</f>
        <v>2.4373259052924791E-2</v>
      </c>
      <c r="BP358" s="130">
        <f t="shared" ref="BP358" si="5908">H358/H374</f>
        <v>6.6321125907990316E-2</v>
      </c>
      <c r="BQ358" s="131">
        <f t="shared" ref="BQ358" si="5909">I358/I374</f>
        <v>4.6148792905238954E-2</v>
      </c>
      <c r="BR358" s="128">
        <f t="shared" ref="BR358" si="5910">J358/J374</f>
        <v>4.3760129659643439E-2</v>
      </c>
      <c r="BS358" s="129">
        <f t="shared" ref="BS358" si="5911">K358/K374</f>
        <v>5.1987767584097858E-2</v>
      </c>
      <c r="BT358" s="130">
        <f t="shared" ref="BT358" si="5912">L358/L374</f>
        <v>2.7163400891430493E-2</v>
      </c>
      <c r="BU358" s="128">
        <f t="shared" ref="BU358" si="5913">M358/M374</f>
        <v>7.8774040572582776E-2</v>
      </c>
      <c r="BV358" s="132">
        <f t="shared" ref="BV358" si="5914">N358/N374</f>
        <v>4.1674236093449113E-2</v>
      </c>
      <c r="BW358" s="133">
        <f t="shared" ref="BW358" si="5915">O358/O374</f>
        <v>5.9649265573503682E-2</v>
      </c>
      <c r="BX358" s="128">
        <f t="shared" ref="BX358" si="5916">P358/P374</f>
        <v>5.5898815148651596E-2</v>
      </c>
      <c r="BY358" s="129">
        <f t="shared" ref="BY358" si="5917">Q358/Q374</f>
        <v>4.4334532374100719E-2</v>
      </c>
      <c r="BZ358" s="130">
        <f t="shared" ref="BZ358" si="5918">R358/R374</f>
        <v>5.9084967320261438E-2</v>
      </c>
      <c r="CA358" s="131">
        <f t="shared" ref="CA358" si="5919">S358/S374</f>
        <v>4.601685292535708E-2</v>
      </c>
      <c r="CB358" s="128">
        <f t="shared" ref="CB358" si="5920">T358/T374</f>
        <v>5.4763900530874543E-2</v>
      </c>
      <c r="CC358" s="129">
        <f t="shared" ref="CC358" si="5921">U358/U374</f>
        <v>3.8557993730407525E-2</v>
      </c>
      <c r="CD358" s="130">
        <f t="shared" ref="CD358" si="5922">V358/V374</f>
        <v>3.9784445479342692E-2</v>
      </c>
      <c r="CE358" s="131">
        <f t="shared" ref="CE358" si="5923">W358/W374</f>
        <v>7.5139313320151002E-2</v>
      </c>
      <c r="CF358" s="128">
        <f t="shared" ref="CF358" si="5924">X358/X374</f>
        <v>4.621673479602903E-2</v>
      </c>
      <c r="CG358" s="129">
        <f t="shared" ref="CG358" si="5925">Y358/Y374</f>
        <v>4.1930236761250676E-2</v>
      </c>
      <c r="CH358" s="130">
        <f t="shared" ref="CH358" si="5926">Z358/Z374</f>
        <v>5.4358150069408931E-2</v>
      </c>
      <c r="CI358" s="128">
        <f t="shared" ref="CI358" si="5927">AA358/AA374</f>
        <v>5.380690477768206E-2</v>
      </c>
      <c r="CJ358" s="134">
        <f t="shared" ref="CJ358" si="5928">AB358/AB374</f>
        <v>5.2457339059171916E-2</v>
      </c>
      <c r="CK358" s="135">
        <f t="shared" ref="CK358" si="5929">AC358/AC374</f>
        <v>5.2100400734350634E-2</v>
      </c>
    </row>
    <row r="359" spans="1:89" x14ac:dyDescent="0.2">
      <c r="A359" s="136" t="s">
        <v>25</v>
      </c>
      <c r="B359" s="205">
        <v>1040</v>
      </c>
      <c r="C359" s="189">
        <v>1118</v>
      </c>
      <c r="D359" s="190">
        <v>446</v>
      </c>
      <c r="E359" s="191">
        <v>332</v>
      </c>
      <c r="F359" s="188">
        <v>988</v>
      </c>
      <c r="G359" s="192">
        <v>694</v>
      </c>
      <c r="H359" s="190">
        <v>1503</v>
      </c>
      <c r="I359" s="191">
        <v>1492</v>
      </c>
      <c r="J359" s="188">
        <v>172</v>
      </c>
      <c r="K359" s="189">
        <v>162</v>
      </c>
      <c r="L359" s="190">
        <v>481</v>
      </c>
      <c r="M359" s="188">
        <v>967</v>
      </c>
      <c r="N359" s="193">
        <v>1279</v>
      </c>
      <c r="O359" s="206">
        <v>1367</v>
      </c>
      <c r="P359" s="188">
        <v>730</v>
      </c>
      <c r="Q359" s="189">
        <v>498</v>
      </c>
      <c r="R359" s="190">
        <v>1028</v>
      </c>
      <c r="S359" s="191">
        <v>726</v>
      </c>
      <c r="T359" s="197">
        <v>171</v>
      </c>
      <c r="U359" s="188">
        <v>128</v>
      </c>
      <c r="V359" s="190">
        <v>697</v>
      </c>
      <c r="W359" s="207">
        <v>1239</v>
      </c>
      <c r="X359" s="188">
        <v>667</v>
      </c>
      <c r="Y359" s="192">
        <v>259</v>
      </c>
      <c r="Z359" s="190">
        <v>1614</v>
      </c>
      <c r="AA359" s="188">
        <v>1788</v>
      </c>
      <c r="AB359" s="169">
        <f t="shared" si="5709"/>
        <v>10816</v>
      </c>
      <c r="AC359" s="172">
        <f t="shared" si="5710"/>
        <v>10770</v>
      </c>
      <c r="AE359" s="272" t="str">
        <f>$AE$18</f>
        <v>18:00 - 18:59</v>
      </c>
      <c r="AF359" s="125">
        <f t="shared" si="5901"/>
        <v>1270</v>
      </c>
      <c r="AG359" s="189">
        <f t="shared" si="5901"/>
        <v>1656</v>
      </c>
      <c r="AH359" s="190">
        <f t="shared" si="5901"/>
        <v>467</v>
      </c>
      <c r="AI359" s="191">
        <f t="shared" si="5901"/>
        <v>583</v>
      </c>
      <c r="AJ359" s="273">
        <f t="shared" si="5901"/>
        <v>912</v>
      </c>
      <c r="AK359" s="192">
        <f t="shared" si="5901"/>
        <v>2174</v>
      </c>
      <c r="AL359" s="190">
        <f t="shared" si="5901"/>
        <v>1839</v>
      </c>
      <c r="AM359" s="191">
        <f t="shared" si="5901"/>
        <v>2471</v>
      </c>
      <c r="AN359" s="273">
        <f t="shared" si="5901"/>
        <v>406</v>
      </c>
      <c r="AO359" s="192">
        <f t="shared" si="5901"/>
        <v>118</v>
      </c>
      <c r="AP359" s="190">
        <f t="shared" si="5902"/>
        <v>1398</v>
      </c>
      <c r="AQ359" s="273">
        <f t="shared" si="5902"/>
        <v>408</v>
      </c>
      <c r="AR359" s="193">
        <f t="shared" si="5902"/>
        <v>2402</v>
      </c>
      <c r="AS359" s="194">
        <f t="shared" si="5902"/>
        <v>1475</v>
      </c>
      <c r="AT359" s="273">
        <f t="shared" si="5902"/>
        <v>840</v>
      </c>
      <c r="AU359" s="192">
        <f t="shared" si="5902"/>
        <v>858</v>
      </c>
      <c r="AV359" s="190">
        <f t="shared" si="5902"/>
        <v>1273</v>
      </c>
      <c r="AW359" s="191">
        <f t="shared" si="5902"/>
        <v>1283</v>
      </c>
      <c r="AX359" s="273">
        <f t="shared" si="5902"/>
        <v>259</v>
      </c>
      <c r="AY359" s="192">
        <f t="shared" si="5902"/>
        <v>101</v>
      </c>
      <c r="AZ359" s="190">
        <f t="shared" si="5902"/>
        <v>1436</v>
      </c>
      <c r="BA359" s="191">
        <f t="shared" si="5902"/>
        <v>874</v>
      </c>
      <c r="BB359" s="273">
        <f t="shared" si="5902"/>
        <v>1000</v>
      </c>
      <c r="BC359" s="192">
        <f t="shared" si="5902"/>
        <v>263</v>
      </c>
      <c r="BD359" s="190">
        <f t="shared" si="5902"/>
        <v>1930</v>
      </c>
      <c r="BE359" s="273">
        <f t="shared" si="5902"/>
        <v>2033</v>
      </c>
      <c r="BF359" s="171">
        <f>SUM(AF359,AH359,AJ359,AL359,AN359,AP359,AR359,AT359,AV359,AX359,AZ359,BB359,BD359)</f>
        <v>15432</v>
      </c>
      <c r="BG359" s="172">
        <f>SUM(AG359,AI359,AK359,AM359,AO359,AQ359,AS359,AU359,AW359,AY359,BA359,BC359,BE359)</f>
        <v>14297</v>
      </c>
      <c r="BI359" s="136" t="s">
        <v>25</v>
      </c>
      <c r="BJ359" s="128">
        <f>B359/B374</f>
        <v>5.8074603529148984E-2</v>
      </c>
      <c r="BK359" s="129">
        <f t="shared" ref="BK359" si="5930">C359/C374</f>
        <v>5.473952213082648E-2</v>
      </c>
      <c r="BL359" s="130">
        <f t="shared" ref="BL359" si="5931">D359/D374</f>
        <v>6.4759692173660524E-2</v>
      </c>
      <c r="BM359" s="131">
        <f t="shared" ref="BM359" si="5932">E359/E374</f>
        <v>4.4043512868134786E-2</v>
      </c>
      <c r="BN359" s="128">
        <f t="shared" ref="BN359" si="5933">F359/F374</f>
        <v>5.4606753993257061E-2</v>
      </c>
      <c r="BO359" s="129">
        <f t="shared" ref="BO359" si="5934">G359/G374</f>
        <v>3.2219127205199628E-2</v>
      </c>
      <c r="BP359" s="130">
        <f t="shared" ref="BP359" si="5935">H359/H374</f>
        <v>5.6862893462469734E-2</v>
      </c>
      <c r="BQ359" s="131">
        <f t="shared" ref="BQ359" si="5936">I359/I374</f>
        <v>4.9006404992609623E-2</v>
      </c>
      <c r="BR359" s="128">
        <f t="shared" ref="BR359" si="5937">J359/J374</f>
        <v>4.6461372231226365E-2</v>
      </c>
      <c r="BS359" s="129">
        <f t="shared" ref="BS359" si="5938">K359/K374</f>
        <v>4.9541284403669728E-2</v>
      </c>
      <c r="BT359" s="130">
        <f t="shared" ref="BT359" si="5939">L359/L374</f>
        <v>4.0450761079808259E-2</v>
      </c>
      <c r="BU359" s="128">
        <f t="shared" ref="BU359" si="5940">M359/M374</f>
        <v>8.4921401598313864E-2</v>
      </c>
      <c r="BV359" s="132">
        <f t="shared" ref="BV359" si="5941">N359/N374</f>
        <v>4.6470224902808561E-2</v>
      </c>
      <c r="BW359" s="133">
        <f t="shared" ref="BW359" si="5942">O359/O374</f>
        <v>5.5621109167107455E-2</v>
      </c>
      <c r="BX359" s="128">
        <f t="shared" ref="BX359" si="5943">P359/P374</f>
        <v>5.306389474449371E-2</v>
      </c>
      <c r="BY359" s="129">
        <f t="shared" ref="BY359" si="5944">Q359/Q374</f>
        <v>4.4784172661870507E-2</v>
      </c>
      <c r="BZ359" s="130">
        <f t="shared" ref="BZ359" si="5945">R359/R374</f>
        <v>5.3751633986928102E-2</v>
      </c>
      <c r="CA359" s="131">
        <f t="shared" ref="CA359" si="5946">S359/S374</f>
        <v>4.3387318472479529E-2</v>
      </c>
      <c r="CB359" s="128">
        <f t="shared" ref="CB359" si="5947">T359/T374</f>
        <v>4.7778709136630342E-2</v>
      </c>
      <c r="CC359" s="129">
        <f t="shared" ref="CC359" si="5948">U359/U374</f>
        <v>4.0125391849529783E-2</v>
      </c>
      <c r="CD359" s="130">
        <f t="shared" ref="CD359" si="5949">V359/V374</f>
        <v>4.6370833610538224E-2</v>
      </c>
      <c r="CE359" s="131">
        <f t="shared" ref="CE359" si="5950">W359/W374</f>
        <v>7.4240517706273587E-2</v>
      </c>
      <c r="CF359" s="128">
        <f t="shared" ref="CF359" si="5951">X359/X374</f>
        <v>5.5643613915074663E-2</v>
      </c>
      <c r="CG359" s="129">
        <f t="shared" ref="CG359" si="5952">Y359/Y374</f>
        <v>4.6810048798120368E-2</v>
      </c>
      <c r="CH359" s="130">
        <f t="shared" ref="CH359" si="5953">Z359/Z374</f>
        <v>5.8961057938189523E-2</v>
      </c>
      <c r="CI359" s="128">
        <f t="shared" ref="CI359" si="5954">AA359/AA374</f>
        <v>5.9240606984295278E-2</v>
      </c>
      <c r="CJ359" s="134">
        <f t="shared" ref="CJ359" si="5955">AB359/AB374</f>
        <v>5.3205043066767016E-2</v>
      </c>
      <c r="CK359" s="135">
        <f t="shared" ref="CK359" si="5956">AC359/AC374</f>
        <v>5.3151588131946224E-2</v>
      </c>
    </row>
    <row r="360" spans="1:89" ht="13.5" thickBot="1" x14ac:dyDescent="0.25">
      <c r="A360" s="145" t="s">
        <v>26</v>
      </c>
      <c r="B360" s="202">
        <v>907</v>
      </c>
      <c r="C360" s="196">
        <v>1342</v>
      </c>
      <c r="D360" s="197">
        <v>328</v>
      </c>
      <c r="E360" s="198">
        <v>376</v>
      </c>
      <c r="F360" s="195">
        <v>858</v>
      </c>
      <c r="G360" s="199">
        <v>954</v>
      </c>
      <c r="H360" s="197">
        <v>1498</v>
      </c>
      <c r="I360" s="198">
        <v>1545</v>
      </c>
      <c r="J360" s="195">
        <v>161</v>
      </c>
      <c r="K360" s="196">
        <v>147</v>
      </c>
      <c r="L360" s="197">
        <v>539</v>
      </c>
      <c r="M360" s="195">
        <v>674</v>
      </c>
      <c r="N360" s="200">
        <v>1262</v>
      </c>
      <c r="O360" s="203">
        <v>1196</v>
      </c>
      <c r="P360" s="195">
        <v>696</v>
      </c>
      <c r="Q360" s="196">
        <v>491</v>
      </c>
      <c r="R360" s="197">
        <v>1015</v>
      </c>
      <c r="S360" s="198">
        <v>804</v>
      </c>
      <c r="T360" s="195">
        <v>123</v>
      </c>
      <c r="U360" s="199">
        <v>134</v>
      </c>
      <c r="V360" s="197">
        <v>604</v>
      </c>
      <c r="W360" s="204">
        <v>888</v>
      </c>
      <c r="X360" s="195">
        <v>619</v>
      </c>
      <c r="Y360" s="199">
        <v>238</v>
      </c>
      <c r="Z360" s="197">
        <v>1460</v>
      </c>
      <c r="AA360" s="195">
        <v>1847</v>
      </c>
      <c r="AB360" s="169">
        <f t="shared" si="5709"/>
        <v>10070</v>
      </c>
      <c r="AC360" s="172">
        <f t="shared" si="5710"/>
        <v>10636</v>
      </c>
      <c r="AE360" s="270"/>
      <c r="AF360" s="125"/>
      <c r="AG360" s="196"/>
      <c r="AH360" s="197"/>
      <c r="AI360" s="198"/>
      <c r="AJ360" s="195"/>
      <c r="AK360" s="199"/>
      <c r="AL360" s="197"/>
      <c r="AM360" s="198"/>
      <c r="AN360" s="195"/>
      <c r="AO360" s="199"/>
      <c r="AP360" s="197"/>
      <c r="AQ360" s="195"/>
      <c r="AR360" s="200"/>
      <c r="AS360" s="201"/>
      <c r="AT360" s="195"/>
      <c r="AU360" s="199"/>
      <c r="AV360" s="197"/>
      <c r="AW360" s="198"/>
      <c r="AX360" s="195"/>
      <c r="AY360" s="199"/>
      <c r="AZ360" s="197"/>
      <c r="BA360" s="198"/>
      <c r="BB360" s="195"/>
      <c r="BC360" s="199"/>
      <c r="BD360" s="197"/>
      <c r="BE360" s="195"/>
      <c r="BF360" s="171"/>
      <c r="BG360" s="172"/>
      <c r="BI360" s="145" t="s">
        <v>26</v>
      </c>
      <c r="BJ360" s="128">
        <f>B360/B374</f>
        <v>5.0647755193209736E-2</v>
      </c>
      <c r="BK360" s="129">
        <f t="shared" ref="BK360" si="5957">C360/C374</f>
        <v>6.5707011359185274E-2</v>
      </c>
      <c r="BL360" s="130">
        <f t="shared" ref="BL360" si="5958">D360/D374</f>
        <v>4.7625961957310878E-2</v>
      </c>
      <c r="BM360" s="131">
        <f t="shared" ref="BM360" si="5959">E360/E374</f>
        <v>4.988060493499602E-2</v>
      </c>
      <c r="BN360" s="128">
        <f t="shared" ref="BN360" si="5960">F360/F374</f>
        <v>4.7421654783617977E-2</v>
      </c>
      <c r="BO360" s="129">
        <f t="shared" ref="BO360" si="5961">G360/G374</f>
        <v>4.4289693593314763E-2</v>
      </c>
      <c r="BP360" s="130">
        <f t="shared" ref="BP360" si="5962">H360/H374</f>
        <v>5.6673728813559324E-2</v>
      </c>
      <c r="BQ360" s="131">
        <f t="shared" ref="BQ360" si="5963">I360/I374</f>
        <v>5.0747249137789455E-2</v>
      </c>
      <c r="BR360" s="128">
        <f t="shared" ref="BR360" si="5964">J360/J374</f>
        <v>4.3490005402485141E-2</v>
      </c>
      <c r="BS360" s="129">
        <f t="shared" ref="BS360" si="5965">K360/K374</f>
        <v>4.4954128440366975E-2</v>
      </c>
      <c r="BT360" s="130">
        <f t="shared" ref="BT360" si="5966">L360/L374</f>
        <v>4.5328399629972246E-2</v>
      </c>
      <c r="BU360" s="128">
        <f t="shared" ref="BU360" si="5967">M360/M374</f>
        <v>5.9190304733467987E-2</v>
      </c>
      <c r="BV360" s="132">
        <f t="shared" ref="BV360" si="5968">N360/N374</f>
        <v>4.5852559677360752E-2</v>
      </c>
      <c r="BW360" s="133">
        <f t="shared" ref="BW360" si="5969">O360/O374</f>
        <v>4.8663384465150346E-2</v>
      </c>
      <c r="BX360" s="128">
        <f t="shared" ref="BX360" si="5970">P360/P374</f>
        <v>5.0592425674202225E-2</v>
      </c>
      <c r="BY360" s="129">
        <f t="shared" ref="BY360" si="5971">Q360/Q374</f>
        <v>4.4154676258992803E-2</v>
      </c>
      <c r="BZ360" s="130">
        <f t="shared" ref="BZ360" si="5972">R360/R374</f>
        <v>5.3071895424836604E-2</v>
      </c>
      <c r="CA360" s="131">
        <f t="shared" ref="CA360" si="5973">S360/S374</f>
        <v>4.8048765911671544E-2</v>
      </c>
      <c r="CB360" s="128">
        <f t="shared" ref="CB360" si="5974">T360/T374</f>
        <v>3.4367141659681473E-2</v>
      </c>
      <c r="CC360" s="129">
        <f t="shared" ref="CC360" si="5975">U360/U374</f>
        <v>4.200626959247649E-2</v>
      </c>
      <c r="CD360" s="130">
        <f t="shared" ref="CD360" si="5976">V360/V374</f>
        <v>4.0183620517596969E-2</v>
      </c>
      <c r="CE360" s="131">
        <f t="shared" ref="CE360" si="5977">W360/W374</f>
        <v>5.3208700341542334E-2</v>
      </c>
      <c r="CF360" s="128">
        <f t="shared" ref="CF360" si="5978">X360/X374</f>
        <v>5.1639275882205724E-2</v>
      </c>
      <c r="CG360" s="129">
        <f t="shared" ref="CG360" si="5979">Y360/Y374</f>
        <v>4.3014639436110606E-2</v>
      </c>
      <c r="CH360" s="130">
        <f t="shared" ref="CH360" si="5980">Z360/Z374</f>
        <v>5.333528165412435E-2</v>
      </c>
      <c r="CI360" s="128">
        <f t="shared" ref="CI360" si="5981">AA360/AA374</f>
        <v>6.1195414485454909E-2</v>
      </c>
      <c r="CJ360" s="134">
        <f t="shared" ref="CJ360" si="5982">AB360/AB374</f>
        <v>4.9535390503175285E-2</v>
      </c>
      <c r="CK360" s="135">
        <f t="shared" ref="CK360" si="5983">AC360/AC374</f>
        <v>5.2490277750360269E-2</v>
      </c>
    </row>
    <row r="361" spans="1:89" ht="14.25" thickTop="1" thickBot="1" x14ac:dyDescent="0.25">
      <c r="A361" s="136" t="s">
        <v>27</v>
      </c>
      <c r="B361" s="205">
        <v>843</v>
      </c>
      <c r="C361" s="189">
        <v>1108</v>
      </c>
      <c r="D361" s="190">
        <v>307</v>
      </c>
      <c r="E361" s="191">
        <v>322</v>
      </c>
      <c r="F361" s="188">
        <v>769</v>
      </c>
      <c r="G361" s="192">
        <v>820</v>
      </c>
      <c r="H361" s="190">
        <v>1417</v>
      </c>
      <c r="I361" s="191">
        <v>1409</v>
      </c>
      <c r="J361" s="188">
        <v>153</v>
      </c>
      <c r="K361" s="189">
        <v>124</v>
      </c>
      <c r="L361" s="190">
        <v>544</v>
      </c>
      <c r="M361" s="188">
        <v>565</v>
      </c>
      <c r="N361" s="193">
        <v>1303</v>
      </c>
      <c r="O361" s="206">
        <v>1111</v>
      </c>
      <c r="P361" s="188">
        <v>788</v>
      </c>
      <c r="Q361" s="189">
        <v>462</v>
      </c>
      <c r="R361" s="190">
        <v>956</v>
      </c>
      <c r="S361" s="191">
        <v>720</v>
      </c>
      <c r="T361" s="188">
        <v>183</v>
      </c>
      <c r="U361" s="192">
        <v>108</v>
      </c>
      <c r="V361" s="190">
        <v>767</v>
      </c>
      <c r="W361" s="207">
        <v>882</v>
      </c>
      <c r="X361" s="188">
        <v>658</v>
      </c>
      <c r="Y361" s="192">
        <v>261</v>
      </c>
      <c r="Z361" s="190">
        <v>1699</v>
      </c>
      <c r="AA361" s="188">
        <v>1862</v>
      </c>
      <c r="AB361" s="169">
        <f t="shared" si="5709"/>
        <v>10387</v>
      </c>
      <c r="AC361" s="172">
        <f t="shared" si="5710"/>
        <v>9754</v>
      </c>
      <c r="AE361" s="264" t="s">
        <v>13</v>
      </c>
      <c r="AF361" s="20">
        <f t="shared" ref="AF361:BG361" si="5984">SUM(AF358:AF360)</f>
        <v>2517</v>
      </c>
      <c r="AG361" s="21">
        <f t="shared" si="5984"/>
        <v>3667</v>
      </c>
      <c r="AH361" s="20">
        <f t="shared" si="5984"/>
        <v>941</v>
      </c>
      <c r="AI361" s="21">
        <f t="shared" si="5984"/>
        <v>1228</v>
      </c>
      <c r="AJ361" s="20">
        <f t="shared" si="5984"/>
        <v>1796</v>
      </c>
      <c r="AK361" s="21">
        <f t="shared" si="5984"/>
        <v>5018</v>
      </c>
      <c r="AL361" s="20">
        <f t="shared" si="5984"/>
        <v>3656</v>
      </c>
      <c r="AM361" s="21">
        <f t="shared" si="5984"/>
        <v>5422</v>
      </c>
      <c r="AN361" s="20">
        <f t="shared" si="5984"/>
        <v>863</v>
      </c>
      <c r="AO361" s="21">
        <f t="shared" si="5984"/>
        <v>252</v>
      </c>
      <c r="AP361" s="20">
        <f t="shared" si="5984"/>
        <v>2429</v>
      </c>
      <c r="AQ361" s="21">
        <f t="shared" si="5984"/>
        <v>884</v>
      </c>
      <c r="AR361" s="20">
        <f t="shared" si="5984"/>
        <v>4858</v>
      </c>
      <c r="AS361" s="21">
        <f t="shared" si="5984"/>
        <v>2950</v>
      </c>
      <c r="AT361" s="20">
        <f t="shared" si="5984"/>
        <v>2180</v>
      </c>
      <c r="AU361" s="21">
        <f t="shared" si="5984"/>
        <v>1584</v>
      </c>
      <c r="AV361" s="20">
        <f t="shared" si="5984"/>
        <v>2788</v>
      </c>
      <c r="AW361" s="21">
        <f t="shared" si="5984"/>
        <v>2625</v>
      </c>
      <c r="AX361" s="20">
        <f t="shared" si="5984"/>
        <v>664</v>
      </c>
      <c r="AY361" s="21">
        <f t="shared" si="5984"/>
        <v>197</v>
      </c>
      <c r="AZ361" s="20">
        <f t="shared" si="5984"/>
        <v>2894</v>
      </c>
      <c r="BA361" s="21">
        <f t="shared" si="5984"/>
        <v>1952</v>
      </c>
      <c r="BB361" s="20">
        <f t="shared" si="5984"/>
        <v>2254</v>
      </c>
      <c r="BC361" s="21">
        <f t="shared" si="5984"/>
        <v>551</v>
      </c>
      <c r="BD361" s="20">
        <f t="shared" si="5984"/>
        <v>3964</v>
      </c>
      <c r="BE361" s="21">
        <f t="shared" si="5984"/>
        <v>4913</v>
      </c>
      <c r="BF361" s="173">
        <f t="shared" si="5984"/>
        <v>31804</v>
      </c>
      <c r="BG361" s="174">
        <f t="shared" si="5984"/>
        <v>31243</v>
      </c>
      <c r="BI361" s="136" t="s">
        <v>27</v>
      </c>
      <c r="BJ361" s="128">
        <f>B361/B374</f>
        <v>4.7073933437569798E-2</v>
      </c>
      <c r="BK361" s="129">
        <f t="shared" ref="BK361" si="5985">C361/C374</f>
        <v>5.424990207598903E-2</v>
      </c>
      <c r="BL361" s="130">
        <f t="shared" ref="BL361" si="5986">D361/D374</f>
        <v>4.4576738783214755E-2</v>
      </c>
      <c r="BM361" s="131">
        <f t="shared" ref="BM361" si="5987">E361/E374</f>
        <v>4.2716901034757233E-2</v>
      </c>
      <c r="BN361" s="128">
        <f t="shared" ref="BN361" si="5988">F361/F374</f>
        <v>4.2502625324711212E-2</v>
      </c>
      <c r="BO361" s="129">
        <f t="shared" ref="BO361" si="5989">G361/G374</f>
        <v>3.8068709377901577E-2</v>
      </c>
      <c r="BP361" s="130">
        <f t="shared" ref="BP361" si="5990">H361/H374</f>
        <v>5.3609261501210655E-2</v>
      </c>
      <c r="BQ361" s="131">
        <f t="shared" ref="BQ361" si="5991">I361/I374</f>
        <v>4.6280177369026114E-2</v>
      </c>
      <c r="BR361" s="128">
        <f t="shared" ref="BR361" si="5992">J361/J374</f>
        <v>4.1329011345218804E-2</v>
      </c>
      <c r="BS361" s="129">
        <f t="shared" ref="BS361" si="5993">K361/K374</f>
        <v>3.7920489296636085E-2</v>
      </c>
      <c r="BT361" s="130">
        <f t="shared" ref="BT361" si="5994">L361/L374</f>
        <v>4.5748885711882938E-2</v>
      </c>
      <c r="BU361" s="128">
        <f t="shared" ref="BU361" si="5995">M361/M374</f>
        <v>4.9617985421972426E-2</v>
      </c>
      <c r="BV361" s="132">
        <f t="shared" ref="BV361" si="5996">N361/N374</f>
        <v>4.7342222868146641E-2</v>
      </c>
      <c r="BW361" s="133">
        <f t="shared" ref="BW361" si="5997">O361/O374</f>
        <v>4.5204866338446517E-2</v>
      </c>
      <c r="BX361" s="128">
        <f t="shared" ref="BX361" si="5998">P361/P374</f>
        <v>5.72799302173439E-2</v>
      </c>
      <c r="BY361" s="129">
        <f t="shared" ref="BY361" si="5999">Q361/Q374</f>
        <v>4.1546762589928059E-2</v>
      </c>
      <c r="BZ361" s="130">
        <f t="shared" ref="BZ361" si="6000">R361/R374</f>
        <v>4.9986928104575161E-2</v>
      </c>
      <c r="CA361" s="131">
        <f t="shared" ref="CA361" si="6001">S361/S374</f>
        <v>4.3028745592541683E-2</v>
      </c>
      <c r="CB361" s="128">
        <f t="shared" ref="CB361" si="6002">T361/T374</f>
        <v>5.1131601005867562E-2</v>
      </c>
      <c r="CC361" s="129">
        <f t="shared" ref="CC361" si="6003">U361/U374</f>
        <v>3.385579937304075E-2</v>
      </c>
      <c r="CD361" s="130">
        <f t="shared" ref="CD361" si="6004">V361/V374</f>
        <v>5.1027875723504756E-2</v>
      </c>
      <c r="CE361" s="131">
        <f t="shared" ref="CE361" si="6005">W361/W374</f>
        <v>5.2849182095991369E-2</v>
      </c>
      <c r="CF361" s="128">
        <f t="shared" ref="CF361" si="6006">X361/X374</f>
        <v>5.489280053391174E-2</v>
      </c>
      <c r="CG361" s="129">
        <f t="shared" ref="CG361" si="6007">Y361/Y374</f>
        <v>4.7171516356407012E-2</v>
      </c>
      <c r="CH361" s="130">
        <f t="shared" ref="CH361" si="6008">Z361/Z374</f>
        <v>6.2066194198874845E-2</v>
      </c>
      <c r="CI361" s="128">
        <f t="shared" ref="CI361" si="6009">AA361/AA374</f>
        <v>6.1692399443376844E-2</v>
      </c>
      <c r="CJ361" s="134">
        <f t="shared" ref="CJ361" si="6010">AB361/AB374</f>
        <v>5.1094746887436114E-2</v>
      </c>
      <c r="CK361" s="135">
        <f t="shared" ref="CK361" si="6011">AC361/AC374</f>
        <v>4.8137473596936257E-2</v>
      </c>
    </row>
    <row r="362" spans="1:89" ht="13.5" thickTop="1" x14ac:dyDescent="0.2">
      <c r="A362" s="145" t="s">
        <v>28</v>
      </c>
      <c r="B362" s="202">
        <v>942</v>
      </c>
      <c r="C362" s="196">
        <v>1278</v>
      </c>
      <c r="D362" s="197">
        <v>451</v>
      </c>
      <c r="E362" s="198">
        <v>417</v>
      </c>
      <c r="F362" s="195">
        <v>703</v>
      </c>
      <c r="G362" s="199">
        <v>1223</v>
      </c>
      <c r="H362" s="197">
        <v>1544</v>
      </c>
      <c r="I362" s="198">
        <v>1850</v>
      </c>
      <c r="J362" s="195">
        <v>255</v>
      </c>
      <c r="K362" s="196">
        <v>114</v>
      </c>
      <c r="L362" s="197">
        <v>803</v>
      </c>
      <c r="M362" s="195">
        <v>525</v>
      </c>
      <c r="N362" s="200">
        <v>1806</v>
      </c>
      <c r="O362" s="203">
        <v>1204</v>
      </c>
      <c r="P362" s="195">
        <v>951</v>
      </c>
      <c r="Q362" s="196">
        <v>485</v>
      </c>
      <c r="R362" s="197">
        <v>1206</v>
      </c>
      <c r="S362" s="198">
        <v>872</v>
      </c>
      <c r="T362" s="195">
        <v>252</v>
      </c>
      <c r="U362" s="199">
        <v>104</v>
      </c>
      <c r="V362" s="197">
        <v>1049</v>
      </c>
      <c r="W362" s="204">
        <v>858</v>
      </c>
      <c r="X362" s="195">
        <v>824</v>
      </c>
      <c r="Y362" s="199">
        <v>190</v>
      </c>
      <c r="Z362" s="197">
        <v>1801</v>
      </c>
      <c r="AA362" s="195">
        <v>1749</v>
      </c>
      <c r="AB362" s="169">
        <f t="shared" si="5709"/>
        <v>12587</v>
      </c>
      <c r="AC362" s="172">
        <f t="shared" si="5710"/>
        <v>10869</v>
      </c>
      <c r="BI362" s="145" t="s">
        <v>28</v>
      </c>
      <c r="BJ362" s="128">
        <f>B362/B374</f>
        <v>5.2602188965825331E-2</v>
      </c>
      <c r="BK362" s="129">
        <f t="shared" ref="BK362" si="6012">C362/C374</f>
        <v>6.2573443008225621E-2</v>
      </c>
      <c r="BL362" s="130">
        <f t="shared" ref="BL362" si="6013">D362/D374</f>
        <v>6.5485697691302455E-2</v>
      </c>
      <c r="BM362" s="131">
        <f t="shared" ref="BM362" si="6014">E362/E374</f>
        <v>5.5319713451843992E-2</v>
      </c>
      <c r="BN362" s="128">
        <f t="shared" ref="BN362" si="6015">F362/F374</f>
        <v>3.8854805725971372E-2</v>
      </c>
      <c r="BO362" s="129">
        <f t="shared" ref="BO362" si="6016">G362/G374</f>
        <v>5.6778087279480034E-2</v>
      </c>
      <c r="BP362" s="130">
        <f t="shared" ref="BP362" si="6017">H362/H374</f>
        <v>5.8414043583535108E-2</v>
      </c>
      <c r="BQ362" s="131">
        <f t="shared" ref="BQ362" si="6018">I362/I374</f>
        <v>6.076531450156019E-2</v>
      </c>
      <c r="BR362" s="128">
        <f t="shared" ref="BR362" si="6019">J362/J374</f>
        <v>6.8881685575364671E-2</v>
      </c>
      <c r="BS362" s="129">
        <f t="shared" ref="BS362" si="6020">K362/K374</f>
        <v>3.4862385321100919E-2</v>
      </c>
      <c r="BT362" s="130">
        <f t="shared" ref="BT362" si="6021">L362/L374</f>
        <v>6.7530064754856609E-2</v>
      </c>
      <c r="BU362" s="128">
        <f t="shared" ref="BU362" si="6022">M362/M374</f>
        <v>4.6105207692983229E-2</v>
      </c>
      <c r="BV362" s="132">
        <f t="shared" ref="BV362" si="6023">N362/N374</f>
        <v>6.561784689169059E-2</v>
      </c>
      <c r="BW362" s="133">
        <f t="shared" ref="BW362" si="6024">O362/O374</f>
        <v>4.8988892053546E-2</v>
      </c>
      <c r="BX362" s="128">
        <f t="shared" ref="BX362" si="6025">P362/P374</f>
        <v>6.912844370138839E-2</v>
      </c>
      <c r="BY362" s="129">
        <f t="shared" ref="BY362" si="6026">Q362/Q374</f>
        <v>4.3615107913669064E-2</v>
      </c>
      <c r="BZ362" s="130">
        <f t="shared" ref="BZ362" si="6027">R362/R374</f>
        <v>6.3058823529411764E-2</v>
      </c>
      <c r="CA362" s="131">
        <f t="shared" ref="CA362" si="6028">S362/S374</f>
        <v>5.2112591884300487E-2</v>
      </c>
      <c r="CB362" s="128">
        <f t="shared" ref="CB362" si="6029">T362/T374</f>
        <v>7.0410729253981563E-2</v>
      </c>
      <c r="CC362" s="129">
        <f t="shared" ref="CC362" si="6030">U362/U374</f>
        <v>3.2601880877742948E-2</v>
      </c>
      <c r="CD362" s="130">
        <f t="shared" ref="CD362" si="6031">V362/V374</f>
        <v>6.9789102521455662E-2</v>
      </c>
      <c r="CE362" s="131">
        <f t="shared" ref="CE362" si="6032">W362/W374</f>
        <v>5.1411109113787525E-2</v>
      </c>
      <c r="CF362" s="128">
        <f t="shared" ref="CF362" si="6033">X362/X374</f>
        <v>6.8741136230916822E-2</v>
      </c>
      <c r="CG362" s="129">
        <f t="shared" ref="CG362" si="6034">Y362/Y374</f>
        <v>3.4339418037231159E-2</v>
      </c>
      <c r="CH362" s="130">
        <f t="shared" ref="CH362" si="6035">Z362/Z374</f>
        <v>6.5792357711697225E-2</v>
      </c>
      <c r="CI362" s="128">
        <f t="shared" ref="CI362" si="6036">AA362/AA374</f>
        <v>5.794844609369823E-2</v>
      </c>
      <c r="CJ362" s="134">
        <f t="shared" ref="CJ362" si="6037">AB362/AB374</f>
        <v>6.1916778576312538E-2</v>
      </c>
      <c r="CK362" s="135">
        <f t="shared" ref="CK362" si="6038">AC362/AC374</f>
        <v>5.3640168189983614E-2</v>
      </c>
    </row>
    <row r="363" spans="1:89" x14ac:dyDescent="0.2">
      <c r="A363" s="136" t="s">
        <v>29</v>
      </c>
      <c r="B363" s="205">
        <v>1105</v>
      </c>
      <c r="C363" s="189">
        <v>1931</v>
      </c>
      <c r="D363" s="190">
        <v>603</v>
      </c>
      <c r="E363" s="191">
        <v>600</v>
      </c>
      <c r="F363" s="188">
        <v>978</v>
      </c>
      <c r="G363" s="192">
        <v>2286</v>
      </c>
      <c r="H363" s="190">
        <v>1703</v>
      </c>
      <c r="I363" s="191">
        <v>2826</v>
      </c>
      <c r="J363" s="188">
        <v>381</v>
      </c>
      <c r="K363" s="189">
        <v>167</v>
      </c>
      <c r="L363" s="190">
        <v>1179</v>
      </c>
      <c r="M363" s="188">
        <v>539</v>
      </c>
      <c r="N363" s="193">
        <v>2314</v>
      </c>
      <c r="O363" s="206">
        <v>1548</v>
      </c>
      <c r="P363" s="188">
        <v>1289</v>
      </c>
      <c r="Q363" s="189">
        <v>718</v>
      </c>
      <c r="R363" s="190">
        <v>1465</v>
      </c>
      <c r="S363" s="191">
        <v>1324</v>
      </c>
      <c r="T363" s="188">
        <v>499</v>
      </c>
      <c r="U363" s="192">
        <v>98</v>
      </c>
      <c r="V363" s="190">
        <v>1652</v>
      </c>
      <c r="W363" s="207">
        <v>1029</v>
      </c>
      <c r="X363" s="188">
        <v>1154</v>
      </c>
      <c r="Y363" s="192">
        <v>294</v>
      </c>
      <c r="Z363" s="190">
        <v>1912</v>
      </c>
      <c r="AA363" s="188">
        <v>2410</v>
      </c>
      <c r="AB363" s="169">
        <f t="shared" si="5709"/>
        <v>16234</v>
      </c>
      <c r="AC363" s="172">
        <f t="shared" si="5710"/>
        <v>15770</v>
      </c>
      <c r="BI363" s="136" t="s">
        <v>29</v>
      </c>
      <c r="BJ363" s="128">
        <f>B363/B374</f>
        <v>6.1704266249720793E-2</v>
      </c>
      <c r="BK363" s="129">
        <f t="shared" ref="BK363" si="6039">C363/C374</f>
        <v>9.4545632589110848E-2</v>
      </c>
      <c r="BL363" s="130">
        <f t="shared" ref="BL363" si="6040">D363/D374</f>
        <v>8.7556265427617255E-2</v>
      </c>
      <c r="BM363" s="131">
        <f t="shared" ref="BM363" si="6041">E363/E374</f>
        <v>7.9596710002653226E-2</v>
      </c>
      <c r="BN363" s="128">
        <f t="shared" ref="BN363" si="6042">F363/F374</f>
        <v>5.4054054054054057E-2</v>
      </c>
      <c r="BO363" s="129">
        <f t="shared" ref="BO363" si="6043">G363/G374</f>
        <v>0.10612813370473538</v>
      </c>
      <c r="BP363" s="130">
        <f t="shared" ref="BP363" si="6044">H363/H374</f>
        <v>6.4429479418886201E-2</v>
      </c>
      <c r="BQ363" s="131">
        <f t="shared" ref="BQ363" si="6045">I363/I374</f>
        <v>9.2823123665626533E-2</v>
      </c>
      <c r="BR363" s="128">
        <f t="shared" ref="BR363" si="6046">J363/J374</f>
        <v>0.10291734197730956</v>
      </c>
      <c r="BS363" s="129">
        <f t="shared" ref="BS363" si="6047">K363/K374</f>
        <v>5.1070336391437307E-2</v>
      </c>
      <c r="BT363" s="130">
        <f t="shared" ref="BT363" si="6048">L363/L374</f>
        <v>9.9150618114540415E-2</v>
      </c>
      <c r="BU363" s="128">
        <f t="shared" ref="BU363" si="6049">M363/M374</f>
        <v>4.7334679898129443E-2</v>
      </c>
      <c r="BV363" s="132">
        <f t="shared" ref="BV363" si="6050">N363/N374</f>
        <v>8.4075137158013291E-2</v>
      </c>
      <c r="BW363" s="133">
        <f t="shared" ref="BW363" si="6051">O363/O374</f>
        <v>6.2985718354559142E-2</v>
      </c>
      <c r="BX363" s="128">
        <f t="shared" ref="BX363" si="6052">P363/P374</f>
        <v>9.3697753870756711E-2</v>
      </c>
      <c r="BY363" s="129">
        <f t="shared" ref="BY363" si="6053">Q363/Q374</f>
        <v>6.4568345323741005E-2</v>
      </c>
      <c r="BZ363" s="130">
        <f t="shared" ref="BZ363" si="6054">R363/R374</f>
        <v>7.6601307189542486E-2</v>
      </c>
      <c r="CA363" s="131">
        <f t="shared" ref="CA363" si="6055">S363/S374</f>
        <v>7.9125082172951652E-2</v>
      </c>
      <c r="CB363" s="128">
        <f t="shared" ref="CB363" si="6056">T363/T374</f>
        <v>0.13942442022911428</v>
      </c>
      <c r="CC363" s="129">
        <f t="shared" ref="CC363" si="6057">U363/U374</f>
        <v>3.0721003134796237E-2</v>
      </c>
      <c r="CD363" s="130">
        <f t="shared" ref="CD363" si="6058">V363/V374</f>
        <v>0.10990619386601025</v>
      </c>
      <c r="CE363" s="131">
        <f t="shared" ref="CE363" si="6059">W363/W374</f>
        <v>6.1657379111989936E-2</v>
      </c>
      <c r="CF363" s="128">
        <f t="shared" ref="CF363" si="6060">X363/X374</f>
        <v>9.6270960206890799E-2</v>
      </c>
      <c r="CG363" s="129">
        <f t="shared" ref="CG363" si="6061">Y363/Y374</f>
        <v>5.3135731068136634E-2</v>
      </c>
      <c r="CH363" s="130">
        <f t="shared" ref="CH363" si="6062">Z363/Z374</f>
        <v>6.9847300358003947E-2</v>
      </c>
      <c r="CI363" s="128">
        <f t="shared" ref="CI363" si="6063">AA363/AA374</f>
        <v>7.9848916572791737E-2</v>
      </c>
      <c r="CJ363" s="134">
        <f t="shared" ref="CJ363" si="6064">AB363/AB374</f>
        <v>7.9856755653281777E-2</v>
      </c>
      <c r="CK363" s="135">
        <f t="shared" ref="CK363" si="6065">AC363/AC374</f>
        <v>7.7827348638885047E-2</v>
      </c>
    </row>
    <row r="364" spans="1:89" x14ac:dyDescent="0.2">
      <c r="A364" s="145" t="s">
        <v>30</v>
      </c>
      <c r="B364" s="202">
        <v>1247</v>
      </c>
      <c r="C364" s="196">
        <v>2011</v>
      </c>
      <c r="D364" s="197">
        <v>474</v>
      </c>
      <c r="E364" s="198">
        <v>645</v>
      </c>
      <c r="F364" s="195">
        <v>884</v>
      </c>
      <c r="G364" s="199">
        <v>2844</v>
      </c>
      <c r="H364" s="197">
        <v>1817</v>
      </c>
      <c r="I364" s="198">
        <v>2951</v>
      </c>
      <c r="J364" s="195">
        <v>457</v>
      </c>
      <c r="K364" s="196">
        <v>134</v>
      </c>
      <c r="L364" s="197">
        <v>1031</v>
      </c>
      <c r="M364" s="195">
        <v>476</v>
      </c>
      <c r="N364" s="200">
        <v>2456</v>
      </c>
      <c r="O364" s="203">
        <v>1475</v>
      </c>
      <c r="P364" s="195">
        <v>1340</v>
      </c>
      <c r="Q364" s="196">
        <v>726</v>
      </c>
      <c r="R364" s="197">
        <v>1515</v>
      </c>
      <c r="S364" s="198">
        <v>1342</v>
      </c>
      <c r="T364" s="195">
        <v>405</v>
      </c>
      <c r="U364" s="199">
        <v>96</v>
      </c>
      <c r="V364" s="197">
        <v>1458</v>
      </c>
      <c r="W364" s="204">
        <v>1078</v>
      </c>
      <c r="X364" s="195">
        <v>1254</v>
      </c>
      <c r="Y364" s="199">
        <v>288</v>
      </c>
      <c r="Z364" s="197">
        <v>2034</v>
      </c>
      <c r="AA364" s="195">
        <v>2880</v>
      </c>
      <c r="AB364" s="169">
        <f t="shared" si="5709"/>
        <v>16372</v>
      </c>
      <c r="AC364" s="172">
        <f t="shared" si="5710"/>
        <v>16946</v>
      </c>
      <c r="BI364" s="145" t="s">
        <v>30</v>
      </c>
      <c r="BJ364" s="128">
        <f>B364/B374</f>
        <v>6.9633683270046903E-2</v>
      </c>
      <c r="BK364" s="129">
        <f t="shared" ref="BK364" si="6066">C364/C374</f>
        <v>9.8462593027810422E-2</v>
      </c>
      <c r="BL364" s="130">
        <f t="shared" ref="BL364" si="6067">D364/D374</f>
        <v>6.8825323072455355E-2</v>
      </c>
      <c r="BM364" s="131">
        <f t="shared" ref="BM364" si="6068">E364/E374</f>
        <v>8.5566463252852221E-2</v>
      </c>
      <c r="BN364" s="128">
        <f t="shared" ref="BN364" si="6069">F364/F374</f>
        <v>4.8858674625545793E-2</v>
      </c>
      <c r="BO364" s="129">
        <f t="shared" ref="BO364" si="6070">G364/G374</f>
        <v>0.132033426183844</v>
      </c>
      <c r="BP364" s="130">
        <f t="shared" ref="BP364" si="6071">H364/H374</f>
        <v>6.8742433414043583E-2</v>
      </c>
      <c r="BQ364" s="131">
        <f t="shared" ref="BQ364" si="6072">I364/I374</f>
        <v>9.6928888158975199E-2</v>
      </c>
      <c r="BR364" s="128">
        <f t="shared" ref="BR364" si="6073">J364/J374</f>
        <v>0.12344678552133982</v>
      </c>
      <c r="BS364" s="129">
        <f t="shared" ref="BS364" si="6074">K364/K374</f>
        <v>4.0978593272171251E-2</v>
      </c>
      <c r="BT364" s="130">
        <f t="shared" ref="BT364" si="6075">L364/L374</f>
        <v>8.6704230089984027E-2</v>
      </c>
      <c r="BU364" s="128">
        <f t="shared" ref="BU364" si="6076">M364/M374</f>
        <v>4.1802054974971456E-2</v>
      </c>
      <c r="BV364" s="132">
        <f t="shared" ref="BV364" si="6077">N364/N374</f>
        <v>8.9234458452930279E-2</v>
      </c>
      <c r="BW364" s="133">
        <f t="shared" ref="BW364" si="6078">O364/O374</f>
        <v>6.0015461610448795E-2</v>
      </c>
      <c r="BX364" s="128">
        <f t="shared" ref="BX364" si="6079">P364/P374</f>
        <v>9.7404957476193932E-2</v>
      </c>
      <c r="BY364" s="129">
        <f t="shared" ref="BY364" si="6080">Q364/Q374</f>
        <v>6.5287769784172667E-2</v>
      </c>
      <c r="BZ364" s="130">
        <f t="shared" ref="BZ364" si="6081">R364/R374</f>
        <v>7.9215686274509797E-2</v>
      </c>
      <c r="CA364" s="131">
        <f t="shared" ref="CA364" si="6082">S364/S374</f>
        <v>8.0200800812765191E-2</v>
      </c>
      <c r="CB364" s="128">
        <f t="shared" ref="CB364" si="6083">T364/T374</f>
        <v>0.11316010058675607</v>
      </c>
      <c r="CC364" s="129">
        <f t="shared" ref="CC364" si="6084">U364/U374</f>
        <v>3.0094043887147336E-2</v>
      </c>
      <c r="CD364" s="130">
        <f t="shared" ref="CD364" si="6085">V364/V374</f>
        <v>9.6999534295788697E-2</v>
      </c>
      <c r="CE364" s="131">
        <f t="shared" ref="CE364" si="6086">W364/W374</f>
        <v>6.4593444783989457E-2</v>
      </c>
      <c r="CF364" s="128">
        <f t="shared" ref="CF364" si="6087">X364/X374</f>
        <v>0.10461333110870109</v>
      </c>
      <c r="CG364" s="129">
        <f t="shared" ref="CG364" si="6088">Y364/Y374</f>
        <v>5.2051328393276704E-2</v>
      </c>
      <c r="CH364" s="130">
        <f t="shared" ref="CH364" si="6089">Z364/Z374</f>
        <v>7.4304084167458179E-2</v>
      </c>
      <c r="CI364" s="128">
        <f t="shared" ref="CI364" si="6090">AA364/AA374</f>
        <v>9.5421111921012519E-2</v>
      </c>
      <c r="CJ364" s="134">
        <f t="shared" ref="CJ364" si="6091">AB364/AB374</f>
        <v>8.0535592186493116E-2</v>
      </c>
      <c r="CK364" s="135">
        <f t="shared" ref="CK364" si="6092">AC364/AC374</f>
        <v>8.3631087510117066E-2</v>
      </c>
    </row>
    <row r="365" spans="1:89" x14ac:dyDescent="0.2">
      <c r="A365" s="136" t="s">
        <v>31</v>
      </c>
      <c r="B365" s="205">
        <v>1270</v>
      </c>
      <c r="C365" s="189">
        <v>1656</v>
      </c>
      <c r="D365" s="190">
        <v>467</v>
      </c>
      <c r="E365" s="191">
        <v>583</v>
      </c>
      <c r="F365" s="188">
        <v>912</v>
      </c>
      <c r="G365" s="192">
        <v>2174</v>
      </c>
      <c r="H365" s="190">
        <v>1839</v>
      </c>
      <c r="I365" s="191">
        <v>2471</v>
      </c>
      <c r="J365" s="188">
        <v>406</v>
      </c>
      <c r="K365" s="189">
        <v>118</v>
      </c>
      <c r="L365" s="190">
        <v>1398</v>
      </c>
      <c r="M365" s="188">
        <v>408</v>
      </c>
      <c r="N365" s="193">
        <v>2402</v>
      </c>
      <c r="O365" s="206">
        <v>1475</v>
      </c>
      <c r="P365" s="188">
        <v>840</v>
      </c>
      <c r="Q365" s="189">
        <v>858</v>
      </c>
      <c r="R365" s="190">
        <v>1273</v>
      </c>
      <c r="S365" s="191">
        <v>1283</v>
      </c>
      <c r="T365" s="188">
        <v>259</v>
      </c>
      <c r="U365" s="192">
        <v>101</v>
      </c>
      <c r="V365" s="190">
        <v>1436</v>
      </c>
      <c r="W365" s="207">
        <v>874</v>
      </c>
      <c r="X365" s="188">
        <v>1000</v>
      </c>
      <c r="Y365" s="192">
        <v>263</v>
      </c>
      <c r="Z365" s="190">
        <v>1930</v>
      </c>
      <c r="AA365" s="188">
        <v>2033</v>
      </c>
      <c r="AB365" s="169">
        <f t="shared" si="5709"/>
        <v>15432</v>
      </c>
      <c r="AC365" s="172">
        <f t="shared" si="5710"/>
        <v>14297</v>
      </c>
      <c r="BI365" s="136" t="s">
        <v>31</v>
      </c>
      <c r="BJ365" s="128">
        <f>B365/B374</f>
        <v>7.0918025463480014E-2</v>
      </c>
      <c r="BK365" s="129">
        <f t="shared" ref="BK365" si="6093">C365/C374</f>
        <v>8.1081081081081086E-2</v>
      </c>
      <c r="BL365" s="130">
        <f t="shared" ref="BL365" si="6094">D365/D374</f>
        <v>6.780891534775664E-2</v>
      </c>
      <c r="BM365" s="131">
        <f t="shared" ref="BM365" si="6095">E365/E374</f>
        <v>7.7341469885911382E-2</v>
      </c>
      <c r="BN365" s="128">
        <f t="shared" ref="BN365" si="6096">F365/F374</f>
        <v>5.0406234455314211E-2</v>
      </c>
      <c r="BO365" s="129">
        <f t="shared" ref="BO365" si="6097">G365/G374</f>
        <v>0.10092850510677809</v>
      </c>
      <c r="BP365" s="130">
        <f t="shared" ref="BP365" si="6098">H365/H374</f>
        <v>6.9574757869249396E-2</v>
      </c>
      <c r="BQ365" s="131">
        <f t="shared" ref="BQ365" si="6099">I365/I374</f>
        <v>8.1162752504516336E-2</v>
      </c>
      <c r="BR365" s="128">
        <f t="shared" ref="BR365" si="6100">J365/J374</f>
        <v>0.10967044840626688</v>
      </c>
      <c r="BS365" s="129">
        <f t="shared" ref="BS365" si="6101">K365/K374</f>
        <v>3.6085626911314984E-2</v>
      </c>
      <c r="BT365" s="130">
        <f t="shared" ref="BT365" si="6102">L365/L374</f>
        <v>0.11756790850222858</v>
      </c>
      <c r="BU365" s="128">
        <f t="shared" ref="BU365" si="6103">M365/M374</f>
        <v>3.5830332835689822E-2</v>
      </c>
      <c r="BV365" s="132">
        <f t="shared" ref="BV365" si="6104">N365/N374</f>
        <v>8.7272463030919595E-2</v>
      </c>
      <c r="BW365" s="133">
        <f t="shared" ref="BW365" si="6105">O365/O374</f>
        <v>6.0015461610448795E-2</v>
      </c>
      <c r="BX365" s="128">
        <f t="shared" ref="BX365" si="6106">P365/P374</f>
        <v>6.1059824089554411E-2</v>
      </c>
      <c r="BY365" s="129">
        <f t="shared" ref="BY365" si="6107">Q365/Q374</f>
        <v>7.7158273381294967E-2</v>
      </c>
      <c r="BZ365" s="130">
        <f t="shared" ref="BZ365" si="6108">R365/R374</f>
        <v>6.6562091503267973E-2</v>
      </c>
      <c r="CA365" s="131">
        <f t="shared" ref="CA365" si="6109">S365/S374</f>
        <v>7.6674834160043032E-2</v>
      </c>
      <c r="CB365" s="128">
        <f t="shared" ref="CB365" si="6110">T365/T374</f>
        <v>7.2366582844369934E-2</v>
      </c>
      <c r="CC365" s="129">
        <f t="shared" ref="CC365" si="6111">U365/U374</f>
        <v>3.1661442006269594E-2</v>
      </c>
      <c r="CD365" s="130">
        <f t="shared" ref="CD365" si="6112">V365/V374</f>
        <v>9.5535892488856369E-2</v>
      </c>
      <c r="CE365" s="131">
        <f t="shared" ref="CE365" si="6113">W365/W374</f>
        <v>5.2369824435256757E-2</v>
      </c>
      <c r="CF365" s="128">
        <f t="shared" ref="CF365" si="6114">X365/X374</f>
        <v>8.3423709018102948E-2</v>
      </c>
      <c r="CG365" s="129">
        <f t="shared" ref="CG365" si="6115">Y365/Y374</f>
        <v>4.7532983914693655E-2</v>
      </c>
      <c r="CH365" s="130">
        <f t="shared" ref="CH365" si="6116">Z365/Z374</f>
        <v>7.0504858624972605E-2</v>
      </c>
      <c r="CI365" s="128">
        <f t="shared" ref="CI365" si="6117">AA365/AA374</f>
        <v>6.7358027963686964E-2</v>
      </c>
      <c r="CJ365" s="134">
        <f t="shared" ref="CJ365" si="6118">AB365/AB374</f>
        <v>7.5911633192155006E-2</v>
      </c>
      <c r="CK365" s="135">
        <f t="shared" ref="CK365" si="6119">AC365/AC374</f>
        <v>7.0557869593540878E-2</v>
      </c>
    </row>
    <row r="366" spans="1:89" x14ac:dyDescent="0.2">
      <c r="A366" s="145" t="s">
        <v>32</v>
      </c>
      <c r="B366" s="202">
        <v>1198</v>
      </c>
      <c r="C366" s="196">
        <v>1669</v>
      </c>
      <c r="D366" s="197">
        <v>304</v>
      </c>
      <c r="E366" s="198">
        <v>634</v>
      </c>
      <c r="F366" s="195">
        <v>716</v>
      </c>
      <c r="G366" s="199">
        <v>2459</v>
      </c>
      <c r="H366" s="197">
        <v>1592</v>
      </c>
      <c r="I366" s="198">
        <v>2715</v>
      </c>
      <c r="J366" s="195">
        <v>366</v>
      </c>
      <c r="K366" s="196">
        <v>120</v>
      </c>
      <c r="L366" s="197">
        <v>1185</v>
      </c>
      <c r="M366" s="195">
        <v>390</v>
      </c>
      <c r="N366" s="200">
        <v>2186</v>
      </c>
      <c r="O366" s="203">
        <v>1598</v>
      </c>
      <c r="P366" s="195">
        <v>759</v>
      </c>
      <c r="Q366" s="196">
        <v>906</v>
      </c>
      <c r="R366" s="197">
        <v>1218</v>
      </c>
      <c r="S366" s="198">
        <v>1508</v>
      </c>
      <c r="T366" s="195">
        <v>279</v>
      </c>
      <c r="U366" s="199">
        <v>125</v>
      </c>
      <c r="V366" s="197">
        <v>1498</v>
      </c>
      <c r="W366" s="204">
        <v>1007</v>
      </c>
      <c r="X366" s="195">
        <v>774</v>
      </c>
      <c r="Y366" s="199">
        <v>345</v>
      </c>
      <c r="Z366" s="197">
        <v>2206</v>
      </c>
      <c r="AA366" s="195">
        <v>2513</v>
      </c>
      <c r="AB366" s="169">
        <f t="shared" si="5709"/>
        <v>14281</v>
      </c>
      <c r="AC366" s="172">
        <f t="shared" si="5710"/>
        <v>15989</v>
      </c>
      <c r="BI366" s="145" t="s">
        <v>32</v>
      </c>
      <c r="BJ366" s="128">
        <f>B366/B374</f>
        <v>6.689747598838508E-2</v>
      </c>
      <c r="BK366" s="129">
        <f t="shared" ref="BK366" si="6120">C366/C374</f>
        <v>8.1717587152369764E-2</v>
      </c>
      <c r="BL366" s="130">
        <f t="shared" ref="BL366" si="6121">D366/D374</f>
        <v>4.4141135472629593E-2</v>
      </c>
      <c r="BM366" s="131">
        <f t="shared" ref="BM366" si="6122">E366/E374</f>
        <v>8.41071902361369E-2</v>
      </c>
      <c r="BN366" s="128">
        <f t="shared" ref="BN366" si="6123">F366/F374</f>
        <v>3.9573315646935281E-2</v>
      </c>
      <c r="BO366" s="129">
        <f t="shared" ref="BO366" si="6124">G366/G374</f>
        <v>0.11415970287836583</v>
      </c>
      <c r="BP366" s="130">
        <f t="shared" ref="BP366" si="6125">H366/H374</f>
        <v>6.0230024213075058E-2</v>
      </c>
      <c r="BQ366" s="131">
        <f t="shared" ref="BQ366" si="6126">I366/I374</f>
        <v>8.9177204795532927E-2</v>
      </c>
      <c r="BR366" s="128">
        <f t="shared" ref="BR366" si="6127">J366/J374</f>
        <v>9.8865478119935166E-2</v>
      </c>
      <c r="BS366" s="129">
        <f t="shared" ref="BS366" si="6128">K366/K374</f>
        <v>3.669724770642202E-2</v>
      </c>
      <c r="BT366" s="130">
        <f t="shared" ref="BT366" si="6129">L366/L374</f>
        <v>9.9655201412833239E-2</v>
      </c>
      <c r="BU366" s="128">
        <f t="shared" ref="BU366" si="6130">M366/M374</f>
        <v>3.4249582857644685E-2</v>
      </c>
      <c r="BV366" s="132">
        <f t="shared" ref="BV366" si="6131">N366/N374</f>
        <v>7.9424481342876871E-2</v>
      </c>
      <c r="BW366" s="133">
        <f t="shared" ref="BW366" si="6132">O366/O374</f>
        <v>6.5020140782031985E-2</v>
      </c>
      <c r="BX366" s="128">
        <f t="shared" ref="BX366" si="6133">P366/P374</f>
        <v>5.5171912480918808E-2</v>
      </c>
      <c r="BY366" s="129">
        <f t="shared" ref="BY366" si="6134">Q366/Q374</f>
        <v>8.1474820143884893E-2</v>
      </c>
      <c r="BZ366" s="130">
        <f t="shared" ref="BZ366" si="6135">R366/R374</f>
        <v>6.3686274509803922E-2</v>
      </c>
      <c r="CA366" s="131">
        <f t="shared" ref="CA366" si="6136">S366/S374</f>
        <v>9.0121317157712308E-2</v>
      </c>
      <c r="CB366" s="128">
        <f t="shared" ref="CB366" si="6137">T366/T374</f>
        <v>7.7954735959765292E-2</v>
      </c>
      <c r="CC366" s="129">
        <f t="shared" ref="CC366" si="6138">U366/U374</f>
        <v>3.918495297805643E-2</v>
      </c>
      <c r="CD366" s="130">
        <f t="shared" ref="CD366" si="6139">V366/V374</f>
        <v>9.9660701217483869E-2</v>
      </c>
      <c r="CE366" s="131">
        <f t="shared" ref="CE366" si="6140">W366/W374</f>
        <v>6.033914554496974E-2</v>
      </c>
      <c r="CF366" s="128">
        <f t="shared" ref="CF366" si="6141">X366/X374</f>
        <v>6.4569950780011681E-2</v>
      </c>
      <c r="CG366" s="129">
        <f t="shared" ref="CG366" si="6142">Y366/Y374</f>
        <v>6.2353153804446053E-2</v>
      </c>
      <c r="CH366" s="130">
        <f t="shared" ref="CH366" si="6143">Z366/Z374</f>
        <v>8.0587418718491996E-2</v>
      </c>
      <c r="CI366" s="128">
        <f t="shared" ref="CI366" si="6144">AA366/AA374</f>
        <v>8.3261546617189056E-2</v>
      </c>
      <c r="CJ366" s="134">
        <f t="shared" ref="CJ366" si="6145">AB366/AB374</f>
        <v>7.0249742976747395E-2</v>
      </c>
      <c r="CK366" s="135">
        <f t="shared" ref="CK366" si="6146">AC366/AC374</f>
        <v>7.8908146949088973E-2</v>
      </c>
    </row>
    <row r="367" spans="1:89" x14ac:dyDescent="0.2">
      <c r="A367" s="136" t="s">
        <v>33</v>
      </c>
      <c r="B367" s="205">
        <v>1031</v>
      </c>
      <c r="C367" s="189">
        <v>1212</v>
      </c>
      <c r="D367" s="190">
        <v>260</v>
      </c>
      <c r="E367" s="191">
        <v>531</v>
      </c>
      <c r="F367" s="188">
        <v>612</v>
      </c>
      <c r="G367" s="192">
        <v>1489</v>
      </c>
      <c r="H367" s="190">
        <v>1163</v>
      </c>
      <c r="I367" s="191">
        <v>1903</v>
      </c>
      <c r="J367" s="188">
        <v>258</v>
      </c>
      <c r="K367" s="189">
        <v>92</v>
      </c>
      <c r="L367" s="190">
        <v>863</v>
      </c>
      <c r="M367" s="188">
        <v>286</v>
      </c>
      <c r="N367" s="193">
        <v>1526</v>
      </c>
      <c r="O367" s="206">
        <v>1240</v>
      </c>
      <c r="P367" s="188">
        <v>482</v>
      </c>
      <c r="Q367" s="189">
        <v>784</v>
      </c>
      <c r="R367" s="190">
        <v>888</v>
      </c>
      <c r="S367" s="191">
        <v>1054</v>
      </c>
      <c r="T367" s="188">
        <v>174</v>
      </c>
      <c r="U367" s="192">
        <v>130</v>
      </c>
      <c r="V367" s="190">
        <v>1109</v>
      </c>
      <c r="W367" s="207">
        <v>610</v>
      </c>
      <c r="X367" s="188">
        <v>429</v>
      </c>
      <c r="Y367" s="192">
        <v>308</v>
      </c>
      <c r="Z367" s="190">
        <v>1616</v>
      </c>
      <c r="AA367" s="188">
        <v>1801</v>
      </c>
      <c r="AB367" s="169">
        <f t="shared" si="5709"/>
        <v>10411</v>
      </c>
      <c r="AC367" s="172">
        <f t="shared" si="5710"/>
        <v>11440</v>
      </c>
      <c r="BI367" s="136" t="s">
        <v>33</v>
      </c>
      <c r="BJ367" s="128">
        <f>B367/B374</f>
        <v>5.7572034844762116E-2</v>
      </c>
      <c r="BK367" s="129">
        <f t="shared" ref="BK367" si="6147">C367/C374</f>
        <v>5.9341950646298471E-2</v>
      </c>
      <c r="BL367" s="130">
        <f t="shared" ref="BL367" si="6148">D367/D374</f>
        <v>3.775228691738057E-2</v>
      </c>
      <c r="BM367" s="131">
        <f t="shared" ref="BM367" si="6149">E367/E374</f>
        <v>7.0443088352348096E-2</v>
      </c>
      <c r="BN367" s="128">
        <f t="shared" ref="BN367" si="6150">F367/F374</f>
        <v>3.3825236279224007E-2</v>
      </c>
      <c r="BO367" s="129">
        <f t="shared" ref="BO367" si="6151">G367/G374</f>
        <v>6.9127205199628602E-2</v>
      </c>
      <c r="BP367" s="130">
        <f t="shared" ref="BP367" si="6152">H367/H374</f>
        <v>4.3999697336561741E-2</v>
      </c>
      <c r="BQ367" s="131">
        <f t="shared" ref="BQ367" si="6153">I367/I374</f>
        <v>6.2506158646740029E-2</v>
      </c>
      <c r="BR367" s="128">
        <f t="shared" ref="BR367" si="6154">J367/J374</f>
        <v>6.9692058346839544E-2</v>
      </c>
      <c r="BS367" s="129">
        <f t="shared" ref="BS367" si="6155">K367/K374</f>
        <v>2.8134556574923548E-2</v>
      </c>
      <c r="BT367" s="130">
        <f t="shared" ref="BT367" si="6156">L367/L374</f>
        <v>7.2575897737784875E-2</v>
      </c>
      <c r="BU367" s="128">
        <f t="shared" ref="BU367" si="6157">M367/M374</f>
        <v>2.5116360762272767E-2</v>
      </c>
      <c r="BV367" s="132">
        <f t="shared" ref="BV367" si="6158">N367/N374</f>
        <v>5.5444537296079642E-2</v>
      </c>
      <c r="BW367" s="133">
        <f t="shared" ref="BW367" si="6159">O367/O374</f>
        <v>5.0453676201326444E-2</v>
      </c>
      <c r="BX367" s="128">
        <f t="shared" ref="BX367" si="6160">P367/P374</f>
        <v>3.5036708584720508E-2</v>
      </c>
      <c r="BY367" s="129">
        <f t="shared" ref="BY367" si="6161">Q367/Q374</f>
        <v>7.0503597122302156E-2</v>
      </c>
      <c r="BZ367" s="130">
        <f t="shared" ref="BZ367" si="6162">R367/R374</f>
        <v>4.6431372549019606E-2</v>
      </c>
      <c r="CA367" s="131">
        <f t="shared" ref="CA367" si="6163">S367/S374</f>
        <v>6.2989302575748515E-2</v>
      </c>
      <c r="CB367" s="128">
        <f t="shared" ref="CB367" si="6164">T367/T374</f>
        <v>4.861693210393965E-2</v>
      </c>
      <c r="CC367" s="129">
        <f t="shared" ref="CC367" si="6165">U367/U374</f>
        <v>4.0752351097178681E-2</v>
      </c>
      <c r="CD367" s="130">
        <f t="shared" ref="CD367" si="6166">V367/V374</f>
        <v>7.3780852903998398E-2</v>
      </c>
      <c r="CE367" s="131">
        <f t="shared" ref="CE367" si="6167">W367/W374</f>
        <v>3.6551021631014438E-2</v>
      </c>
      <c r="CF367" s="128">
        <f t="shared" ref="CF367" si="6168">X367/X374</f>
        <v>3.5788771168766165E-2</v>
      </c>
      <c r="CG367" s="129">
        <f t="shared" ref="CG367" si="6169">Y367/Y374</f>
        <v>5.5666003976143144E-2</v>
      </c>
      <c r="CH367" s="130">
        <f t="shared" ref="CH367" si="6170">Z367/Z374</f>
        <v>5.9034119967852704E-2</v>
      </c>
      <c r="CI367" s="128">
        <f t="shared" ref="CI367" si="6171">AA367/AA374</f>
        <v>5.9671327281160959E-2</v>
      </c>
      <c r="CJ367" s="134">
        <f t="shared" ref="CJ367" si="6172">AB367/AB374</f>
        <v>5.1212805414951129E-2</v>
      </c>
      <c r="CK367" s="135">
        <f t="shared" ref="CK367" si="6173">AC367/AC374</f>
        <v>5.645814003987603E-2</v>
      </c>
    </row>
    <row r="368" spans="1:89" x14ac:dyDescent="0.2">
      <c r="A368" s="145" t="s">
        <v>34</v>
      </c>
      <c r="B368" s="202">
        <v>450</v>
      </c>
      <c r="C368" s="196">
        <v>896</v>
      </c>
      <c r="D368" s="197">
        <v>125</v>
      </c>
      <c r="E368" s="198">
        <v>456</v>
      </c>
      <c r="F368" s="195">
        <v>237</v>
      </c>
      <c r="G368" s="199">
        <v>1248</v>
      </c>
      <c r="H368" s="197">
        <v>611</v>
      </c>
      <c r="I368" s="198">
        <v>1534</v>
      </c>
      <c r="J368" s="195">
        <v>170</v>
      </c>
      <c r="K368" s="196">
        <v>72</v>
      </c>
      <c r="L368" s="197">
        <v>701</v>
      </c>
      <c r="M368" s="195">
        <v>230</v>
      </c>
      <c r="N368" s="200">
        <v>1419</v>
      </c>
      <c r="O368" s="203">
        <v>949</v>
      </c>
      <c r="P368" s="195">
        <v>398</v>
      </c>
      <c r="Q368" s="196">
        <v>608</v>
      </c>
      <c r="R368" s="197">
        <v>559</v>
      </c>
      <c r="S368" s="198">
        <v>901</v>
      </c>
      <c r="T368" s="195">
        <v>61</v>
      </c>
      <c r="U368" s="199">
        <v>124</v>
      </c>
      <c r="V368" s="197">
        <v>927</v>
      </c>
      <c r="W368" s="204">
        <v>505</v>
      </c>
      <c r="X368" s="195">
        <v>197</v>
      </c>
      <c r="Y368" s="199">
        <v>259</v>
      </c>
      <c r="Z368" s="197">
        <v>1023</v>
      </c>
      <c r="AA368" s="195">
        <v>1214</v>
      </c>
      <c r="AB368" s="169">
        <f t="shared" si="5709"/>
        <v>6878</v>
      </c>
      <c r="AC368" s="172">
        <f t="shared" si="5710"/>
        <v>8996</v>
      </c>
      <c r="BI368" s="145" t="s">
        <v>34</v>
      </c>
      <c r="BJ368" s="128">
        <f>B368/B374</f>
        <v>2.5128434219343309E-2</v>
      </c>
      <c r="BK368" s="129">
        <f t="shared" ref="BK368" si="6174">C368/C374</f>
        <v>4.3869956913435176E-2</v>
      </c>
      <c r="BL368" s="130">
        <f t="shared" ref="BL368" si="6175">D368/D374</f>
        <v>1.8150137941048351E-2</v>
      </c>
      <c r="BM368" s="131">
        <f t="shared" ref="BM368" si="6176">E368/E374</f>
        <v>6.049349960201645E-2</v>
      </c>
      <c r="BN368" s="128">
        <f t="shared" ref="BN368" si="6177">F368/F374</f>
        <v>1.3098988559111258E-2</v>
      </c>
      <c r="BO368" s="129">
        <f t="shared" ref="BO368" si="6178">G368/G374</f>
        <v>5.7938718662952644E-2</v>
      </c>
      <c r="BP368" s="130">
        <f t="shared" ref="BP368" si="6179">H368/H374</f>
        <v>2.3115920096852299E-2</v>
      </c>
      <c r="BQ368" s="131">
        <f t="shared" ref="BQ368" si="6180">I368/I374</f>
        <v>5.0385941862374772E-2</v>
      </c>
      <c r="BR368" s="128">
        <f t="shared" ref="BR368" si="6181">J368/J374</f>
        <v>4.5921123716909776E-2</v>
      </c>
      <c r="BS368" s="129">
        <f t="shared" ref="BS368" si="6182">K368/K374</f>
        <v>2.2018348623853212E-2</v>
      </c>
      <c r="BT368" s="130">
        <f t="shared" ref="BT368" si="6183">L368/L374</f>
        <v>5.8952148683878561E-2</v>
      </c>
      <c r="BU368" s="128">
        <f t="shared" ref="BU368" si="6184">M368/M374</f>
        <v>2.019847194168789E-2</v>
      </c>
      <c r="BV368" s="132">
        <f t="shared" ref="BV368" si="6185">N368/N374</f>
        <v>5.1556879700614032E-2</v>
      </c>
      <c r="BW368" s="133">
        <f t="shared" ref="BW368" si="6186">O368/O374</f>
        <v>3.8613337673434514E-2</v>
      </c>
      <c r="BX368" s="128">
        <f t="shared" ref="BX368" si="6187">P368/P374</f>
        <v>2.8930726175765066E-2</v>
      </c>
      <c r="BY368" s="129">
        <f t="shared" ref="BY368" si="6188">Q368/Q374</f>
        <v>5.4676258992805753E-2</v>
      </c>
      <c r="BZ368" s="130">
        <f t="shared" ref="BZ368" si="6189">R368/R374</f>
        <v>2.922875816993464E-2</v>
      </c>
      <c r="CA368" s="131">
        <f t="shared" ref="CA368" si="6190">S368/S374</f>
        <v>5.3845694137333415E-2</v>
      </c>
      <c r="CB368" s="128">
        <f t="shared" ref="CB368" si="6191">T368/T374</f>
        <v>1.7043867001955853E-2</v>
      </c>
      <c r="CC368" s="129">
        <f t="shared" ref="CC368" si="6192">U368/U374</f>
        <v>3.8871473354231974E-2</v>
      </c>
      <c r="CD368" s="130">
        <f t="shared" ref="CD368" si="6193">V368/V374</f>
        <v>6.1672543410285413E-2</v>
      </c>
      <c r="CE368" s="131">
        <f t="shared" ref="CE368" si="6194">W368/W374</f>
        <v>3.0259452333872609E-2</v>
      </c>
      <c r="CF368" s="128">
        <f t="shared" ref="CF368" si="6195">X368/X374</f>
        <v>1.6434470676566282E-2</v>
      </c>
      <c r="CG368" s="129">
        <f t="shared" ref="CG368" si="6196">Y368/Y374</f>
        <v>4.6810048798120368E-2</v>
      </c>
      <c r="CH368" s="130">
        <f t="shared" ref="CH368" si="6197">Z368/Z374</f>
        <v>3.7371228172718637E-2</v>
      </c>
      <c r="CI368" s="128">
        <f t="shared" ref="CI368" si="6198">AA368/AA374</f>
        <v>4.0222649261149032E-2</v>
      </c>
      <c r="CJ368" s="134">
        <f t="shared" ref="CJ368" si="6199">AB368/AB374</f>
        <v>3.3833606343678213E-2</v>
      </c>
      <c r="CK368" s="135">
        <f t="shared" ref="CK368" si="6200">AC368/AC374</f>
        <v>4.4396628304084335E-2</v>
      </c>
    </row>
    <row r="369" spans="1:89" x14ac:dyDescent="0.2">
      <c r="A369" s="136" t="s">
        <v>35</v>
      </c>
      <c r="B369" s="205">
        <v>0</v>
      </c>
      <c r="C369" s="189">
        <v>411</v>
      </c>
      <c r="D369" s="190">
        <v>2</v>
      </c>
      <c r="E369" s="191">
        <v>203</v>
      </c>
      <c r="F369" s="188">
        <v>5</v>
      </c>
      <c r="G369" s="192">
        <v>719</v>
      </c>
      <c r="H369" s="190">
        <v>87</v>
      </c>
      <c r="I369" s="191">
        <v>692</v>
      </c>
      <c r="J369" s="188">
        <v>42</v>
      </c>
      <c r="K369" s="189">
        <v>29</v>
      </c>
      <c r="L369" s="190">
        <v>540</v>
      </c>
      <c r="M369" s="188">
        <v>45</v>
      </c>
      <c r="N369" s="193">
        <v>284</v>
      </c>
      <c r="O369" s="206">
        <v>237</v>
      </c>
      <c r="P369" s="188">
        <v>64</v>
      </c>
      <c r="Q369" s="189">
        <v>156</v>
      </c>
      <c r="R369" s="190">
        <v>176</v>
      </c>
      <c r="S369" s="191">
        <v>82</v>
      </c>
      <c r="T369" s="188">
        <v>17</v>
      </c>
      <c r="U369" s="192">
        <v>6</v>
      </c>
      <c r="V369" s="190">
        <v>260</v>
      </c>
      <c r="W369" s="207">
        <v>16</v>
      </c>
      <c r="X369" s="188">
        <v>38</v>
      </c>
      <c r="Y369" s="192">
        <v>12</v>
      </c>
      <c r="Z369" s="190">
        <v>100</v>
      </c>
      <c r="AA369" s="188">
        <v>181</v>
      </c>
      <c r="AB369" s="169">
        <f t="shared" si="5709"/>
        <v>1615</v>
      </c>
      <c r="AC369" s="172">
        <f t="shared" si="5710"/>
        <v>2789</v>
      </c>
      <c r="BI369" s="136" t="s">
        <v>35</v>
      </c>
      <c r="BJ369" s="128">
        <f>B369/B374</f>
        <v>0</v>
      </c>
      <c r="BK369" s="129">
        <f t="shared" ref="BK369" si="6201">C369/C374</f>
        <v>2.0123384253819036E-2</v>
      </c>
      <c r="BL369" s="130">
        <f t="shared" ref="BL369" si="6202">D369/D374</f>
        <v>2.9040220705677363E-4</v>
      </c>
      <c r="BM369" s="131">
        <f t="shared" ref="BM369" si="6203">E369/E374</f>
        <v>2.6930220217564339E-2</v>
      </c>
      <c r="BN369" s="128">
        <f t="shared" ref="BN369" si="6204">F369/F374</f>
        <v>2.7634996960150337E-4</v>
      </c>
      <c r="BO369" s="129">
        <f t="shared" ref="BO369" si="6205">G369/G374</f>
        <v>3.3379758588672238E-2</v>
      </c>
      <c r="BP369" s="130">
        <f t="shared" ref="BP369" si="6206">H369/H374</f>
        <v>3.2914648910411623E-3</v>
      </c>
      <c r="BQ369" s="131">
        <f t="shared" ref="BQ369" si="6207">I369/I374</f>
        <v>2.272951223517819E-2</v>
      </c>
      <c r="BR369" s="128">
        <f t="shared" ref="BR369" si="6208">J369/J374</f>
        <v>1.1345218800648298E-2</v>
      </c>
      <c r="BS369" s="129">
        <f t="shared" ref="BS369" si="6209">K369/K374</f>
        <v>8.8685015290519871E-3</v>
      </c>
      <c r="BT369" s="130">
        <f t="shared" ref="BT369" si="6210">L369/L374</f>
        <v>4.5412496846354386E-2</v>
      </c>
      <c r="BU369" s="128">
        <f t="shared" ref="BU369" si="6211">M369/M374</f>
        <v>3.9518749451128484E-3</v>
      </c>
      <c r="BV369" s="132">
        <f t="shared" ref="BV369" si="6212">N369/N374</f>
        <v>1.0318642589833957E-2</v>
      </c>
      <c r="BW369" s="133">
        <f t="shared" ref="BW369" si="6213">O369/O374</f>
        <v>9.6431623062212639E-3</v>
      </c>
      <c r="BX369" s="128">
        <f t="shared" ref="BX369" si="6214">P369/P374</f>
        <v>4.6521770734898596E-3</v>
      </c>
      <c r="BY369" s="129">
        <f t="shared" ref="BY369" si="6215">Q369/Q374</f>
        <v>1.4028776978417265E-2</v>
      </c>
      <c r="BZ369" s="130">
        <f t="shared" ref="BZ369" si="6216">R369/R374</f>
        <v>9.2026143790849679E-3</v>
      </c>
      <c r="CA369" s="131">
        <f t="shared" ref="CA369" si="6217">S369/S374</f>
        <v>4.9004960258172475E-3</v>
      </c>
      <c r="CB369" s="128">
        <f t="shared" ref="CB369" si="6218">T369/T374</f>
        <v>4.7499301480860576E-3</v>
      </c>
      <c r="CC369" s="129">
        <f t="shared" ref="CC369" si="6219">U369/U374</f>
        <v>1.8808777429467085E-3</v>
      </c>
      <c r="CD369" s="130">
        <f t="shared" ref="CD369" si="6220">V369/V374</f>
        <v>1.729758499101856E-2</v>
      </c>
      <c r="CE369" s="131">
        <f t="shared" ref="CE369" si="6221">W369/W374</f>
        <v>9.5871532146923118E-4</v>
      </c>
      <c r="CF369" s="128">
        <f t="shared" ref="CF369" si="6222">X369/X374</f>
        <v>3.170100942687912E-3</v>
      </c>
      <c r="CG369" s="129">
        <f t="shared" ref="CG369" si="6223">Y369/Y374</f>
        <v>2.1688053497198627E-3</v>
      </c>
      <c r="CH369" s="130">
        <f t="shared" ref="CH369" si="6224">Z369/Z374</f>
        <v>3.6531014831592021E-3</v>
      </c>
      <c r="CI369" s="128">
        <f t="shared" ref="CI369" si="6225">AA369/AA374</f>
        <v>5.9969518255914124E-3</v>
      </c>
      <c r="CJ369" s="134">
        <f t="shared" ref="CJ369" si="6226">AB369/AB374</f>
        <v>7.9443550806979225E-3</v>
      </c>
      <c r="CK369" s="135">
        <f t="shared" ref="CK369" si="6227">AC369/AC374</f>
        <v>1.3764139210770476E-2</v>
      </c>
    </row>
    <row r="370" spans="1:89" x14ac:dyDescent="0.2">
      <c r="A370" s="145" t="s">
        <v>36</v>
      </c>
      <c r="B370" s="202">
        <v>0</v>
      </c>
      <c r="C370" s="196">
        <v>0</v>
      </c>
      <c r="D370" s="197">
        <v>0</v>
      </c>
      <c r="E370" s="198">
        <v>0</v>
      </c>
      <c r="F370" s="195">
        <v>0</v>
      </c>
      <c r="G370" s="199">
        <v>0</v>
      </c>
      <c r="H370" s="197">
        <v>0</v>
      </c>
      <c r="I370" s="198">
        <v>0</v>
      </c>
      <c r="J370" s="195">
        <v>0</v>
      </c>
      <c r="K370" s="199">
        <v>0</v>
      </c>
      <c r="L370" s="197">
        <v>0</v>
      </c>
      <c r="M370" s="195">
        <v>0</v>
      </c>
      <c r="N370" s="200">
        <v>0</v>
      </c>
      <c r="O370" s="203">
        <v>0</v>
      </c>
      <c r="P370" s="195">
        <v>0</v>
      </c>
      <c r="Q370" s="199">
        <v>0</v>
      </c>
      <c r="R370" s="197">
        <v>0</v>
      </c>
      <c r="S370" s="198">
        <v>0</v>
      </c>
      <c r="T370" s="195">
        <v>0</v>
      </c>
      <c r="U370" s="199">
        <v>0</v>
      </c>
      <c r="V370" s="197">
        <v>0</v>
      </c>
      <c r="W370" s="198">
        <v>0</v>
      </c>
      <c r="X370" s="195">
        <v>0</v>
      </c>
      <c r="Y370" s="199">
        <v>0</v>
      </c>
      <c r="Z370" s="197">
        <v>0</v>
      </c>
      <c r="AA370" s="195">
        <v>0</v>
      </c>
      <c r="AB370" s="169">
        <f t="shared" si="5709"/>
        <v>0</v>
      </c>
      <c r="AC370" s="172">
        <f t="shared" si="5710"/>
        <v>0</v>
      </c>
      <c r="BI370" s="145" t="s">
        <v>36</v>
      </c>
      <c r="BJ370" s="128">
        <f>B370/B374</f>
        <v>0</v>
      </c>
      <c r="BK370" s="129">
        <f t="shared" ref="BK370" si="6228">C370/C374</f>
        <v>0</v>
      </c>
      <c r="BL370" s="130">
        <f t="shared" ref="BL370" si="6229">D370/D374</f>
        <v>0</v>
      </c>
      <c r="BM370" s="131">
        <f t="shared" ref="BM370" si="6230">E370/E374</f>
        <v>0</v>
      </c>
      <c r="BN370" s="128">
        <f t="shared" ref="BN370" si="6231">F370/F374</f>
        <v>0</v>
      </c>
      <c r="BO370" s="129">
        <f t="shared" ref="BO370" si="6232">G370/G374</f>
        <v>0</v>
      </c>
      <c r="BP370" s="130">
        <f t="shared" ref="BP370" si="6233">H370/H374</f>
        <v>0</v>
      </c>
      <c r="BQ370" s="131">
        <f t="shared" ref="BQ370" si="6234">I370/I374</f>
        <v>0</v>
      </c>
      <c r="BR370" s="128">
        <f t="shared" ref="BR370" si="6235">J370/J374</f>
        <v>0</v>
      </c>
      <c r="BS370" s="129">
        <f t="shared" ref="BS370" si="6236">K370/K374</f>
        <v>0</v>
      </c>
      <c r="BT370" s="130">
        <f t="shared" ref="BT370" si="6237">L370/L374</f>
        <v>0</v>
      </c>
      <c r="BU370" s="128">
        <f t="shared" ref="BU370" si="6238">M370/M374</f>
        <v>0</v>
      </c>
      <c r="BV370" s="132">
        <f t="shared" ref="BV370" si="6239">N370/N374</f>
        <v>0</v>
      </c>
      <c r="BW370" s="133">
        <f t="shared" ref="BW370" si="6240">O370/O374</f>
        <v>0</v>
      </c>
      <c r="BX370" s="128">
        <f t="shared" ref="BX370" si="6241">P370/P374</f>
        <v>0</v>
      </c>
      <c r="BY370" s="129">
        <f t="shared" ref="BY370" si="6242">Q370/Q374</f>
        <v>0</v>
      </c>
      <c r="BZ370" s="130">
        <f t="shared" ref="BZ370" si="6243">R370/R374</f>
        <v>0</v>
      </c>
      <c r="CA370" s="131">
        <f t="shared" ref="CA370" si="6244">S370/S374</f>
        <v>0</v>
      </c>
      <c r="CB370" s="128">
        <f t="shared" ref="CB370" si="6245">T370/T374</f>
        <v>0</v>
      </c>
      <c r="CC370" s="129">
        <f t="shared" ref="CC370" si="6246">U370/U374</f>
        <v>0</v>
      </c>
      <c r="CD370" s="130">
        <f t="shared" ref="CD370" si="6247">V370/V374</f>
        <v>0</v>
      </c>
      <c r="CE370" s="131">
        <f t="shared" ref="CE370" si="6248">W370/W374</f>
        <v>0</v>
      </c>
      <c r="CF370" s="128">
        <f t="shared" ref="CF370" si="6249">X370/X374</f>
        <v>0</v>
      </c>
      <c r="CG370" s="129">
        <f t="shared" ref="CG370" si="6250">Y370/Y374</f>
        <v>0</v>
      </c>
      <c r="CH370" s="130">
        <f t="shared" ref="CH370" si="6251">Z370/Z374</f>
        <v>0</v>
      </c>
      <c r="CI370" s="128">
        <f t="shared" ref="CI370" si="6252">AA370/AA374</f>
        <v>0</v>
      </c>
      <c r="CJ370" s="134">
        <f t="shared" ref="CJ370" si="6253">AB370/AB374</f>
        <v>0</v>
      </c>
      <c r="CK370" s="135">
        <f t="shared" ref="CK370" si="6254">AC370/AC374</f>
        <v>0</v>
      </c>
    </row>
    <row r="371" spans="1:89" x14ac:dyDescent="0.2">
      <c r="A371" s="136" t="s">
        <v>37</v>
      </c>
      <c r="B371" s="58">
        <v>0</v>
      </c>
      <c r="C371" s="59">
        <v>0</v>
      </c>
      <c r="D371" s="138">
        <v>0</v>
      </c>
      <c r="E371" s="139">
        <v>0</v>
      </c>
      <c r="F371" s="137">
        <v>0</v>
      </c>
      <c r="G371" s="140">
        <v>0</v>
      </c>
      <c r="H371" s="138">
        <v>0</v>
      </c>
      <c r="I371" s="139">
        <v>0</v>
      </c>
      <c r="J371" s="137">
        <v>0</v>
      </c>
      <c r="K371" s="140">
        <v>0</v>
      </c>
      <c r="L371" s="138"/>
      <c r="M371" s="137">
        <v>0</v>
      </c>
      <c r="N371" s="141">
        <v>0</v>
      </c>
      <c r="O371" s="142">
        <v>0</v>
      </c>
      <c r="P371" s="137">
        <v>0</v>
      </c>
      <c r="Q371" s="140">
        <v>0</v>
      </c>
      <c r="R371" s="138"/>
      <c r="S371" s="139">
        <v>0</v>
      </c>
      <c r="T371" s="137">
        <v>0</v>
      </c>
      <c r="U371" s="140">
        <v>0</v>
      </c>
      <c r="V371" s="138">
        <v>0</v>
      </c>
      <c r="W371" s="139">
        <v>0</v>
      </c>
      <c r="X371" s="137">
        <v>0</v>
      </c>
      <c r="Y371" s="140">
        <v>0</v>
      </c>
      <c r="Z371" s="143">
        <v>0</v>
      </c>
      <c r="AA371" s="144">
        <v>0</v>
      </c>
      <c r="AB371" s="171">
        <f t="shared" ref="AB371:AB373" si="6255">SUM(B371,D371,F371,H371,J371,L371,N371,P371,R371,T371,V371,X371,Z371)</f>
        <v>0</v>
      </c>
      <c r="AC371" s="172">
        <f t="shared" si="5710"/>
        <v>0</v>
      </c>
      <c r="BI371" s="136" t="s">
        <v>37</v>
      </c>
      <c r="BJ371" s="128">
        <f>B371/B374</f>
        <v>0</v>
      </c>
      <c r="BK371" s="129">
        <f t="shared" ref="BK371" si="6256">C371/C374</f>
        <v>0</v>
      </c>
      <c r="BL371" s="130">
        <f t="shared" ref="BL371" si="6257">D371/D374</f>
        <v>0</v>
      </c>
      <c r="BM371" s="131">
        <f t="shared" ref="BM371" si="6258">E371/E374</f>
        <v>0</v>
      </c>
      <c r="BN371" s="128">
        <f t="shared" ref="BN371" si="6259">F371/F374</f>
        <v>0</v>
      </c>
      <c r="BO371" s="129">
        <f t="shared" ref="BO371" si="6260">G371/G374</f>
        <v>0</v>
      </c>
      <c r="BP371" s="130">
        <f t="shared" ref="BP371" si="6261">H371/H374</f>
        <v>0</v>
      </c>
      <c r="BQ371" s="131">
        <f t="shared" ref="BQ371" si="6262">I371/I374</f>
        <v>0</v>
      </c>
      <c r="BR371" s="128">
        <f t="shared" ref="BR371" si="6263">J371/J374</f>
        <v>0</v>
      </c>
      <c r="BS371" s="129">
        <f t="shared" ref="BS371" si="6264">K371/K374</f>
        <v>0</v>
      </c>
      <c r="BT371" s="130">
        <f t="shared" ref="BT371" si="6265">L371/L374</f>
        <v>0</v>
      </c>
      <c r="BU371" s="128">
        <f t="shared" ref="BU371" si="6266">M371/M374</f>
        <v>0</v>
      </c>
      <c r="BV371" s="132">
        <f t="shared" ref="BV371" si="6267">N371/N374</f>
        <v>0</v>
      </c>
      <c r="BW371" s="133">
        <f t="shared" ref="BW371" si="6268">O371/O374</f>
        <v>0</v>
      </c>
      <c r="BX371" s="128">
        <f t="shared" ref="BX371" si="6269">P371/P374</f>
        <v>0</v>
      </c>
      <c r="BY371" s="129">
        <f t="shared" ref="BY371" si="6270">Q371/Q374</f>
        <v>0</v>
      </c>
      <c r="BZ371" s="130">
        <f t="shared" ref="BZ371" si="6271">R371/R374</f>
        <v>0</v>
      </c>
      <c r="CA371" s="131">
        <f t="shared" ref="CA371" si="6272">S371/S374</f>
        <v>0</v>
      </c>
      <c r="CB371" s="128">
        <f t="shared" ref="CB371" si="6273">T371/T374</f>
        <v>0</v>
      </c>
      <c r="CC371" s="129">
        <f t="shared" ref="CC371" si="6274">U371/U374</f>
        <v>0</v>
      </c>
      <c r="CD371" s="130">
        <f t="shared" ref="CD371" si="6275">V371/V374</f>
        <v>0</v>
      </c>
      <c r="CE371" s="131">
        <f t="shared" ref="CE371" si="6276">W371/W374</f>
        <v>0</v>
      </c>
      <c r="CF371" s="128">
        <f t="shared" ref="CF371" si="6277">X371/X374</f>
        <v>0</v>
      </c>
      <c r="CG371" s="129">
        <f t="shared" ref="CG371" si="6278">Y371/Y374</f>
        <v>0</v>
      </c>
      <c r="CH371" s="130">
        <f t="shared" ref="CH371" si="6279">Z371/Z374</f>
        <v>0</v>
      </c>
      <c r="CI371" s="128">
        <f t="shared" ref="CI371" si="6280">AA371/AA374</f>
        <v>0</v>
      </c>
      <c r="CJ371" s="134">
        <f t="shared" ref="CJ371" si="6281">AB371/AB374</f>
        <v>0</v>
      </c>
      <c r="CK371" s="135">
        <f t="shared" ref="CK371" si="6282">AC371/AC374</f>
        <v>0</v>
      </c>
    </row>
    <row r="372" spans="1:89" x14ac:dyDescent="0.2">
      <c r="A372" s="145" t="s">
        <v>38</v>
      </c>
      <c r="B372" s="56"/>
      <c r="C372" s="57"/>
      <c r="D372" s="151"/>
      <c r="E372" s="148"/>
      <c r="F372" s="149"/>
      <c r="G372" s="150"/>
      <c r="H372" s="151"/>
      <c r="I372" s="148"/>
      <c r="J372" s="149"/>
      <c r="K372" s="150"/>
      <c r="L372" s="151"/>
      <c r="M372" s="149"/>
      <c r="N372" s="153"/>
      <c r="O372" s="152"/>
      <c r="P372" s="149"/>
      <c r="Q372" s="150"/>
      <c r="R372" s="151"/>
      <c r="S372" s="148"/>
      <c r="T372" s="149"/>
      <c r="U372" s="150"/>
      <c r="V372" s="151"/>
      <c r="W372" s="148"/>
      <c r="X372" s="149"/>
      <c r="Y372" s="150"/>
      <c r="Z372" s="147"/>
      <c r="AA372" s="146"/>
      <c r="AB372" s="171">
        <f t="shared" si="6255"/>
        <v>0</v>
      </c>
      <c r="AC372" s="172">
        <f t="shared" si="5710"/>
        <v>0</v>
      </c>
      <c r="BI372" s="145" t="s">
        <v>38</v>
      </c>
      <c r="BJ372" s="128">
        <f>B372/B374</f>
        <v>0</v>
      </c>
      <c r="BK372" s="129">
        <f t="shared" ref="BK372" si="6283">C372/C374</f>
        <v>0</v>
      </c>
      <c r="BL372" s="130">
        <f t="shared" ref="BL372" si="6284">D372/D374</f>
        <v>0</v>
      </c>
      <c r="BM372" s="131">
        <f t="shared" ref="BM372" si="6285">E372/E374</f>
        <v>0</v>
      </c>
      <c r="BN372" s="128">
        <f t="shared" ref="BN372" si="6286">F372/F374</f>
        <v>0</v>
      </c>
      <c r="BO372" s="129">
        <f t="shared" ref="BO372" si="6287">G372/G374</f>
        <v>0</v>
      </c>
      <c r="BP372" s="130">
        <f t="shared" ref="BP372" si="6288">H372/H374</f>
        <v>0</v>
      </c>
      <c r="BQ372" s="131">
        <f t="shared" ref="BQ372" si="6289">I372/I374</f>
        <v>0</v>
      </c>
      <c r="BR372" s="128">
        <f t="shared" ref="BR372" si="6290">J372/J374</f>
        <v>0</v>
      </c>
      <c r="BS372" s="129">
        <f t="shared" ref="BS372" si="6291">K372/K374</f>
        <v>0</v>
      </c>
      <c r="BT372" s="130">
        <f t="shared" ref="BT372" si="6292">L372/L374</f>
        <v>0</v>
      </c>
      <c r="BU372" s="128">
        <f t="shared" ref="BU372" si="6293">M372/M374</f>
        <v>0</v>
      </c>
      <c r="BV372" s="132">
        <f t="shared" ref="BV372" si="6294">N372/N374</f>
        <v>0</v>
      </c>
      <c r="BW372" s="133">
        <f t="shared" ref="BW372" si="6295">O372/O374</f>
        <v>0</v>
      </c>
      <c r="BX372" s="128">
        <f t="shared" ref="BX372" si="6296">P372/P374</f>
        <v>0</v>
      </c>
      <c r="BY372" s="129">
        <f t="shared" ref="BY372" si="6297">Q372/Q374</f>
        <v>0</v>
      </c>
      <c r="BZ372" s="130">
        <f t="shared" ref="BZ372" si="6298">R372/R374</f>
        <v>0</v>
      </c>
      <c r="CA372" s="131">
        <f t="shared" ref="CA372" si="6299">S372/S374</f>
        <v>0</v>
      </c>
      <c r="CB372" s="128">
        <f t="shared" ref="CB372" si="6300">T372/T374</f>
        <v>0</v>
      </c>
      <c r="CC372" s="129">
        <f t="shared" ref="CC372" si="6301">U372/U374</f>
        <v>0</v>
      </c>
      <c r="CD372" s="130">
        <f t="shared" ref="CD372" si="6302">V372/V374</f>
        <v>0</v>
      </c>
      <c r="CE372" s="131">
        <f t="shared" ref="CE372" si="6303">W372/W374</f>
        <v>0</v>
      </c>
      <c r="CF372" s="128">
        <f t="shared" ref="CF372" si="6304">X372/X374</f>
        <v>0</v>
      </c>
      <c r="CG372" s="129">
        <f t="shared" ref="CG372" si="6305">Y372/Y374</f>
        <v>0</v>
      </c>
      <c r="CH372" s="130">
        <f t="shared" ref="CH372" si="6306">Z372/Z374</f>
        <v>0</v>
      </c>
      <c r="CI372" s="128">
        <f t="shared" ref="CI372" si="6307">AA372/AA374</f>
        <v>0</v>
      </c>
      <c r="CJ372" s="134">
        <f t="shared" ref="CJ372" si="6308">AB372/AB374</f>
        <v>0</v>
      </c>
      <c r="CK372" s="135">
        <f t="shared" ref="CK372" si="6309">AC372/AC374</f>
        <v>0</v>
      </c>
    </row>
    <row r="373" spans="1:89" ht="13.5" thickBot="1" x14ac:dyDescent="0.25">
      <c r="A373" s="136" t="s">
        <v>39</v>
      </c>
      <c r="B373" s="58"/>
      <c r="C373" s="59"/>
      <c r="D373" s="138"/>
      <c r="E373" s="139"/>
      <c r="F373" s="137"/>
      <c r="G373" s="140"/>
      <c r="H373" s="138"/>
      <c r="I373" s="139"/>
      <c r="J373" s="137"/>
      <c r="K373" s="140"/>
      <c r="L373" s="138"/>
      <c r="M373" s="137"/>
      <c r="N373" s="141"/>
      <c r="O373" s="142"/>
      <c r="P373" s="137"/>
      <c r="Q373" s="140"/>
      <c r="R373" s="138"/>
      <c r="S373" s="139"/>
      <c r="T373" s="137"/>
      <c r="U373" s="140"/>
      <c r="V373" s="138"/>
      <c r="W373" s="139"/>
      <c r="X373" s="137"/>
      <c r="Y373" s="140"/>
      <c r="Z373" s="143"/>
      <c r="AA373" s="144"/>
      <c r="AB373" s="171">
        <f t="shared" si="6255"/>
        <v>0</v>
      </c>
      <c r="AC373" s="172">
        <f t="shared" si="5710"/>
        <v>0</v>
      </c>
      <c r="BI373" s="136" t="s">
        <v>39</v>
      </c>
      <c r="BJ373" s="128">
        <f>B373/B374</f>
        <v>0</v>
      </c>
      <c r="BK373" s="129">
        <f t="shared" ref="BK373" si="6310">C373/C374</f>
        <v>0</v>
      </c>
      <c r="BL373" s="130">
        <f t="shared" ref="BL373" si="6311">D373/D374</f>
        <v>0</v>
      </c>
      <c r="BM373" s="131">
        <f t="shared" ref="BM373" si="6312">E373/E374</f>
        <v>0</v>
      </c>
      <c r="BN373" s="128">
        <f t="shared" ref="BN373" si="6313">F373/F374</f>
        <v>0</v>
      </c>
      <c r="BO373" s="129">
        <f t="shared" ref="BO373" si="6314">G373/G374</f>
        <v>0</v>
      </c>
      <c r="BP373" s="130">
        <f t="shared" ref="BP373" si="6315">H373/H374</f>
        <v>0</v>
      </c>
      <c r="BQ373" s="131">
        <f t="shared" ref="BQ373" si="6316">I373/I374</f>
        <v>0</v>
      </c>
      <c r="BR373" s="128">
        <f t="shared" ref="BR373" si="6317">J373/J374</f>
        <v>0</v>
      </c>
      <c r="BS373" s="129">
        <f t="shared" ref="BS373" si="6318">K373/K374</f>
        <v>0</v>
      </c>
      <c r="BT373" s="130">
        <f t="shared" ref="BT373" si="6319">L373/L374</f>
        <v>0</v>
      </c>
      <c r="BU373" s="128">
        <f t="shared" ref="BU373" si="6320">M373/M374</f>
        <v>0</v>
      </c>
      <c r="BV373" s="132">
        <f t="shared" ref="BV373" si="6321">N373/N374</f>
        <v>0</v>
      </c>
      <c r="BW373" s="133">
        <f t="shared" ref="BW373" si="6322">O373/O374</f>
        <v>0</v>
      </c>
      <c r="BX373" s="128">
        <f t="shared" ref="BX373" si="6323">P373/P374</f>
        <v>0</v>
      </c>
      <c r="BY373" s="129">
        <f t="shared" ref="BY373" si="6324">Q373/Q374</f>
        <v>0</v>
      </c>
      <c r="BZ373" s="130">
        <f t="shared" ref="BZ373" si="6325">R373/R374</f>
        <v>0</v>
      </c>
      <c r="CA373" s="131">
        <f t="shared" ref="CA373" si="6326">S373/S374</f>
        <v>0</v>
      </c>
      <c r="CB373" s="128">
        <f t="shared" ref="CB373" si="6327">T373/T374</f>
        <v>0</v>
      </c>
      <c r="CC373" s="129">
        <f t="shared" ref="CC373" si="6328">U373/U374</f>
        <v>0</v>
      </c>
      <c r="CD373" s="130">
        <f t="shared" ref="CD373" si="6329">V373/V374</f>
        <v>0</v>
      </c>
      <c r="CE373" s="131">
        <f t="shared" ref="CE373" si="6330">W373/W374</f>
        <v>0</v>
      </c>
      <c r="CF373" s="128">
        <f t="shared" ref="CF373" si="6331">X373/X374</f>
        <v>0</v>
      </c>
      <c r="CG373" s="129">
        <f t="shared" ref="CG373" si="6332">Y373/Y374</f>
        <v>0</v>
      </c>
      <c r="CH373" s="130">
        <f t="shared" ref="CH373" si="6333">Z373/Z374</f>
        <v>0</v>
      </c>
      <c r="CI373" s="128">
        <f t="shared" ref="CI373" si="6334">AA373/AA374</f>
        <v>0</v>
      </c>
      <c r="CJ373" s="134">
        <f t="shared" ref="CJ373" si="6335">AB373/AB374</f>
        <v>0</v>
      </c>
      <c r="CK373" s="135">
        <f t="shared" ref="CK373" si="6336">AC373/AC374</f>
        <v>0</v>
      </c>
    </row>
    <row r="374" spans="1:89" ht="14.25" thickTop="1" thickBot="1" x14ac:dyDescent="0.25">
      <c r="A374" s="264" t="s">
        <v>13</v>
      </c>
      <c r="B374" s="20">
        <f t="shared" ref="B374" si="6337">SUM(B351:B373)</f>
        <v>17908</v>
      </c>
      <c r="C374" s="21">
        <f t="shared" ref="C374" si="6338">SUM(C351:C373)</f>
        <v>20424</v>
      </c>
      <c r="D374" s="20">
        <f t="shared" ref="D374" si="6339">SUM(D351:D373)</f>
        <v>6887</v>
      </c>
      <c r="E374" s="21">
        <f t="shared" ref="E374" si="6340">SUM(E351:E373)</f>
        <v>7538</v>
      </c>
      <c r="F374" s="20">
        <f t="shared" ref="F374" si="6341">SUM(F351:F373)</f>
        <v>18093</v>
      </c>
      <c r="G374" s="21">
        <f t="shared" ref="G374" si="6342">SUM(G351:G373)</f>
        <v>21540</v>
      </c>
      <c r="H374" s="20">
        <f t="shared" ref="H374" si="6343">SUM(H351:H373)</f>
        <v>26432</v>
      </c>
      <c r="I374" s="21">
        <f t="shared" ref="I374" si="6344">SUM(I351:I373)</f>
        <v>30445</v>
      </c>
      <c r="J374" s="20">
        <f t="shared" ref="J374" si="6345">SUM(J351:J373)</f>
        <v>3702</v>
      </c>
      <c r="K374" s="21">
        <f t="shared" ref="K374" si="6346">SUM(K351:K373)</f>
        <v>3270</v>
      </c>
      <c r="L374" s="20">
        <f t="shared" ref="L374" si="6347">SUM(L351:L373)</f>
        <v>11891</v>
      </c>
      <c r="M374" s="21">
        <f t="shared" ref="M374" si="6348">SUM(M351:M373)</f>
        <v>11387</v>
      </c>
      <c r="N374" s="20">
        <f t="shared" ref="N374" si="6349">SUM(N351:N373)</f>
        <v>27523</v>
      </c>
      <c r="O374" s="21">
        <f t="shared" ref="O374" si="6350">SUM(O351:O373)</f>
        <v>24577</v>
      </c>
      <c r="P374" s="20">
        <f t="shared" ref="P374" si="6351">SUM(P351:P373)</f>
        <v>13757</v>
      </c>
      <c r="Q374" s="21">
        <f t="shared" ref="Q374" si="6352">SUM(Q351:Q373)</f>
        <v>11120</v>
      </c>
      <c r="R374" s="20">
        <f t="shared" ref="R374" si="6353">SUM(R351:R373)</f>
        <v>19125</v>
      </c>
      <c r="S374" s="21">
        <f t="shared" ref="S374" si="6354">SUM(S351:S373)</f>
        <v>16733</v>
      </c>
      <c r="T374" s="20">
        <f t="shared" ref="T374" si="6355">SUM(T351:T373)</f>
        <v>3579</v>
      </c>
      <c r="U374" s="21">
        <f t="shared" ref="U374" si="6356">SUM(U351:U373)</f>
        <v>3190</v>
      </c>
      <c r="V374" s="20">
        <f t="shared" ref="V374" si="6357">SUM(V351:V373)</f>
        <v>15031</v>
      </c>
      <c r="W374" s="21">
        <f t="shared" ref="W374" si="6358">SUM(W351:W373)</f>
        <v>16689</v>
      </c>
      <c r="X374" s="20">
        <f t="shared" ref="X374" si="6359">SUM(X351:X373)</f>
        <v>11987</v>
      </c>
      <c r="Y374" s="21">
        <f t="shared" ref="Y374" si="6360">SUM(Y351:Y373)</f>
        <v>5533</v>
      </c>
      <c r="Z374" s="20">
        <f t="shared" ref="Z374" si="6361">SUM(Z351:Z373)</f>
        <v>27374</v>
      </c>
      <c r="AA374" s="21">
        <f t="shared" ref="AA374" si="6362">SUM(AA351:AA373)</f>
        <v>30182</v>
      </c>
      <c r="AB374" s="173">
        <f t="shared" ref="AB374:AC374" si="6363">SUM(AB350:AB373)</f>
        <v>203289</v>
      </c>
      <c r="AC374" s="174">
        <f t="shared" si="6363"/>
        <v>202628</v>
      </c>
      <c r="BI374" s="264" t="s">
        <v>13</v>
      </c>
      <c r="BJ374" s="154">
        <f>SUM(BJ350:BJ373)</f>
        <v>1.0000000000000002</v>
      </c>
      <c r="BK374" s="155">
        <f t="shared" ref="BK374:CK374" si="6364">SUM(BK350:BK373)</f>
        <v>1.0000000000000002</v>
      </c>
      <c r="BL374" s="154">
        <f t="shared" si="6364"/>
        <v>1</v>
      </c>
      <c r="BM374" s="155">
        <f t="shared" si="6364"/>
        <v>1</v>
      </c>
      <c r="BN374" s="154">
        <f t="shared" si="6364"/>
        <v>0.99999999999999978</v>
      </c>
      <c r="BO374" s="155">
        <f t="shared" si="6364"/>
        <v>1</v>
      </c>
      <c r="BP374" s="154">
        <f t="shared" si="6364"/>
        <v>1.0000000000000002</v>
      </c>
      <c r="BQ374" s="155">
        <f t="shared" si="6364"/>
        <v>0.99999999999999989</v>
      </c>
      <c r="BR374" s="154">
        <f t="shared" si="6364"/>
        <v>1</v>
      </c>
      <c r="BS374" s="155">
        <f t="shared" si="6364"/>
        <v>0.99999999999999989</v>
      </c>
      <c r="BT374" s="154">
        <f t="shared" si="6364"/>
        <v>1</v>
      </c>
      <c r="BU374" s="155">
        <f t="shared" si="6364"/>
        <v>0.99999999999999989</v>
      </c>
      <c r="BV374" s="154">
        <f t="shared" si="6364"/>
        <v>1.0000000000000002</v>
      </c>
      <c r="BW374" s="155">
        <f t="shared" si="6364"/>
        <v>1.0000000000000002</v>
      </c>
      <c r="BX374" s="154">
        <f t="shared" si="6364"/>
        <v>1</v>
      </c>
      <c r="BY374" s="155">
        <f t="shared" si="6364"/>
        <v>1</v>
      </c>
      <c r="BZ374" s="154">
        <f t="shared" si="6364"/>
        <v>1</v>
      </c>
      <c r="CA374" s="155">
        <f t="shared" si="6364"/>
        <v>1</v>
      </c>
      <c r="CB374" s="154">
        <f t="shared" si="6364"/>
        <v>1</v>
      </c>
      <c r="CC374" s="155">
        <f t="shared" si="6364"/>
        <v>1</v>
      </c>
      <c r="CD374" s="154">
        <f t="shared" si="6364"/>
        <v>0.99999999999999989</v>
      </c>
      <c r="CE374" s="155">
        <f t="shared" si="6364"/>
        <v>1</v>
      </c>
      <c r="CF374" s="154">
        <f t="shared" si="6364"/>
        <v>1</v>
      </c>
      <c r="CG374" s="155">
        <f t="shared" si="6364"/>
        <v>1.0000000000000002</v>
      </c>
      <c r="CH374" s="154">
        <f t="shared" si="6364"/>
        <v>0.99999999999999989</v>
      </c>
      <c r="CI374" s="155">
        <f t="shared" si="6364"/>
        <v>1</v>
      </c>
      <c r="CJ374" s="154">
        <f t="shared" si="6364"/>
        <v>1</v>
      </c>
      <c r="CK374" s="155">
        <f t="shared" si="6364"/>
        <v>0.99999999999999989</v>
      </c>
    </row>
    <row r="375" spans="1:89" ht="13.5" thickTop="1" x14ac:dyDescent="0.2">
      <c r="A375" s="186"/>
    </row>
    <row r="377" spans="1:89" x14ac:dyDescent="0.2">
      <c r="A377" s="299">
        <f>+A346+1</f>
        <v>44633</v>
      </c>
      <c r="B377" s="299"/>
      <c r="C377" s="299"/>
      <c r="D377" s="299"/>
      <c r="BI377" s="304">
        <f>+BI346+1</f>
        <v>44633</v>
      </c>
      <c r="BJ377" s="304"/>
      <c r="BK377" s="304"/>
      <c r="BL377" s="304"/>
    </row>
    <row r="378" spans="1:89" ht="13.5" thickBot="1" x14ac:dyDescent="0.25">
      <c r="AE378" s="267" t="s">
        <v>84</v>
      </c>
    </row>
    <row r="379" spans="1:89" ht="14.25" thickTop="1" thickBot="1" x14ac:dyDescent="0.25">
      <c r="A379" s="295" t="s">
        <v>0</v>
      </c>
      <c r="B379" s="297" t="s">
        <v>1</v>
      </c>
      <c r="C379" s="298"/>
      <c r="D379" s="297" t="s">
        <v>2</v>
      </c>
      <c r="E379" s="298"/>
      <c r="F379" s="297" t="s">
        <v>3</v>
      </c>
      <c r="G379" s="298"/>
      <c r="H379" s="297" t="s">
        <v>4</v>
      </c>
      <c r="I379" s="298"/>
      <c r="J379" s="297" t="s">
        <v>5</v>
      </c>
      <c r="K379" s="298"/>
      <c r="L379" s="297" t="s">
        <v>6</v>
      </c>
      <c r="M379" s="298"/>
      <c r="N379" s="297" t="s">
        <v>7</v>
      </c>
      <c r="O379" s="298"/>
      <c r="P379" s="297" t="s">
        <v>8</v>
      </c>
      <c r="Q379" s="298"/>
      <c r="R379" s="297" t="s">
        <v>9</v>
      </c>
      <c r="S379" s="298"/>
      <c r="T379" s="297" t="s">
        <v>10</v>
      </c>
      <c r="U379" s="298"/>
      <c r="V379" s="297" t="s">
        <v>11</v>
      </c>
      <c r="W379" s="298"/>
      <c r="X379" s="297" t="s">
        <v>12</v>
      </c>
      <c r="Y379" s="298"/>
      <c r="Z379" s="300" t="s">
        <v>40</v>
      </c>
      <c r="AA379" s="301"/>
      <c r="AB379" s="302" t="s">
        <v>41</v>
      </c>
      <c r="AC379" s="303"/>
      <c r="AE379" s="295" t="s">
        <v>0</v>
      </c>
      <c r="AF379" s="297" t="s">
        <v>1</v>
      </c>
      <c r="AG379" s="298"/>
      <c r="AH379" s="297" t="s">
        <v>2</v>
      </c>
      <c r="AI379" s="298"/>
      <c r="AJ379" s="297" t="s">
        <v>3</v>
      </c>
      <c r="AK379" s="298"/>
      <c r="AL379" s="297" t="s">
        <v>4</v>
      </c>
      <c r="AM379" s="298"/>
      <c r="AN379" s="297" t="s">
        <v>5</v>
      </c>
      <c r="AO379" s="298"/>
      <c r="AP379" s="297" t="s">
        <v>6</v>
      </c>
      <c r="AQ379" s="298"/>
      <c r="AR379" s="297" t="s">
        <v>7</v>
      </c>
      <c r="AS379" s="298"/>
      <c r="AT379" s="297" t="s">
        <v>8</v>
      </c>
      <c r="AU379" s="298"/>
      <c r="AV379" s="297" t="s">
        <v>9</v>
      </c>
      <c r="AW379" s="298"/>
      <c r="AX379" s="297" t="s">
        <v>10</v>
      </c>
      <c r="AY379" s="298"/>
      <c r="AZ379" s="297" t="s">
        <v>11</v>
      </c>
      <c r="BA379" s="298"/>
      <c r="BB379" s="297" t="s">
        <v>12</v>
      </c>
      <c r="BC379" s="298"/>
      <c r="BD379" s="300" t="s">
        <v>40</v>
      </c>
      <c r="BE379" s="301"/>
      <c r="BF379" s="302" t="s">
        <v>41</v>
      </c>
      <c r="BG379" s="303"/>
      <c r="BI379" s="295" t="s">
        <v>0</v>
      </c>
      <c r="BJ379" s="297" t="s">
        <v>1</v>
      </c>
      <c r="BK379" s="298"/>
      <c r="BL379" s="297" t="s">
        <v>2</v>
      </c>
      <c r="BM379" s="298"/>
      <c r="BN379" s="297" t="s">
        <v>3</v>
      </c>
      <c r="BO379" s="298"/>
      <c r="BP379" s="297" t="s">
        <v>4</v>
      </c>
      <c r="BQ379" s="298"/>
      <c r="BR379" s="297" t="s">
        <v>5</v>
      </c>
      <c r="BS379" s="298"/>
      <c r="BT379" s="297" t="s">
        <v>6</v>
      </c>
      <c r="BU379" s="298"/>
      <c r="BV379" s="297" t="s">
        <v>7</v>
      </c>
      <c r="BW379" s="298"/>
      <c r="BX379" s="297" t="s">
        <v>8</v>
      </c>
      <c r="BY379" s="298"/>
      <c r="BZ379" s="297" t="s">
        <v>9</v>
      </c>
      <c r="CA379" s="298"/>
      <c r="CB379" s="297" t="s">
        <v>10</v>
      </c>
      <c r="CC379" s="298"/>
      <c r="CD379" s="297" t="s">
        <v>11</v>
      </c>
      <c r="CE379" s="298"/>
      <c r="CF379" s="297" t="s">
        <v>12</v>
      </c>
      <c r="CG379" s="298"/>
      <c r="CH379" s="300" t="s">
        <v>40</v>
      </c>
      <c r="CI379" s="301"/>
      <c r="CJ379" s="297" t="s">
        <v>41</v>
      </c>
      <c r="CK379" s="298"/>
    </row>
    <row r="380" spans="1:89" ht="15" thickTop="1" thickBot="1" x14ac:dyDescent="0.3">
      <c r="A380" s="296"/>
      <c r="B380" s="115" t="s">
        <v>14</v>
      </c>
      <c r="C380" s="116" t="s">
        <v>15</v>
      </c>
      <c r="D380" s="117" t="s">
        <v>14</v>
      </c>
      <c r="E380" s="118" t="s">
        <v>15</v>
      </c>
      <c r="F380" s="115" t="s">
        <v>14</v>
      </c>
      <c r="G380" s="116" t="s">
        <v>15</v>
      </c>
      <c r="H380" s="117" t="s">
        <v>14</v>
      </c>
      <c r="I380" s="118" t="s">
        <v>15</v>
      </c>
      <c r="J380" s="115" t="s">
        <v>14</v>
      </c>
      <c r="K380" s="116" t="s">
        <v>15</v>
      </c>
      <c r="L380" s="117" t="s">
        <v>14</v>
      </c>
      <c r="M380" s="115" t="s">
        <v>15</v>
      </c>
      <c r="N380" s="119" t="s">
        <v>14</v>
      </c>
      <c r="O380" s="120" t="s">
        <v>15</v>
      </c>
      <c r="P380" s="115" t="s">
        <v>14</v>
      </c>
      <c r="Q380" s="116" t="s">
        <v>15</v>
      </c>
      <c r="R380" s="117" t="s">
        <v>14</v>
      </c>
      <c r="S380" s="118" t="s">
        <v>15</v>
      </c>
      <c r="T380" s="115" t="s">
        <v>14</v>
      </c>
      <c r="U380" s="116" t="s">
        <v>15</v>
      </c>
      <c r="V380" s="117" t="s">
        <v>14</v>
      </c>
      <c r="W380" s="118" t="s">
        <v>15</v>
      </c>
      <c r="X380" s="115" t="s">
        <v>14</v>
      </c>
      <c r="Y380" s="116" t="s">
        <v>15</v>
      </c>
      <c r="Z380" s="28" t="s">
        <v>14</v>
      </c>
      <c r="AA380" s="121" t="s">
        <v>15</v>
      </c>
      <c r="AB380" s="175" t="s">
        <v>14</v>
      </c>
      <c r="AC380" s="176" t="s">
        <v>15</v>
      </c>
      <c r="AE380" s="296"/>
      <c r="AF380" s="115" t="s">
        <v>14</v>
      </c>
      <c r="AG380" s="116" t="s">
        <v>15</v>
      </c>
      <c r="AH380" s="117" t="s">
        <v>14</v>
      </c>
      <c r="AI380" s="118" t="s">
        <v>15</v>
      </c>
      <c r="AJ380" s="115" t="s">
        <v>14</v>
      </c>
      <c r="AK380" s="116" t="s">
        <v>15</v>
      </c>
      <c r="AL380" s="117" t="s">
        <v>14</v>
      </c>
      <c r="AM380" s="118" t="s">
        <v>15</v>
      </c>
      <c r="AN380" s="115" t="s">
        <v>14</v>
      </c>
      <c r="AO380" s="116" t="s">
        <v>15</v>
      </c>
      <c r="AP380" s="117" t="s">
        <v>14</v>
      </c>
      <c r="AQ380" s="115" t="s">
        <v>15</v>
      </c>
      <c r="AR380" s="119" t="s">
        <v>14</v>
      </c>
      <c r="AS380" s="120" t="s">
        <v>15</v>
      </c>
      <c r="AT380" s="115" t="s">
        <v>14</v>
      </c>
      <c r="AU380" s="116" t="s">
        <v>15</v>
      </c>
      <c r="AV380" s="117" t="s">
        <v>14</v>
      </c>
      <c r="AW380" s="118" t="s">
        <v>15</v>
      </c>
      <c r="AX380" s="115" t="s">
        <v>14</v>
      </c>
      <c r="AY380" s="116" t="s">
        <v>15</v>
      </c>
      <c r="AZ380" s="117" t="s">
        <v>14</v>
      </c>
      <c r="BA380" s="118" t="s">
        <v>15</v>
      </c>
      <c r="BB380" s="115" t="s">
        <v>14</v>
      </c>
      <c r="BC380" s="116" t="s">
        <v>15</v>
      </c>
      <c r="BD380" s="28" t="s">
        <v>14</v>
      </c>
      <c r="BE380" s="121" t="s">
        <v>15</v>
      </c>
      <c r="BF380" s="175" t="s">
        <v>14</v>
      </c>
      <c r="BG380" s="176" t="s">
        <v>15</v>
      </c>
      <c r="BI380" s="296"/>
      <c r="BJ380" s="115" t="s">
        <v>14</v>
      </c>
      <c r="BK380" s="116" t="s">
        <v>15</v>
      </c>
      <c r="BL380" s="117" t="s">
        <v>14</v>
      </c>
      <c r="BM380" s="118" t="s">
        <v>15</v>
      </c>
      <c r="BN380" s="115" t="s">
        <v>14</v>
      </c>
      <c r="BO380" s="116" t="s">
        <v>15</v>
      </c>
      <c r="BP380" s="117" t="s">
        <v>14</v>
      </c>
      <c r="BQ380" s="118" t="s">
        <v>15</v>
      </c>
      <c r="BR380" s="115" t="s">
        <v>14</v>
      </c>
      <c r="BS380" s="116" t="s">
        <v>15</v>
      </c>
      <c r="BT380" s="117" t="s">
        <v>14</v>
      </c>
      <c r="BU380" s="115" t="s">
        <v>15</v>
      </c>
      <c r="BV380" s="119" t="s">
        <v>14</v>
      </c>
      <c r="BW380" s="120" t="s">
        <v>15</v>
      </c>
      <c r="BX380" s="115" t="s">
        <v>14</v>
      </c>
      <c r="BY380" s="116" t="s">
        <v>15</v>
      </c>
      <c r="BZ380" s="117" t="s">
        <v>14</v>
      </c>
      <c r="CA380" s="118" t="s">
        <v>15</v>
      </c>
      <c r="CB380" s="115" t="s">
        <v>14</v>
      </c>
      <c r="CC380" s="116" t="s">
        <v>15</v>
      </c>
      <c r="CD380" s="117" t="s">
        <v>14</v>
      </c>
      <c r="CE380" s="118" t="s">
        <v>15</v>
      </c>
      <c r="CF380" s="115" t="s">
        <v>14</v>
      </c>
      <c r="CG380" s="116" t="s">
        <v>15</v>
      </c>
      <c r="CH380" s="28" t="s">
        <v>14</v>
      </c>
      <c r="CI380" s="121" t="s">
        <v>15</v>
      </c>
      <c r="CJ380" s="119" t="s">
        <v>14</v>
      </c>
      <c r="CK380" s="120" t="s">
        <v>15</v>
      </c>
    </row>
    <row r="381" spans="1:89" ht="13.5" thickTop="1" x14ac:dyDescent="0.2">
      <c r="A381" s="124" t="s">
        <v>16</v>
      </c>
      <c r="B381" s="125"/>
      <c r="C381" s="185"/>
      <c r="D381" s="126"/>
      <c r="E381" s="179"/>
      <c r="F381" s="125"/>
      <c r="G381" s="127"/>
      <c r="H381" s="126"/>
      <c r="I381" s="179"/>
      <c r="J381" s="125"/>
      <c r="K381" s="127"/>
      <c r="L381" s="126"/>
      <c r="M381" s="125"/>
      <c r="N381" s="178"/>
      <c r="O381" s="180"/>
      <c r="P381" s="125"/>
      <c r="Q381" s="127"/>
      <c r="R381" s="126"/>
      <c r="S381" s="179"/>
      <c r="T381" s="125"/>
      <c r="U381" s="127"/>
      <c r="V381" s="126"/>
      <c r="W381" s="179"/>
      <c r="X381" s="125"/>
      <c r="Y381" s="127"/>
      <c r="Z381" s="183"/>
      <c r="AA381" s="184"/>
      <c r="AB381" s="169">
        <f>B381+D381+F381+H381+J381+L381+N381+P381+R381+T381+V381+X381+Z381</f>
        <v>0</v>
      </c>
      <c r="AC381" s="170">
        <f>C381+E381+G381+I381+K381+M381+O381+Q381+S381+U381+W381+Y381+AA381</f>
        <v>0</v>
      </c>
      <c r="AE381" s="270" t="str">
        <f>$AE$9</f>
        <v>07:00 - 07:59</v>
      </c>
      <c r="AF381" s="125">
        <f>SUMIF($A$9:$A$32,$AE381,B$381:B$404)</f>
        <v>566</v>
      </c>
      <c r="AG381" s="185">
        <f t="shared" ref="AG381:AV382" si="6365">SUMIF($A$9:$A$32,$AE381,C$381:C$404)</f>
        <v>618</v>
      </c>
      <c r="AH381" s="126">
        <f t="shared" si="6365"/>
        <v>260</v>
      </c>
      <c r="AI381" s="179">
        <f t="shared" si="6365"/>
        <v>235</v>
      </c>
      <c r="AJ381" s="125">
        <f t="shared" si="6365"/>
        <v>932</v>
      </c>
      <c r="AK381" s="127">
        <f t="shared" si="6365"/>
        <v>779</v>
      </c>
      <c r="AL381" s="126">
        <f t="shared" si="6365"/>
        <v>1039</v>
      </c>
      <c r="AM381" s="179">
        <f t="shared" si="6365"/>
        <v>980</v>
      </c>
      <c r="AN381" s="125">
        <f t="shared" si="6365"/>
        <v>93</v>
      </c>
      <c r="AO381" s="127">
        <f t="shared" si="6365"/>
        <v>166</v>
      </c>
      <c r="AP381" s="126">
        <f t="shared" si="6365"/>
        <v>258</v>
      </c>
      <c r="AQ381" s="125">
        <f t="shared" si="6365"/>
        <v>449</v>
      </c>
      <c r="AR381" s="178">
        <f t="shared" si="6365"/>
        <v>947</v>
      </c>
      <c r="AS381" s="180">
        <f t="shared" si="6365"/>
        <v>988</v>
      </c>
      <c r="AT381" s="125">
        <f t="shared" si="6365"/>
        <v>540</v>
      </c>
      <c r="AU381" s="127">
        <f t="shared" si="6365"/>
        <v>385</v>
      </c>
      <c r="AV381" s="126">
        <f t="shared" si="6365"/>
        <v>833</v>
      </c>
      <c r="AW381" s="179">
        <f t="shared" ref="AW381:BE382" si="6366">SUMIF($A$9:$A$32,$AE381,S$381:S$404)</f>
        <v>596</v>
      </c>
      <c r="AX381" s="125">
        <f t="shared" si="6366"/>
        <v>142</v>
      </c>
      <c r="AY381" s="127">
        <f t="shared" si="6366"/>
        <v>137</v>
      </c>
      <c r="AZ381" s="126">
        <f t="shared" si="6366"/>
        <v>374</v>
      </c>
      <c r="BA381" s="179">
        <f t="shared" si="6366"/>
        <v>624</v>
      </c>
      <c r="BB381" s="125">
        <f t="shared" si="6366"/>
        <v>488</v>
      </c>
      <c r="BC381" s="127">
        <f t="shared" si="6366"/>
        <v>239</v>
      </c>
      <c r="BD381" s="183">
        <f t="shared" si="6366"/>
        <v>1088</v>
      </c>
      <c r="BE381" s="184">
        <f t="shared" si="6366"/>
        <v>1229</v>
      </c>
      <c r="BF381" s="169">
        <f>AF381+AH381+AJ381+AL381+AN381+AP381+AR381+AT381+AV381+AX381+AZ381+BB381+BD381</f>
        <v>7560</v>
      </c>
      <c r="BG381" s="170">
        <f>AG381+AI381+AK381+AM381+AO381+AQ381+AS381+AU381+AW381+AY381+BA381+BC381+BE381</f>
        <v>7425</v>
      </c>
      <c r="BI381" s="124" t="s">
        <v>16</v>
      </c>
      <c r="BJ381" s="128">
        <f>B381/B405</f>
        <v>0</v>
      </c>
      <c r="BK381" s="129">
        <f t="shared" ref="BK381" si="6367">C381/C405</f>
        <v>0</v>
      </c>
      <c r="BL381" s="130">
        <f t="shared" ref="BL381" si="6368">D381/D405</f>
        <v>0</v>
      </c>
      <c r="BM381" s="131">
        <f t="shared" ref="BM381" si="6369">E381/E405</f>
        <v>0</v>
      </c>
      <c r="BN381" s="128">
        <f t="shared" ref="BN381" si="6370">F381/F405</f>
        <v>0</v>
      </c>
      <c r="BO381" s="129">
        <f t="shared" ref="BO381" si="6371">G381/G405</f>
        <v>0</v>
      </c>
      <c r="BP381" s="130">
        <f t="shared" ref="BP381" si="6372">H381/H405</f>
        <v>0</v>
      </c>
      <c r="BQ381" s="131">
        <f t="shared" ref="BQ381" si="6373">I381/I405</f>
        <v>0</v>
      </c>
      <c r="BR381" s="128">
        <f t="shared" ref="BR381" si="6374">J381/J405</f>
        <v>0</v>
      </c>
      <c r="BS381" s="129">
        <f t="shared" ref="BS381" si="6375">K381/K405</f>
        <v>0</v>
      </c>
      <c r="BT381" s="130">
        <f t="shared" ref="BT381" si="6376">L381/L405</f>
        <v>0</v>
      </c>
      <c r="BU381" s="128">
        <f t="shared" ref="BU381" si="6377">M381/M405</f>
        <v>0</v>
      </c>
      <c r="BV381" s="132">
        <f t="shared" ref="BV381" si="6378">N381/N405</f>
        <v>0</v>
      </c>
      <c r="BW381" s="133">
        <f t="shared" ref="BW381" si="6379">O381/O405</f>
        <v>0</v>
      </c>
      <c r="BX381" s="128">
        <f t="shared" ref="BX381" si="6380">P381/P405</f>
        <v>0</v>
      </c>
      <c r="BY381" s="129">
        <f t="shared" ref="BY381" si="6381">Q381/Q405</f>
        <v>0</v>
      </c>
      <c r="BZ381" s="130">
        <f t="shared" ref="BZ381" si="6382">R381/R405</f>
        <v>0</v>
      </c>
      <c r="CA381" s="131">
        <f t="shared" ref="CA381" si="6383">S381/S405</f>
        <v>0</v>
      </c>
      <c r="CB381" s="128">
        <f t="shared" ref="CB381" si="6384">T381/T405</f>
        <v>0</v>
      </c>
      <c r="CC381" s="129">
        <f t="shared" ref="CC381" si="6385">U381/U405</f>
        <v>0</v>
      </c>
      <c r="CD381" s="130">
        <f t="shared" ref="CD381" si="6386">V381/V405</f>
        <v>0</v>
      </c>
      <c r="CE381" s="131">
        <f t="shared" ref="CE381" si="6387">W381/W405</f>
        <v>0</v>
      </c>
      <c r="CF381" s="128">
        <f t="shared" ref="CF381" si="6388">X381/X405</f>
        <v>0</v>
      </c>
      <c r="CG381" s="129">
        <f t="shared" ref="CG381" si="6389">Y381/Y405</f>
        <v>0</v>
      </c>
      <c r="CH381" s="130">
        <f t="shared" ref="CH381" si="6390">Z381/Z405</f>
        <v>0</v>
      </c>
      <c r="CI381" s="128">
        <f t="shared" ref="CI381" si="6391">AA381/AA405</f>
        <v>0</v>
      </c>
      <c r="CJ381" s="134">
        <f t="shared" ref="CJ381" si="6392">AB381/AB405</f>
        <v>0</v>
      </c>
      <c r="CK381" s="135">
        <f t="shared" ref="CK381" si="6393">AC381/AC405</f>
        <v>0</v>
      </c>
    </row>
    <row r="382" spans="1:89" x14ac:dyDescent="0.2">
      <c r="A382" s="136" t="s">
        <v>17</v>
      </c>
      <c r="B382" s="188">
        <v>88</v>
      </c>
      <c r="C382" s="189">
        <v>0</v>
      </c>
      <c r="D382" s="190">
        <v>66</v>
      </c>
      <c r="E382" s="191">
        <v>1</v>
      </c>
      <c r="F382" s="188">
        <v>175</v>
      </c>
      <c r="G382" s="192">
        <v>1</v>
      </c>
      <c r="H382" s="190">
        <v>168</v>
      </c>
      <c r="I382" s="191">
        <v>17</v>
      </c>
      <c r="J382" s="188">
        <v>2</v>
      </c>
      <c r="K382" s="192">
        <v>3</v>
      </c>
      <c r="L382" s="190">
        <v>8</v>
      </c>
      <c r="M382" s="188">
        <v>21</v>
      </c>
      <c r="N382" s="193">
        <v>72</v>
      </c>
      <c r="O382" s="194">
        <v>48</v>
      </c>
      <c r="P382" s="188">
        <v>27</v>
      </c>
      <c r="Q382" s="192">
        <v>17</v>
      </c>
      <c r="R382" s="190">
        <v>13</v>
      </c>
      <c r="S382" s="191">
        <v>40</v>
      </c>
      <c r="T382" s="188">
        <v>0</v>
      </c>
      <c r="U382" s="192">
        <v>1</v>
      </c>
      <c r="V382" s="190">
        <v>4</v>
      </c>
      <c r="W382" s="191">
        <v>0</v>
      </c>
      <c r="X382" s="188">
        <v>2</v>
      </c>
      <c r="Y382" s="192">
        <v>0</v>
      </c>
      <c r="Z382" s="190">
        <v>0</v>
      </c>
      <c r="AA382" s="188">
        <v>0</v>
      </c>
      <c r="AB382" s="169">
        <f t="shared" ref="AB382:AB401" si="6394">B382+D382+F382+H382+J382+L382+N382+P382+R382+T382+V382+X382+Z382</f>
        <v>625</v>
      </c>
      <c r="AC382" s="172">
        <f t="shared" ref="AC382:AC404" si="6395">SUM(C382,E382,G382,I382,K382,M382,O382,Q382,S382,U382,W382,Y382,AA382)</f>
        <v>149</v>
      </c>
      <c r="AE382" s="272" t="str">
        <f>$AE$10</f>
        <v>08:00 - 08:59</v>
      </c>
      <c r="AF382" s="125">
        <f>SUMIF($A$9:$A$32,$AE382,B$381:B$404)</f>
        <v>775</v>
      </c>
      <c r="AG382" s="189">
        <f t="shared" si="6365"/>
        <v>500</v>
      </c>
      <c r="AH382" s="190">
        <f t="shared" si="6365"/>
        <v>257</v>
      </c>
      <c r="AI382" s="191">
        <f t="shared" si="6365"/>
        <v>258</v>
      </c>
      <c r="AJ382" s="273">
        <f t="shared" si="6365"/>
        <v>1109</v>
      </c>
      <c r="AK382" s="192">
        <f t="shared" si="6365"/>
        <v>563</v>
      </c>
      <c r="AL382" s="190">
        <f t="shared" si="6365"/>
        <v>1267</v>
      </c>
      <c r="AM382" s="191">
        <f t="shared" si="6365"/>
        <v>1091</v>
      </c>
      <c r="AN382" s="273">
        <f t="shared" si="6365"/>
        <v>99</v>
      </c>
      <c r="AO382" s="192">
        <f t="shared" si="6365"/>
        <v>162</v>
      </c>
      <c r="AP382" s="190">
        <f t="shared" si="6365"/>
        <v>222</v>
      </c>
      <c r="AQ382" s="273">
        <f t="shared" si="6365"/>
        <v>622</v>
      </c>
      <c r="AR382" s="193">
        <f t="shared" si="6365"/>
        <v>948</v>
      </c>
      <c r="AS382" s="194">
        <f t="shared" si="6365"/>
        <v>1078</v>
      </c>
      <c r="AT382" s="273">
        <f t="shared" si="6365"/>
        <v>595</v>
      </c>
      <c r="AU382" s="192">
        <f t="shared" si="6365"/>
        <v>384</v>
      </c>
      <c r="AV382" s="190">
        <f t="shared" si="6365"/>
        <v>905</v>
      </c>
      <c r="AW382" s="191">
        <f t="shared" si="6366"/>
        <v>739</v>
      </c>
      <c r="AX382" s="273">
        <f t="shared" si="6366"/>
        <v>105</v>
      </c>
      <c r="AY382" s="192">
        <f t="shared" si="6366"/>
        <v>107</v>
      </c>
      <c r="AZ382" s="190">
        <f t="shared" si="6366"/>
        <v>392</v>
      </c>
      <c r="BA382" s="191">
        <f t="shared" si="6366"/>
        <v>742</v>
      </c>
      <c r="BB382" s="273">
        <f t="shared" si="6366"/>
        <v>421</v>
      </c>
      <c r="BC382" s="192">
        <f t="shared" si="6366"/>
        <v>282</v>
      </c>
      <c r="BD382" s="190">
        <f t="shared" si="6366"/>
        <v>1259</v>
      </c>
      <c r="BE382" s="273">
        <f t="shared" si="6366"/>
        <v>1329</v>
      </c>
      <c r="BF382" s="171">
        <f>SUM(AF382,AH382,AJ382,AL382,AN382,AP382,AR382,AT382,AV382,AX382,AZ382,BB382,BD382)</f>
        <v>8354</v>
      </c>
      <c r="BG382" s="172">
        <f>SUM(AG382,AI382,AK382,AM382,AO382,AQ382,AS382,AU382,AW382,AY382,BA382,BC382,BE382)</f>
        <v>7857</v>
      </c>
      <c r="BI382" s="136" t="s">
        <v>17</v>
      </c>
      <c r="BJ382" s="128">
        <f>B382/B405</f>
        <v>6.0096974663661814E-3</v>
      </c>
      <c r="BK382" s="129">
        <f t="shared" ref="BK382" si="6396">C382/C405</f>
        <v>0</v>
      </c>
      <c r="BL382" s="130">
        <f t="shared" ref="BL382" si="6397">D382/D405</f>
        <v>1.3491414554374489E-2</v>
      </c>
      <c r="BM382" s="131">
        <f t="shared" ref="BM382" si="6398">E382/E405</f>
        <v>1.9098548510313216E-4</v>
      </c>
      <c r="BN382" s="128">
        <f t="shared" ref="BN382" si="6399">F382/F405</f>
        <v>1.1997806115453175E-2</v>
      </c>
      <c r="BO382" s="129">
        <f t="shared" ref="BO382" si="6400">G382/G405</f>
        <v>7.9101408005062489E-5</v>
      </c>
      <c r="BP382" s="130">
        <f t="shared" ref="BP382" si="6401">H382/H405</f>
        <v>7.51207297442318E-3</v>
      </c>
      <c r="BQ382" s="131">
        <f t="shared" ref="BQ382" si="6402">I382/I405</f>
        <v>7.8707347562387146E-4</v>
      </c>
      <c r="BR382" s="128">
        <f t="shared" ref="BR382" si="6403">J382/J405</f>
        <v>9.0579710144927537E-4</v>
      </c>
      <c r="BS382" s="129">
        <f t="shared" ref="BS382" si="6404">K382/K405</f>
        <v>1.2970168612191958E-3</v>
      </c>
      <c r="BT382" s="130">
        <f t="shared" ref="BT382" si="6405">L382/L405</f>
        <v>1.0618529333687285E-3</v>
      </c>
      <c r="BU382" s="128">
        <f t="shared" ref="BU382" si="6406">M382/M405</f>
        <v>2.5080616266571123E-3</v>
      </c>
      <c r="BV382" s="132">
        <f t="shared" ref="BV382" si="6407">N382/N405</f>
        <v>3.8178058221538789E-3</v>
      </c>
      <c r="BW382" s="133">
        <f t="shared" ref="BW382" si="6408">O382/O405</f>
        <v>2.5632809996795898E-3</v>
      </c>
      <c r="BX382" s="128">
        <f t="shared" ref="BX382" si="6409">P382/P405</f>
        <v>3.041225501239018E-3</v>
      </c>
      <c r="BY382" s="129">
        <f t="shared" ref="BY382" si="6410">Q382/Q405</f>
        <v>1.9515555045344966E-3</v>
      </c>
      <c r="BZ382" s="130">
        <f t="shared" ref="BZ382" si="6411">R382/R405</f>
        <v>9.2113654077800606E-4</v>
      </c>
      <c r="CA382" s="131">
        <f t="shared" ref="CA382" si="6412">S382/S405</f>
        <v>2.7857093112333728E-3</v>
      </c>
      <c r="CB382" s="128">
        <f t="shared" ref="CB382" si="6413">T382/T405</f>
        <v>0</v>
      </c>
      <c r="CC382" s="129">
        <f t="shared" ref="CC382" si="6414">U382/U405</f>
        <v>5.5463117027176932E-4</v>
      </c>
      <c r="CD382" s="130">
        <f t="shared" ref="CD382" si="6415">V382/V405</f>
        <v>3.9924144126160294E-4</v>
      </c>
      <c r="CE382" s="131">
        <f t="shared" ref="CE382" si="6416">W382/W405</f>
        <v>0</v>
      </c>
      <c r="CF382" s="128">
        <f t="shared" ref="CF382" si="6417">X382/X405</f>
        <v>3.0188679245283021E-4</v>
      </c>
      <c r="CG382" s="129">
        <f t="shared" ref="CG382" si="6418">Y382/Y405</f>
        <v>0</v>
      </c>
      <c r="CH382" s="130">
        <f t="shared" ref="CH382" si="6419">Z382/Z405</f>
        <v>0</v>
      </c>
      <c r="CI382" s="128">
        <f t="shared" ref="CI382" si="6420">AA382/AA405</f>
        <v>0</v>
      </c>
      <c r="CJ382" s="134">
        <f t="shared" ref="CJ382" si="6421">AB382/AB405</f>
        <v>4.1715891418540544E-3</v>
      </c>
      <c r="CK382" s="135">
        <f t="shared" ref="CK382" si="6422">AC382/AC405</f>
        <v>9.9666885175721406E-4</v>
      </c>
    </row>
    <row r="383" spans="1:89" ht="13.5" thickBot="1" x14ac:dyDescent="0.25">
      <c r="A383" s="145" t="s">
        <v>18</v>
      </c>
      <c r="B383" s="195">
        <v>409</v>
      </c>
      <c r="C383" s="196">
        <v>91</v>
      </c>
      <c r="D383" s="197">
        <v>171</v>
      </c>
      <c r="E383" s="198">
        <v>63</v>
      </c>
      <c r="F383" s="195">
        <v>775</v>
      </c>
      <c r="G383" s="199">
        <v>259</v>
      </c>
      <c r="H383" s="197">
        <v>742</v>
      </c>
      <c r="I383" s="198">
        <v>346</v>
      </c>
      <c r="J383" s="195">
        <v>38</v>
      </c>
      <c r="K383" s="199">
        <v>84</v>
      </c>
      <c r="L383" s="197">
        <v>143</v>
      </c>
      <c r="M383" s="195">
        <v>223</v>
      </c>
      <c r="N383" s="200">
        <v>567</v>
      </c>
      <c r="O383" s="201">
        <v>571</v>
      </c>
      <c r="P383" s="195">
        <v>297</v>
      </c>
      <c r="Q383" s="199">
        <v>262</v>
      </c>
      <c r="R383" s="197">
        <v>431</v>
      </c>
      <c r="S383" s="198">
        <v>311</v>
      </c>
      <c r="T383" s="195">
        <v>44</v>
      </c>
      <c r="U383" s="199">
        <v>136</v>
      </c>
      <c r="V383" s="197">
        <v>155</v>
      </c>
      <c r="W383" s="198">
        <v>327</v>
      </c>
      <c r="X383" s="195">
        <v>225</v>
      </c>
      <c r="Y383" s="199">
        <v>157</v>
      </c>
      <c r="Z383" s="197">
        <v>592</v>
      </c>
      <c r="AA383" s="195">
        <v>494</v>
      </c>
      <c r="AB383" s="169">
        <f t="shared" si="6394"/>
        <v>4589</v>
      </c>
      <c r="AC383" s="172">
        <f t="shared" si="6395"/>
        <v>3324</v>
      </c>
      <c r="AE383" s="270"/>
      <c r="AF383" s="125"/>
      <c r="AG383" s="196"/>
      <c r="AH383" s="197"/>
      <c r="AI383" s="198"/>
      <c r="AJ383" s="195"/>
      <c r="AK383" s="199"/>
      <c r="AL383" s="197"/>
      <c r="AM383" s="198"/>
      <c r="AN383" s="195"/>
      <c r="AO383" s="199"/>
      <c r="AP383" s="197"/>
      <c r="AQ383" s="195"/>
      <c r="AR383" s="200"/>
      <c r="AS383" s="201"/>
      <c r="AT383" s="195"/>
      <c r="AU383" s="199"/>
      <c r="AV383" s="197"/>
      <c r="AW383" s="198"/>
      <c r="AX383" s="195"/>
      <c r="AY383" s="199"/>
      <c r="AZ383" s="197"/>
      <c r="BA383" s="198"/>
      <c r="BB383" s="195"/>
      <c r="BC383" s="199"/>
      <c r="BD383" s="197"/>
      <c r="BE383" s="195"/>
      <c r="BF383" s="171"/>
      <c r="BG383" s="172"/>
      <c r="BI383" s="145" t="s">
        <v>18</v>
      </c>
      <c r="BJ383" s="128">
        <f>B383/B405</f>
        <v>2.7931434815270096E-2</v>
      </c>
      <c r="BK383" s="129">
        <f t="shared" ref="BK383" si="6423">C383/C405</f>
        <v>6.4805583250249254E-3</v>
      </c>
      <c r="BL383" s="130">
        <f t="shared" ref="BL383" si="6424">D383/D405</f>
        <v>3.4955028618152084E-2</v>
      </c>
      <c r="BM383" s="131">
        <f t="shared" ref="BM383" si="6425">E383/E405</f>
        <v>1.2032085561497326E-2</v>
      </c>
      <c r="BN383" s="128">
        <f t="shared" ref="BN383" si="6426">F383/F405</f>
        <v>5.3133141368435485E-2</v>
      </c>
      <c r="BO383" s="129">
        <f t="shared" ref="BO383" si="6427">G383/G405</f>
        <v>2.0487264673311186E-2</v>
      </c>
      <c r="BP383" s="130">
        <f t="shared" ref="BP383" si="6428">H383/H405</f>
        <v>3.3178322303702379E-2</v>
      </c>
      <c r="BQ383" s="131">
        <f t="shared" ref="BQ383" si="6429">I383/I405</f>
        <v>1.6019260150932912E-2</v>
      </c>
      <c r="BR383" s="128">
        <f t="shared" ref="BR383" si="6430">J383/J405</f>
        <v>1.7210144927536232E-2</v>
      </c>
      <c r="BS383" s="129">
        <f t="shared" ref="BS383" si="6431">K383/K405</f>
        <v>3.6316472114137487E-2</v>
      </c>
      <c r="BT383" s="130">
        <f t="shared" ref="BT383" si="6432">L383/L405</f>
        <v>1.8980621183966019E-2</v>
      </c>
      <c r="BU383" s="128">
        <f t="shared" ref="BU383" si="6433">M383/M405</f>
        <v>2.6633225844977904E-2</v>
      </c>
      <c r="BV383" s="132">
        <f t="shared" ref="BV383" si="6434">N383/N405</f>
        <v>3.0065220849461796E-2</v>
      </c>
      <c r="BW383" s="133">
        <f t="shared" ref="BW383" si="6435">O383/O405</f>
        <v>3.0492363558688455E-2</v>
      </c>
      <c r="BX383" s="128">
        <f t="shared" ref="BX383" si="6436">P383/P405</f>
        <v>3.3453480513629195E-2</v>
      </c>
      <c r="BY383" s="129">
        <f t="shared" ref="BY383" si="6437">Q383/Q405</f>
        <v>3.0076914246355183E-2</v>
      </c>
      <c r="BZ383" s="130">
        <f t="shared" ref="BZ383" si="6438">R383/R405</f>
        <v>3.0539219159640047E-2</v>
      </c>
      <c r="CA383" s="131">
        <f t="shared" ref="CA383" si="6439">S383/S405</f>
        <v>2.1658889894839474E-2</v>
      </c>
      <c r="CB383" s="128">
        <f t="shared" ref="CB383" si="6440">T383/T405</f>
        <v>2.7076923076923078E-2</v>
      </c>
      <c r="CC383" s="129">
        <f t="shared" ref="CC383" si="6441">U383/U405</f>
        <v>7.5429839156960624E-2</v>
      </c>
      <c r="CD383" s="130">
        <f t="shared" ref="CD383" si="6442">V383/V405</f>
        <v>1.5470605848887115E-2</v>
      </c>
      <c r="CE383" s="131">
        <f t="shared" ref="CE383" si="6443">W383/W405</f>
        <v>2.6305204730110207E-2</v>
      </c>
      <c r="CF383" s="128">
        <f t="shared" ref="CF383" si="6444">X383/X405</f>
        <v>3.3962264150943396E-2</v>
      </c>
      <c r="CG383" s="129">
        <f t="shared" ref="CG383" si="6445">Y383/Y405</f>
        <v>3.9837604668865767E-2</v>
      </c>
      <c r="CH383" s="130">
        <f t="shared" ref="CH383" si="6446">Z383/Z405</f>
        <v>2.521616901648422E-2</v>
      </c>
      <c r="CI383" s="128">
        <f t="shared" ref="CI383" si="6447">AA383/AA405</f>
        <v>1.9508727588658084E-2</v>
      </c>
      <c r="CJ383" s="134">
        <f t="shared" ref="CJ383" si="6448">AB383/AB405</f>
        <v>3.0629476115149209E-2</v>
      </c>
      <c r="CK383" s="135">
        <f t="shared" ref="CK383" si="6449">AC383/AC405</f>
        <v>2.2234411162691141E-2</v>
      </c>
    </row>
    <row r="384" spans="1:89" ht="14.25" thickTop="1" thickBot="1" x14ac:dyDescent="0.25">
      <c r="A384" s="136" t="s">
        <v>19</v>
      </c>
      <c r="B384" s="188">
        <v>506</v>
      </c>
      <c r="C384" s="189">
        <v>300</v>
      </c>
      <c r="D384" s="190">
        <v>234</v>
      </c>
      <c r="E384" s="191">
        <v>223</v>
      </c>
      <c r="F384" s="188">
        <v>884</v>
      </c>
      <c r="G384" s="192">
        <v>556</v>
      </c>
      <c r="H384" s="190">
        <v>870</v>
      </c>
      <c r="I384" s="191">
        <v>697</v>
      </c>
      <c r="J384" s="188">
        <v>67</v>
      </c>
      <c r="K384" s="192">
        <v>110</v>
      </c>
      <c r="L384" s="190">
        <v>200</v>
      </c>
      <c r="M384" s="188">
        <v>336</v>
      </c>
      <c r="N384" s="193">
        <v>895</v>
      </c>
      <c r="O384" s="194">
        <v>797</v>
      </c>
      <c r="P384" s="188">
        <v>433</v>
      </c>
      <c r="Q384" s="192">
        <v>360</v>
      </c>
      <c r="R384" s="190">
        <v>665</v>
      </c>
      <c r="S384" s="191">
        <v>544</v>
      </c>
      <c r="T384" s="188">
        <v>91</v>
      </c>
      <c r="U384" s="192">
        <v>168</v>
      </c>
      <c r="V384" s="190">
        <v>372</v>
      </c>
      <c r="W384" s="191">
        <v>627</v>
      </c>
      <c r="X384" s="188">
        <v>371</v>
      </c>
      <c r="Y384" s="192">
        <v>226</v>
      </c>
      <c r="Z384" s="190">
        <v>870</v>
      </c>
      <c r="AA384" s="188">
        <v>888</v>
      </c>
      <c r="AB384" s="169">
        <f t="shared" si="6394"/>
        <v>6458</v>
      </c>
      <c r="AC384" s="172">
        <f t="shared" si="6395"/>
        <v>5832</v>
      </c>
      <c r="AE384" s="264" t="s">
        <v>13</v>
      </c>
      <c r="AF384" s="20">
        <f t="shared" ref="AF384:BG384" si="6450">SUM(AF381:AF383)</f>
        <v>1341</v>
      </c>
      <c r="AG384" s="21">
        <f t="shared" si="6450"/>
        <v>1118</v>
      </c>
      <c r="AH384" s="20">
        <f t="shared" si="6450"/>
        <v>517</v>
      </c>
      <c r="AI384" s="21">
        <f t="shared" si="6450"/>
        <v>493</v>
      </c>
      <c r="AJ384" s="20">
        <f t="shared" si="6450"/>
        <v>2041</v>
      </c>
      <c r="AK384" s="21">
        <f t="shared" si="6450"/>
        <v>1342</v>
      </c>
      <c r="AL384" s="20">
        <f t="shared" si="6450"/>
        <v>2306</v>
      </c>
      <c r="AM384" s="21">
        <f t="shared" si="6450"/>
        <v>2071</v>
      </c>
      <c r="AN384" s="20">
        <f t="shared" si="6450"/>
        <v>192</v>
      </c>
      <c r="AO384" s="21">
        <f t="shared" si="6450"/>
        <v>328</v>
      </c>
      <c r="AP384" s="20">
        <f t="shared" si="6450"/>
        <v>480</v>
      </c>
      <c r="AQ384" s="21">
        <f t="shared" si="6450"/>
        <v>1071</v>
      </c>
      <c r="AR384" s="20">
        <f t="shared" si="6450"/>
        <v>1895</v>
      </c>
      <c r="AS384" s="21">
        <f t="shared" si="6450"/>
        <v>2066</v>
      </c>
      <c r="AT384" s="20">
        <f t="shared" si="6450"/>
        <v>1135</v>
      </c>
      <c r="AU384" s="21">
        <f t="shared" si="6450"/>
        <v>769</v>
      </c>
      <c r="AV384" s="20">
        <f t="shared" si="6450"/>
        <v>1738</v>
      </c>
      <c r="AW384" s="21">
        <f t="shared" si="6450"/>
        <v>1335</v>
      </c>
      <c r="AX384" s="20">
        <f t="shared" si="6450"/>
        <v>247</v>
      </c>
      <c r="AY384" s="21">
        <f t="shared" si="6450"/>
        <v>244</v>
      </c>
      <c r="AZ384" s="20">
        <f t="shared" si="6450"/>
        <v>766</v>
      </c>
      <c r="BA384" s="21">
        <f t="shared" si="6450"/>
        <v>1366</v>
      </c>
      <c r="BB384" s="20">
        <f t="shared" si="6450"/>
        <v>909</v>
      </c>
      <c r="BC384" s="21">
        <f t="shared" si="6450"/>
        <v>521</v>
      </c>
      <c r="BD384" s="20">
        <f t="shared" si="6450"/>
        <v>2347</v>
      </c>
      <c r="BE384" s="21">
        <f t="shared" si="6450"/>
        <v>2558</v>
      </c>
      <c r="BF384" s="173">
        <f t="shared" si="6450"/>
        <v>15914</v>
      </c>
      <c r="BG384" s="174">
        <f t="shared" si="6450"/>
        <v>15282</v>
      </c>
      <c r="BI384" s="136" t="s">
        <v>19</v>
      </c>
      <c r="BJ384" s="128">
        <f>B384/B405</f>
        <v>3.4555760431605548E-2</v>
      </c>
      <c r="BK384" s="129">
        <f t="shared" ref="BK384" si="6451">C384/C405</f>
        <v>2.1364477994587665E-2</v>
      </c>
      <c r="BL384" s="130">
        <f t="shared" ref="BL384" si="6452">D384/D405</f>
        <v>4.7833197056418642E-2</v>
      </c>
      <c r="BM384" s="131">
        <f t="shared" ref="BM384" si="6453">E384/E405</f>
        <v>4.2589763177998473E-2</v>
      </c>
      <c r="BN384" s="128">
        <f t="shared" ref="BN384" si="6454">F384/F405</f>
        <v>6.0606060606060608E-2</v>
      </c>
      <c r="BO384" s="129">
        <f t="shared" ref="BO384" si="6455">G384/G405</f>
        <v>4.3980382850814743E-2</v>
      </c>
      <c r="BP384" s="130">
        <f t="shared" ref="BP384" si="6456">H384/H405</f>
        <v>3.8901806474691471E-2</v>
      </c>
      <c r="BQ384" s="131">
        <f t="shared" ref="BQ384" si="6457">I384/I405</f>
        <v>3.2270012500578732E-2</v>
      </c>
      <c r="BR384" s="128">
        <f t="shared" ref="BR384" si="6458">J384/J405</f>
        <v>3.0344202898550724E-2</v>
      </c>
      <c r="BS384" s="129">
        <f t="shared" ref="BS384" si="6459">K384/K405</f>
        <v>4.7557284911370512E-2</v>
      </c>
      <c r="BT384" s="130">
        <f t="shared" ref="BT384" si="6460">L384/L405</f>
        <v>2.6546323334218212E-2</v>
      </c>
      <c r="BU384" s="128">
        <f t="shared" ref="BU384" si="6461">M384/M405</f>
        <v>4.0128986026513797E-2</v>
      </c>
      <c r="BV384" s="132">
        <f t="shared" ref="BV384" si="6462">N384/N405</f>
        <v>4.7457447372607243E-2</v>
      </c>
      <c r="BW384" s="133">
        <f t="shared" ref="BW384" si="6463">O384/O405</f>
        <v>4.2561144932179856E-2</v>
      </c>
      <c r="BX384" s="128">
        <f t="shared" ref="BX384" si="6464">P384/P405</f>
        <v>4.8772246001351653E-2</v>
      </c>
      <c r="BY384" s="129">
        <f t="shared" ref="BY384" si="6465">Q384/Q405</f>
        <v>4.1327057743083456E-2</v>
      </c>
      <c r="BZ384" s="130">
        <f t="shared" ref="BZ384" si="6466">R384/R405</f>
        <v>4.7119676893644158E-2</v>
      </c>
      <c r="CA384" s="131">
        <f t="shared" ref="CA384" si="6467">S384/S405</f>
        <v>3.788564663277387E-2</v>
      </c>
      <c r="CB384" s="128">
        <f t="shared" ref="CB384" si="6468">T384/T405</f>
        <v>5.6000000000000001E-2</v>
      </c>
      <c r="CC384" s="129">
        <f t="shared" ref="CC384" si="6469">U384/U405</f>
        <v>9.3178036605657238E-2</v>
      </c>
      <c r="CD384" s="130">
        <f t="shared" ref="CD384" si="6470">V384/V405</f>
        <v>3.7129454037329077E-2</v>
      </c>
      <c r="CE384" s="131">
        <f t="shared" ref="CE384" si="6471">W384/W405</f>
        <v>5.0438420078835172E-2</v>
      </c>
      <c r="CF384" s="128">
        <f t="shared" ref="CF384" si="6472">X384/X405</f>
        <v>5.6000000000000001E-2</v>
      </c>
      <c r="CG384" s="129">
        <f t="shared" ref="CG384" si="6473">Y384/Y405</f>
        <v>5.7345851306774928E-2</v>
      </c>
      <c r="CH384" s="130">
        <f t="shared" ref="CH384" si="6474">Z384/Z405</f>
        <v>3.7057545683008904E-2</v>
      </c>
      <c r="CI384" s="128">
        <f t="shared" ref="CI384" si="6475">AA384/AA405</f>
        <v>3.5068320037911695E-2</v>
      </c>
      <c r="CJ384" s="134">
        <f t="shared" ref="CJ384" si="6476">AB384/AB405</f>
        <v>4.3104196284949575E-2</v>
      </c>
      <c r="CK384" s="135">
        <f t="shared" ref="CK384" si="6477">AC384/AC405</f>
        <v>3.901055532515485E-2</v>
      </c>
    </row>
    <row r="385" spans="1:89" ht="13.5" thickTop="1" x14ac:dyDescent="0.2">
      <c r="A385" s="145" t="s">
        <v>20</v>
      </c>
      <c r="B385" s="195">
        <v>566</v>
      </c>
      <c r="C385" s="196">
        <v>618</v>
      </c>
      <c r="D385" s="197">
        <v>260</v>
      </c>
      <c r="E385" s="198">
        <v>235</v>
      </c>
      <c r="F385" s="195">
        <v>932</v>
      </c>
      <c r="G385" s="199">
        <v>779</v>
      </c>
      <c r="H385" s="197">
        <v>1039</v>
      </c>
      <c r="I385" s="198">
        <v>980</v>
      </c>
      <c r="J385" s="195">
        <v>93</v>
      </c>
      <c r="K385" s="199">
        <v>166</v>
      </c>
      <c r="L385" s="197">
        <v>258</v>
      </c>
      <c r="M385" s="195">
        <v>449</v>
      </c>
      <c r="N385" s="200">
        <v>947</v>
      </c>
      <c r="O385" s="201">
        <v>988</v>
      </c>
      <c r="P385" s="195">
        <v>540</v>
      </c>
      <c r="Q385" s="199">
        <v>385</v>
      </c>
      <c r="R385" s="197">
        <v>833</v>
      </c>
      <c r="S385" s="198">
        <v>596</v>
      </c>
      <c r="T385" s="195">
        <v>142</v>
      </c>
      <c r="U385" s="199">
        <v>137</v>
      </c>
      <c r="V385" s="197">
        <v>374</v>
      </c>
      <c r="W385" s="198">
        <v>624</v>
      </c>
      <c r="X385" s="195">
        <v>488</v>
      </c>
      <c r="Y385" s="199">
        <v>239</v>
      </c>
      <c r="Z385" s="197">
        <v>1088</v>
      </c>
      <c r="AA385" s="195">
        <v>1229</v>
      </c>
      <c r="AB385" s="169">
        <f t="shared" si="6394"/>
        <v>7560</v>
      </c>
      <c r="AC385" s="172">
        <f t="shared" si="6395"/>
        <v>7425</v>
      </c>
      <c r="BI385" s="145" t="s">
        <v>20</v>
      </c>
      <c r="BJ385" s="128">
        <f>B385/B405</f>
        <v>3.865328143140067E-2</v>
      </c>
      <c r="BK385" s="129">
        <f t="shared" ref="BK385" si="6478">C385/C405</f>
        <v>4.401082466885059E-2</v>
      </c>
      <c r="BL385" s="130">
        <f t="shared" ref="BL385" si="6479">D385/D405</f>
        <v>5.3147996729354045E-2</v>
      </c>
      <c r="BM385" s="131">
        <f t="shared" ref="BM385" si="6480">E385/E405</f>
        <v>4.4881588999236055E-2</v>
      </c>
      <c r="BN385" s="128">
        <f t="shared" ref="BN385" si="6481">F385/F405</f>
        <v>6.389688742629919E-2</v>
      </c>
      <c r="BO385" s="129">
        <f t="shared" ref="BO385" si="6482">G385/G405</f>
        <v>6.1619996835943679E-2</v>
      </c>
      <c r="BP385" s="130">
        <f t="shared" ref="BP385" si="6483">H385/H405</f>
        <v>4.64585941692005E-2</v>
      </c>
      <c r="BQ385" s="131">
        <f t="shared" ref="BQ385" si="6484">I385/I405</f>
        <v>4.537247094772906E-2</v>
      </c>
      <c r="BR385" s="128">
        <f t="shared" ref="BR385" si="6485">J385/J405</f>
        <v>4.2119565217391304E-2</v>
      </c>
      <c r="BS385" s="129">
        <f t="shared" ref="BS385" si="6486">K385/K405</f>
        <v>7.1768266320795499E-2</v>
      </c>
      <c r="BT385" s="130">
        <f t="shared" ref="BT385" si="6487">L385/L405</f>
        <v>3.4244757101141492E-2</v>
      </c>
      <c r="BU385" s="128">
        <f t="shared" ref="BU385" si="6488">M385/M405</f>
        <v>5.3624746208049683E-2</v>
      </c>
      <c r="BV385" s="132">
        <f t="shared" ref="BV385" si="6489">N385/N405</f>
        <v>5.0214751577496157E-2</v>
      </c>
      <c r="BW385" s="133">
        <f t="shared" ref="BW385" si="6490">O385/O405</f>
        <v>5.2760867243404889E-2</v>
      </c>
      <c r="BX385" s="128">
        <f t="shared" ref="BX385" si="6491">P385/P405</f>
        <v>6.0824510024780357E-2</v>
      </c>
      <c r="BY385" s="129">
        <f t="shared" ref="BY385" si="6492">Q385/Q405</f>
        <v>4.4196992308575364E-2</v>
      </c>
      <c r="BZ385" s="130">
        <f t="shared" ref="BZ385" si="6493">R385/R405</f>
        <v>5.9023595266775315E-2</v>
      </c>
      <c r="CA385" s="131">
        <f t="shared" ref="CA385" si="6494">S385/S405</f>
        <v>4.1507068737377258E-2</v>
      </c>
      <c r="CB385" s="128">
        <f t="shared" ref="CB385" si="6495">T385/T405</f>
        <v>8.738461538461538E-2</v>
      </c>
      <c r="CC385" s="129">
        <f t="shared" ref="CC385" si="6496">U385/U405</f>
        <v>7.5984470327232392E-2</v>
      </c>
      <c r="CD385" s="130">
        <f t="shared" ref="CD385" si="6497">V385/V405</f>
        <v>3.7329074757959879E-2</v>
      </c>
      <c r="CE385" s="131">
        <f t="shared" ref="CE385" si="6498">W385/W405</f>
        <v>5.0197087925347918E-2</v>
      </c>
      <c r="CF385" s="128">
        <f t="shared" ref="CF385" si="6499">X385/X405</f>
        <v>7.366037735849057E-2</v>
      </c>
      <c r="CG385" s="129">
        <f t="shared" ref="CG385" si="6500">Y385/Y405</f>
        <v>6.0644506470438973E-2</v>
      </c>
      <c r="CH385" s="130">
        <f t="shared" ref="CH385" si="6501">Z385/Z405</f>
        <v>4.6343229543808831E-2</v>
      </c>
      <c r="CI385" s="128">
        <f t="shared" ref="CI385" si="6502">AA385/AA405</f>
        <v>4.8534870863280941E-2</v>
      </c>
      <c r="CJ385" s="134">
        <f t="shared" ref="CJ385" si="6503">AB385/AB405</f>
        <v>5.0459542259866645E-2</v>
      </c>
      <c r="CK385" s="135">
        <f t="shared" ref="CK385" si="6504">AC385/AC405</f>
        <v>4.9666216270451778E-2</v>
      </c>
    </row>
    <row r="386" spans="1:89" ht="13.5" thickBot="1" x14ac:dyDescent="0.25">
      <c r="A386" s="136" t="s">
        <v>21</v>
      </c>
      <c r="B386" s="188">
        <v>775</v>
      </c>
      <c r="C386" s="189">
        <v>500</v>
      </c>
      <c r="D386" s="190">
        <v>257</v>
      </c>
      <c r="E386" s="191">
        <v>258</v>
      </c>
      <c r="F386" s="188">
        <v>1109</v>
      </c>
      <c r="G386" s="192">
        <v>563</v>
      </c>
      <c r="H386" s="190">
        <v>1267</v>
      </c>
      <c r="I386" s="191">
        <v>1091</v>
      </c>
      <c r="J386" s="188">
        <v>99</v>
      </c>
      <c r="K386" s="192">
        <v>162</v>
      </c>
      <c r="L386" s="190">
        <v>222</v>
      </c>
      <c r="M386" s="188">
        <v>622</v>
      </c>
      <c r="N386" s="193">
        <v>948</v>
      </c>
      <c r="O386" s="194">
        <v>1078</v>
      </c>
      <c r="P386" s="188">
        <v>595</v>
      </c>
      <c r="Q386" s="192">
        <v>384</v>
      </c>
      <c r="R386" s="190">
        <v>905</v>
      </c>
      <c r="S386" s="191">
        <v>739</v>
      </c>
      <c r="T386" s="188">
        <v>105</v>
      </c>
      <c r="U386" s="192">
        <v>107</v>
      </c>
      <c r="V386" s="190">
        <v>392</v>
      </c>
      <c r="W386" s="191">
        <v>742</v>
      </c>
      <c r="X386" s="188">
        <v>421</v>
      </c>
      <c r="Y386" s="192">
        <v>282</v>
      </c>
      <c r="Z386" s="190">
        <v>1259</v>
      </c>
      <c r="AA386" s="188">
        <v>1329</v>
      </c>
      <c r="AB386" s="169">
        <f t="shared" si="6394"/>
        <v>8354</v>
      </c>
      <c r="AC386" s="172">
        <f t="shared" si="6395"/>
        <v>7857</v>
      </c>
      <c r="AE386" s="267" t="s">
        <v>85</v>
      </c>
      <c r="BI386" s="136" t="s">
        <v>21</v>
      </c>
      <c r="BJ386" s="128">
        <f>B386/B405</f>
        <v>5.2926312914020349E-2</v>
      </c>
      <c r="BK386" s="129">
        <f t="shared" ref="BK386" si="6505">C386/C405</f>
        <v>3.5607463324312777E-2</v>
      </c>
      <c r="BL386" s="130">
        <f t="shared" ref="BL386" si="6506">D386/D405</f>
        <v>5.2534750613246119E-2</v>
      </c>
      <c r="BM386" s="131">
        <f t="shared" ref="BM386" si="6507">E386/E405</f>
        <v>4.9274255156608097E-2</v>
      </c>
      <c r="BN386" s="128">
        <f t="shared" ref="BN386" si="6508">F386/F405</f>
        <v>7.6031811325928969E-2</v>
      </c>
      <c r="BO386" s="129">
        <f t="shared" ref="BO386" si="6509">G386/G405</f>
        <v>4.453409270685018E-2</v>
      </c>
      <c r="BP386" s="130">
        <f t="shared" ref="BP386" si="6510">H386/H405</f>
        <v>5.6653550348774818E-2</v>
      </c>
      <c r="BQ386" s="131">
        <f t="shared" ref="BQ386" si="6511">I386/I405</f>
        <v>5.0511597759155515E-2</v>
      </c>
      <c r="BR386" s="128">
        <f t="shared" ref="BR386" si="6512">J386/J405</f>
        <v>4.4836956521739128E-2</v>
      </c>
      <c r="BS386" s="129">
        <f t="shared" ref="BS386" si="6513">K386/K405</f>
        <v>7.0038910505836577E-2</v>
      </c>
      <c r="BT386" s="130">
        <f t="shared" ref="BT386" si="6514">L386/L405</f>
        <v>2.9466418900982214E-2</v>
      </c>
      <c r="BU386" s="128">
        <f t="shared" ref="BU386" si="6515">M386/M405</f>
        <v>7.4286396751463035E-2</v>
      </c>
      <c r="BV386" s="132">
        <f t="shared" ref="BV386" si="6516">N386/N405</f>
        <v>5.0267776658359402E-2</v>
      </c>
      <c r="BW386" s="133">
        <f t="shared" ref="BW386" si="6517">O386/O405</f>
        <v>5.7567019117804125E-2</v>
      </c>
      <c r="BX386" s="128">
        <f t="shared" ref="BX386" si="6518">P386/P405</f>
        <v>6.7019599008785763E-2</v>
      </c>
      <c r="BY386" s="129">
        <f t="shared" ref="BY386" si="6519">Q386/Q405</f>
        <v>4.4082194925955685E-2</v>
      </c>
      <c r="BZ386" s="130">
        <f t="shared" ref="BZ386" si="6520">R386/R405</f>
        <v>6.4125274569545809E-2</v>
      </c>
      <c r="CA386" s="131">
        <f t="shared" ref="CA386" si="6521">S386/S405</f>
        <v>5.1465979525036565E-2</v>
      </c>
      <c r="CB386" s="128">
        <f t="shared" ref="CB386" si="6522">T386/T405</f>
        <v>6.4615384615384616E-2</v>
      </c>
      <c r="CC386" s="129">
        <f t="shared" ref="CC386" si="6523">U386/U405</f>
        <v>5.9345535219079315E-2</v>
      </c>
      <c r="CD386" s="130">
        <f t="shared" ref="CD386" si="6524">V386/V405</f>
        <v>3.9125661243637089E-2</v>
      </c>
      <c r="CE386" s="131">
        <f t="shared" ref="CE386" si="6525">W386/W405</f>
        <v>5.968948596251307E-2</v>
      </c>
      <c r="CF386" s="128">
        <f t="shared" ref="CF386" si="6526">X386/X405</f>
        <v>6.3547169811320761E-2</v>
      </c>
      <c r="CG386" s="129">
        <f t="shared" ref="CG386" si="6527">Y386/Y405</f>
        <v>7.1555442781020051E-2</v>
      </c>
      <c r="CH386" s="130">
        <f t="shared" ref="CH386" si="6528">Z386/Z405</f>
        <v>5.362695404012438E-2</v>
      </c>
      <c r="CI386" s="128">
        <f t="shared" ref="CI386" si="6529">AA386/AA405</f>
        <v>5.2484006002685414E-2</v>
      </c>
      <c r="CJ386" s="134">
        <f t="shared" ref="CJ386" si="6530">AB386/AB405</f>
        <v>5.5759129105678033E-2</v>
      </c>
      <c r="CK386" s="135">
        <f t="shared" ref="CK386" si="6531">AC386/AC405</f>
        <v>5.2555887035278061E-2</v>
      </c>
    </row>
    <row r="387" spans="1:89" ht="14.25" thickTop="1" thickBot="1" x14ac:dyDescent="0.25">
      <c r="A387" s="145" t="s">
        <v>22</v>
      </c>
      <c r="B387" s="195">
        <v>986</v>
      </c>
      <c r="C387" s="196">
        <v>834</v>
      </c>
      <c r="D387" s="197">
        <v>367</v>
      </c>
      <c r="E387" s="198">
        <v>282</v>
      </c>
      <c r="F387" s="195">
        <v>1253</v>
      </c>
      <c r="G387" s="199">
        <v>510</v>
      </c>
      <c r="H387" s="197">
        <v>1558</v>
      </c>
      <c r="I387" s="198">
        <v>1298</v>
      </c>
      <c r="J387" s="195">
        <v>118</v>
      </c>
      <c r="K387" s="199">
        <v>309</v>
      </c>
      <c r="L387" s="197">
        <v>244</v>
      </c>
      <c r="M387" s="195">
        <v>977</v>
      </c>
      <c r="N387" s="200">
        <v>1124</v>
      </c>
      <c r="O387" s="201">
        <v>1495</v>
      </c>
      <c r="P387" s="195">
        <v>668</v>
      </c>
      <c r="Q387" s="199">
        <v>412</v>
      </c>
      <c r="R387" s="197">
        <v>1108</v>
      </c>
      <c r="S387" s="198">
        <v>788</v>
      </c>
      <c r="T387" s="195">
        <v>84</v>
      </c>
      <c r="U387" s="199">
        <v>131</v>
      </c>
      <c r="V387" s="197">
        <v>385</v>
      </c>
      <c r="W387" s="198">
        <v>1029</v>
      </c>
      <c r="X387" s="195">
        <v>461</v>
      </c>
      <c r="Y387" s="199">
        <v>212</v>
      </c>
      <c r="Z387" s="197">
        <v>1516</v>
      </c>
      <c r="AA387" s="195">
        <v>1430</v>
      </c>
      <c r="AB387" s="169">
        <f t="shared" si="6394"/>
        <v>9872</v>
      </c>
      <c r="AC387" s="172">
        <f t="shared" si="6395"/>
        <v>9707</v>
      </c>
      <c r="AE387" s="295" t="s">
        <v>0</v>
      </c>
      <c r="AF387" s="297" t="s">
        <v>1</v>
      </c>
      <c r="AG387" s="298"/>
      <c r="AH387" s="297" t="s">
        <v>2</v>
      </c>
      <c r="AI387" s="298"/>
      <c r="AJ387" s="297" t="s">
        <v>3</v>
      </c>
      <c r="AK387" s="298"/>
      <c r="AL387" s="297" t="s">
        <v>4</v>
      </c>
      <c r="AM387" s="298"/>
      <c r="AN387" s="297" t="s">
        <v>5</v>
      </c>
      <c r="AO387" s="298"/>
      <c r="AP387" s="297" t="s">
        <v>6</v>
      </c>
      <c r="AQ387" s="298"/>
      <c r="AR387" s="297" t="s">
        <v>7</v>
      </c>
      <c r="AS387" s="298"/>
      <c r="AT387" s="297" t="s">
        <v>8</v>
      </c>
      <c r="AU387" s="298"/>
      <c r="AV387" s="297" t="s">
        <v>9</v>
      </c>
      <c r="AW387" s="298"/>
      <c r="AX387" s="297" t="s">
        <v>10</v>
      </c>
      <c r="AY387" s="298"/>
      <c r="AZ387" s="297" t="s">
        <v>11</v>
      </c>
      <c r="BA387" s="298"/>
      <c r="BB387" s="297" t="s">
        <v>12</v>
      </c>
      <c r="BC387" s="298"/>
      <c r="BD387" s="300" t="s">
        <v>40</v>
      </c>
      <c r="BE387" s="301"/>
      <c r="BF387" s="302" t="s">
        <v>41</v>
      </c>
      <c r="BG387" s="303"/>
      <c r="BI387" s="145" t="s">
        <v>22</v>
      </c>
      <c r="BJ387" s="128">
        <f>B387/B405</f>
        <v>6.7335928429966538E-2</v>
      </c>
      <c r="BK387" s="129">
        <f t="shared" ref="BK387" si="6532">C387/C405</f>
        <v>5.9393248824953712E-2</v>
      </c>
      <c r="BL387" s="130">
        <f t="shared" ref="BL387" si="6533">D387/D405</f>
        <v>7.5020441537203594E-2</v>
      </c>
      <c r="BM387" s="131">
        <f t="shared" ref="BM387" si="6534">E387/E405</f>
        <v>5.3857906799083269E-2</v>
      </c>
      <c r="BN387" s="128">
        <f t="shared" ref="BN387" si="6535">F387/F405</f>
        <v>8.5904291786644729E-2</v>
      </c>
      <c r="BO387" s="129">
        <f t="shared" ref="BO387" si="6536">G387/G405</f>
        <v>4.0341718082581871E-2</v>
      </c>
      <c r="BP387" s="130">
        <f t="shared" ref="BP387" si="6537">H387/H405</f>
        <v>6.9665533893757819E-2</v>
      </c>
      <c r="BQ387" s="131">
        <f t="shared" ref="BQ387" si="6538">I387/I405</f>
        <v>6.0095374785869717E-2</v>
      </c>
      <c r="BR387" s="128">
        <f t="shared" ref="BR387" si="6539">J387/J405</f>
        <v>5.3442028985507248E-2</v>
      </c>
      <c r="BS387" s="129">
        <f t="shared" ref="BS387" si="6540">K387/K405</f>
        <v>0.13359273670557717</v>
      </c>
      <c r="BT387" s="130">
        <f t="shared" ref="BT387" si="6541">L387/L405</f>
        <v>3.2386514467746215E-2</v>
      </c>
      <c r="BU387" s="128">
        <f t="shared" ref="BU387" si="6542">M387/M405</f>
        <v>0.11668458139257136</v>
      </c>
      <c r="BV387" s="132">
        <f t="shared" ref="BV387" si="6543">N387/N405</f>
        <v>5.9600190890291109E-2</v>
      </c>
      <c r="BW387" s="133">
        <f t="shared" ref="BW387" si="6544">O387/O405</f>
        <v>7.9835522802520556E-2</v>
      </c>
      <c r="BX387" s="128">
        <f t="shared" ref="BX387" si="6545">P387/P405</f>
        <v>7.5242171660283852E-2</v>
      </c>
      <c r="BY387" s="129">
        <f t="shared" ref="BY387" si="6546">Q387/Q405</f>
        <v>4.7296521639306623E-2</v>
      </c>
      <c r="BZ387" s="130">
        <f t="shared" ref="BZ387" si="6547">R387/R405</f>
        <v>7.850917593707929E-2</v>
      </c>
      <c r="CA387" s="131">
        <f t="shared" ref="CA387" si="6548">S387/S405</f>
        <v>5.4878473431297446E-2</v>
      </c>
      <c r="CB387" s="128">
        <f t="shared" ref="CB387" si="6549">T387/T405</f>
        <v>5.169230769230769E-2</v>
      </c>
      <c r="CC387" s="129">
        <f t="shared" ref="CC387" si="6550">U387/U405</f>
        <v>7.265668330560178E-2</v>
      </c>
      <c r="CD387" s="130">
        <f t="shared" ref="CD387" si="6551">V387/V405</f>
        <v>3.8426988721429287E-2</v>
      </c>
      <c r="CE387" s="131">
        <f t="shared" ref="CE387" si="6552">W387/W405</f>
        <v>8.2776928646126624E-2</v>
      </c>
      <c r="CF387" s="128">
        <f t="shared" ref="CF387" si="6553">X387/X405</f>
        <v>6.9584905660377352E-2</v>
      </c>
      <c r="CG387" s="129">
        <f t="shared" ref="CG387" si="6554">Y387/Y405</f>
        <v>5.3793453438213651E-2</v>
      </c>
      <c r="CH387" s="130">
        <f t="shared" ref="CH387" si="6555">Z387/Z405</f>
        <v>6.4573838224645394E-2</v>
      </c>
      <c r="CI387" s="128">
        <f t="shared" ref="CI387" si="6556">AA387/AA405</f>
        <v>5.6472632493483929E-2</v>
      </c>
      <c r="CJ387" s="134">
        <f t="shared" ref="CJ387" si="6557">AB387/AB405</f>
        <v>6.5891084813413159E-2</v>
      </c>
      <c r="CK387" s="135">
        <f t="shared" ref="CK387" si="6558">AC387/AC405</f>
        <v>6.4930634523538783E-2</v>
      </c>
    </row>
    <row r="388" spans="1:89" ht="15" thickTop="1" thickBot="1" x14ac:dyDescent="0.3">
      <c r="A388" s="136" t="s">
        <v>23</v>
      </c>
      <c r="B388" s="188">
        <v>898</v>
      </c>
      <c r="C388" s="189">
        <v>982</v>
      </c>
      <c r="D388" s="190">
        <v>295</v>
      </c>
      <c r="E388" s="191">
        <v>293</v>
      </c>
      <c r="F388" s="188">
        <v>1007</v>
      </c>
      <c r="G388" s="192">
        <v>502</v>
      </c>
      <c r="H388" s="190">
        <v>1485</v>
      </c>
      <c r="I388" s="191">
        <v>1061</v>
      </c>
      <c r="J388" s="188">
        <v>91</v>
      </c>
      <c r="K388" s="192">
        <v>216</v>
      </c>
      <c r="L388" s="190">
        <v>207</v>
      </c>
      <c r="M388" s="188">
        <v>739</v>
      </c>
      <c r="N388" s="193">
        <v>1087</v>
      </c>
      <c r="O388" s="194">
        <v>1119</v>
      </c>
      <c r="P388" s="188">
        <v>620</v>
      </c>
      <c r="Q388" s="192">
        <v>329</v>
      </c>
      <c r="R388" s="190">
        <v>952</v>
      </c>
      <c r="S388" s="191">
        <v>715</v>
      </c>
      <c r="T388" s="188">
        <v>70</v>
      </c>
      <c r="U388" s="192">
        <v>98</v>
      </c>
      <c r="V388" s="190">
        <v>359</v>
      </c>
      <c r="W388" s="191">
        <v>987</v>
      </c>
      <c r="X388" s="188">
        <v>415</v>
      </c>
      <c r="Y388" s="192">
        <v>144</v>
      </c>
      <c r="Z388" s="190">
        <v>1339</v>
      </c>
      <c r="AA388" s="188">
        <v>1542</v>
      </c>
      <c r="AB388" s="169">
        <f t="shared" si="6394"/>
        <v>8825</v>
      </c>
      <c r="AC388" s="172">
        <f t="shared" si="6395"/>
        <v>8727</v>
      </c>
      <c r="AE388" s="296"/>
      <c r="AF388" s="115" t="s">
        <v>14</v>
      </c>
      <c r="AG388" s="116" t="s">
        <v>15</v>
      </c>
      <c r="AH388" s="117" t="s">
        <v>14</v>
      </c>
      <c r="AI388" s="118" t="s">
        <v>15</v>
      </c>
      <c r="AJ388" s="115" t="s">
        <v>14</v>
      </c>
      <c r="AK388" s="116" t="s">
        <v>15</v>
      </c>
      <c r="AL388" s="117" t="s">
        <v>14</v>
      </c>
      <c r="AM388" s="118" t="s">
        <v>15</v>
      </c>
      <c r="AN388" s="115" t="s">
        <v>14</v>
      </c>
      <c r="AO388" s="116" t="s">
        <v>15</v>
      </c>
      <c r="AP388" s="117" t="s">
        <v>14</v>
      </c>
      <c r="AQ388" s="115" t="s">
        <v>15</v>
      </c>
      <c r="AR388" s="119" t="s">
        <v>14</v>
      </c>
      <c r="AS388" s="120" t="s">
        <v>15</v>
      </c>
      <c r="AT388" s="115" t="s">
        <v>14</v>
      </c>
      <c r="AU388" s="116" t="s">
        <v>15</v>
      </c>
      <c r="AV388" s="117" t="s">
        <v>14</v>
      </c>
      <c r="AW388" s="118" t="s">
        <v>15</v>
      </c>
      <c r="AX388" s="115" t="s">
        <v>14</v>
      </c>
      <c r="AY388" s="116" t="s">
        <v>15</v>
      </c>
      <c r="AZ388" s="117" t="s">
        <v>14</v>
      </c>
      <c r="BA388" s="118" t="s">
        <v>15</v>
      </c>
      <c r="BB388" s="115" t="s">
        <v>14</v>
      </c>
      <c r="BC388" s="116" t="s">
        <v>15</v>
      </c>
      <c r="BD388" s="28" t="s">
        <v>14</v>
      </c>
      <c r="BE388" s="121" t="s">
        <v>15</v>
      </c>
      <c r="BF388" s="175" t="s">
        <v>14</v>
      </c>
      <c r="BG388" s="176" t="s">
        <v>15</v>
      </c>
      <c r="BI388" s="136" t="s">
        <v>23</v>
      </c>
      <c r="BJ388" s="128">
        <f>B388/B405</f>
        <v>6.1326230963600355E-2</v>
      </c>
      <c r="BK388" s="129">
        <f t="shared" ref="BK388" si="6559">C388/C405</f>
        <v>6.9933057968950288E-2</v>
      </c>
      <c r="BL388" s="130">
        <f t="shared" ref="BL388" si="6560">D388/D405</f>
        <v>6.0302534750613243E-2</v>
      </c>
      <c r="BM388" s="131">
        <f t="shared" ref="BM388" si="6561">E388/E405</f>
        <v>5.5958747135217722E-2</v>
      </c>
      <c r="BN388" s="128">
        <f t="shared" ref="BN388" si="6562">F388/F405</f>
        <v>6.9038804332921977E-2</v>
      </c>
      <c r="BO388" s="129">
        <f t="shared" ref="BO388" si="6563">G388/G405</f>
        <v>3.9708906818541369E-2</v>
      </c>
      <c r="BP388" s="130">
        <f t="shared" ref="BP388" si="6564">H388/H405</f>
        <v>6.6401359327490611E-2</v>
      </c>
      <c r="BQ388" s="131">
        <f t="shared" ref="BQ388" si="6565">I388/I405</f>
        <v>4.9122644566878093E-2</v>
      </c>
      <c r="BR388" s="128">
        <f t="shared" ref="BR388" si="6566">J388/J405</f>
        <v>4.1213768115942032E-2</v>
      </c>
      <c r="BS388" s="129">
        <f t="shared" ref="BS388" si="6567">K388/K405</f>
        <v>9.3385214007782102E-2</v>
      </c>
      <c r="BT388" s="130">
        <f t="shared" ref="BT388" si="6568">L388/L405</f>
        <v>2.7475444650915847E-2</v>
      </c>
      <c r="BU388" s="128">
        <f t="shared" ref="BU388" si="6569">M388/M405</f>
        <v>8.8259882957124086E-2</v>
      </c>
      <c r="BV388" s="132">
        <f t="shared" ref="BV388" si="6570">N388/N405</f>
        <v>5.7638262898350917E-2</v>
      </c>
      <c r="BW388" s="133">
        <f t="shared" ref="BW388" si="6571">O388/O405</f>
        <v>5.9756488305030442E-2</v>
      </c>
      <c r="BX388" s="128">
        <f t="shared" ref="BX388" si="6572">P388/P405</f>
        <v>6.9835548546970036E-2</v>
      </c>
      <c r="BY388" s="129">
        <f t="shared" ref="BY388" si="6573">Q388/Q405</f>
        <v>3.7768338881873496E-2</v>
      </c>
      <c r="BZ388" s="130">
        <f t="shared" ref="BZ388" si="6574">R388/R405</f>
        <v>6.7455537447743213E-2</v>
      </c>
      <c r="CA388" s="131">
        <f t="shared" ref="CA388" si="6575">S388/S405</f>
        <v>4.9794553938296536E-2</v>
      </c>
      <c r="CB388" s="128">
        <f t="shared" ref="CB388" si="6576">T388/T405</f>
        <v>4.3076923076923075E-2</v>
      </c>
      <c r="CC388" s="129">
        <f t="shared" ref="CC388" si="6577">U388/U405</f>
        <v>5.4353854686633389E-2</v>
      </c>
      <c r="CD388" s="130">
        <f t="shared" ref="CD388" si="6578">V388/V405</f>
        <v>3.5831919353228867E-2</v>
      </c>
      <c r="CE388" s="131">
        <f t="shared" ref="CE388" si="6579">W388/W405</f>
        <v>7.939827849730513E-2</v>
      </c>
      <c r="CF388" s="128">
        <f t="shared" ref="CF388" si="6580">X388/X405</f>
        <v>6.2641509433962267E-2</v>
      </c>
      <c r="CG388" s="129">
        <f t="shared" ref="CG388" si="6581">Y388/Y405</f>
        <v>3.6538949505201729E-2</v>
      </c>
      <c r="CH388" s="130">
        <f t="shared" ref="CH388" si="6582">Z388/Z405</f>
        <v>5.7034544447757379E-2</v>
      </c>
      <c r="CI388" s="128">
        <f t="shared" ref="CI388" si="6583">AA388/AA405</f>
        <v>6.0895663849616935E-2</v>
      </c>
      <c r="CJ388" s="134">
        <f t="shared" ref="CJ388" si="6584">AB388/AB405</f>
        <v>5.8902838682979249E-2</v>
      </c>
      <c r="CK388" s="135">
        <f t="shared" ref="CK388" si="6585">AC388/AC405</f>
        <v>5.8375362881108776E-2</v>
      </c>
    </row>
    <row r="389" spans="1:89" ht="13.5" thickTop="1" x14ac:dyDescent="0.2">
      <c r="A389" s="145" t="s">
        <v>24</v>
      </c>
      <c r="B389" s="202">
        <v>896</v>
      </c>
      <c r="C389" s="196">
        <v>949</v>
      </c>
      <c r="D389" s="197">
        <v>334</v>
      </c>
      <c r="E389" s="198">
        <v>273</v>
      </c>
      <c r="F389" s="195">
        <v>1095</v>
      </c>
      <c r="G389" s="199">
        <v>516</v>
      </c>
      <c r="H389" s="197">
        <v>1585</v>
      </c>
      <c r="I389" s="198">
        <v>1125</v>
      </c>
      <c r="J389" s="195">
        <v>96</v>
      </c>
      <c r="K389" s="199">
        <v>156</v>
      </c>
      <c r="L389" s="197">
        <v>256</v>
      </c>
      <c r="M389" s="195">
        <v>747</v>
      </c>
      <c r="N389" s="200">
        <v>959</v>
      </c>
      <c r="O389" s="203">
        <v>1294</v>
      </c>
      <c r="P389" s="195">
        <v>609</v>
      </c>
      <c r="Q389" s="199">
        <v>379</v>
      </c>
      <c r="R389" s="197">
        <v>991</v>
      </c>
      <c r="S389" s="198">
        <v>718</v>
      </c>
      <c r="T389" s="195">
        <v>137</v>
      </c>
      <c r="U389" s="199">
        <v>85</v>
      </c>
      <c r="V389" s="197">
        <v>374</v>
      </c>
      <c r="W389" s="204">
        <v>1054</v>
      </c>
      <c r="X389" s="195">
        <v>393</v>
      </c>
      <c r="Y389" s="199">
        <v>169</v>
      </c>
      <c r="Z389" s="197">
        <v>1507</v>
      </c>
      <c r="AA389" s="195">
        <v>1805</v>
      </c>
      <c r="AB389" s="169">
        <f t="shared" si="6394"/>
        <v>9232</v>
      </c>
      <c r="AC389" s="172">
        <f t="shared" si="6395"/>
        <v>9270</v>
      </c>
      <c r="AE389" s="270" t="str">
        <f>$AE$17</f>
        <v>17:00 - 17:59</v>
      </c>
      <c r="AF389" s="125">
        <f t="shared" ref="AF389:AU390" si="6586">SUMIF($A$9:$A$32,$AE389,B$381:B$404)</f>
        <v>1185</v>
      </c>
      <c r="AG389" s="185">
        <f t="shared" si="6586"/>
        <v>957</v>
      </c>
      <c r="AH389" s="126">
        <f t="shared" si="6586"/>
        <v>366</v>
      </c>
      <c r="AI389" s="179">
        <f t="shared" si="6586"/>
        <v>378</v>
      </c>
      <c r="AJ389" s="125">
        <f t="shared" si="6586"/>
        <v>956</v>
      </c>
      <c r="AK389" s="127">
        <f t="shared" si="6586"/>
        <v>870</v>
      </c>
      <c r="AL389" s="126">
        <f t="shared" si="6586"/>
        <v>1570</v>
      </c>
      <c r="AM389" s="179">
        <f t="shared" si="6586"/>
        <v>1581</v>
      </c>
      <c r="AN389" s="125">
        <f t="shared" si="6586"/>
        <v>155</v>
      </c>
      <c r="AO389" s="127">
        <f t="shared" si="6586"/>
        <v>134</v>
      </c>
      <c r="AP389" s="126">
        <f t="shared" si="6586"/>
        <v>629</v>
      </c>
      <c r="AQ389" s="125">
        <f t="shared" si="6586"/>
        <v>406</v>
      </c>
      <c r="AR389" s="178">
        <f t="shared" si="6586"/>
        <v>1307</v>
      </c>
      <c r="AS389" s="180">
        <f t="shared" si="6586"/>
        <v>1234</v>
      </c>
      <c r="AT389" s="125">
        <f t="shared" si="6586"/>
        <v>559</v>
      </c>
      <c r="AU389" s="127">
        <f t="shared" si="6586"/>
        <v>748</v>
      </c>
      <c r="AV389" s="126">
        <f t="shared" ref="AP389:BE390" si="6587">SUMIF($A$9:$A$32,$AE389,R$381:R$404)</f>
        <v>915</v>
      </c>
      <c r="AW389" s="179">
        <f t="shared" si="6587"/>
        <v>1160</v>
      </c>
      <c r="AX389" s="125">
        <f t="shared" si="6587"/>
        <v>107</v>
      </c>
      <c r="AY389" s="127">
        <f t="shared" si="6587"/>
        <v>118</v>
      </c>
      <c r="AZ389" s="126">
        <f t="shared" si="6587"/>
        <v>787</v>
      </c>
      <c r="BA389" s="179">
        <f t="shared" si="6587"/>
        <v>752</v>
      </c>
      <c r="BB389" s="125">
        <f t="shared" si="6587"/>
        <v>458</v>
      </c>
      <c r="BC389" s="127">
        <f t="shared" si="6587"/>
        <v>312</v>
      </c>
      <c r="BD389" s="183">
        <f t="shared" si="6587"/>
        <v>1815</v>
      </c>
      <c r="BE389" s="184">
        <f t="shared" si="6587"/>
        <v>1804</v>
      </c>
      <c r="BF389" s="169">
        <f>AF389+AH389+AJ389+AL389+AN389+AP389+AR389+AT389+AV389+AX389+AZ389+BB389+BD389</f>
        <v>10809</v>
      </c>
      <c r="BG389" s="170">
        <f>AG389+AI389+AK389+AM389+AO389+AQ389+AS389+AU389+AW389+AY389+BA389+BC389+BE389</f>
        <v>10454</v>
      </c>
      <c r="BI389" s="145" t="s">
        <v>24</v>
      </c>
      <c r="BJ389" s="128">
        <f>B389/B405</f>
        <v>6.1189646930273851E-2</v>
      </c>
      <c r="BK389" s="129">
        <f t="shared" ref="BK389" si="6588">C389/C405</f>
        <v>6.7582965389545654E-2</v>
      </c>
      <c r="BL389" s="130">
        <f t="shared" ref="BL389" si="6589">D389/D405</f>
        <v>6.8274734260016359E-2</v>
      </c>
      <c r="BM389" s="131">
        <f t="shared" ref="BM389" si="6590">E389/E405</f>
        <v>5.213903743315508E-2</v>
      </c>
      <c r="BN389" s="128">
        <f t="shared" ref="BN389" si="6591">F389/F405</f>
        <v>7.5071986836692722E-2</v>
      </c>
      <c r="BO389" s="129">
        <f t="shared" ref="BO389" si="6592">G389/G405</f>
        <v>4.0816326530612242E-2</v>
      </c>
      <c r="BP389" s="130">
        <f t="shared" ref="BP389" si="6593">H389/H405</f>
        <v>7.0872831336075831E-2</v>
      </c>
      <c r="BQ389" s="131">
        <f t="shared" ref="BQ389" si="6594">I389/I405</f>
        <v>5.208574471040326E-2</v>
      </c>
      <c r="BR389" s="128">
        <f t="shared" ref="BR389" si="6595">J389/J405</f>
        <v>4.3478260869565216E-2</v>
      </c>
      <c r="BS389" s="129">
        <f t="shared" ref="BS389" si="6596">K389/K405</f>
        <v>6.744487678339818E-2</v>
      </c>
      <c r="BT389" s="130">
        <f t="shared" ref="BT389" si="6597">L389/L405</f>
        <v>3.3979293867799312E-2</v>
      </c>
      <c r="BU389" s="128">
        <f t="shared" ref="BU389" si="6598">M389/M405</f>
        <v>8.9215335005374416E-2</v>
      </c>
      <c r="BV389" s="132">
        <f t="shared" ref="BV389" si="6599">N389/N405</f>
        <v>5.0851052547855137E-2</v>
      </c>
      <c r="BW389" s="133">
        <f t="shared" ref="BW389" si="6600">O389/O405</f>
        <v>6.9101783616362281E-2</v>
      </c>
      <c r="BX389" s="128">
        <f t="shared" ref="BX389" si="6601">P389/P405</f>
        <v>6.8596530750168958E-2</v>
      </c>
      <c r="BY389" s="129">
        <f t="shared" ref="BY389" si="6602">Q389/Q405</f>
        <v>4.3508208012857305E-2</v>
      </c>
      <c r="BZ389" s="130">
        <f t="shared" ref="BZ389" si="6603">R389/R405</f>
        <v>7.0218947070077239E-2</v>
      </c>
      <c r="CA389" s="131">
        <f t="shared" ref="CA389" si="6604">S389/S405</f>
        <v>5.0003482136639042E-2</v>
      </c>
      <c r="CB389" s="128">
        <f t="shared" ref="CB389" si="6605">T389/T405</f>
        <v>8.4307692307692306E-2</v>
      </c>
      <c r="CC389" s="129">
        <f t="shared" ref="CC389" si="6606">U389/U405</f>
        <v>4.7143649473100388E-2</v>
      </c>
      <c r="CD389" s="130">
        <f t="shared" ref="CD389" si="6607">V389/V405</f>
        <v>3.7329074757959879E-2</v>
      </c>
      <c r="CE389" s="131">
        <f t="shared" ref="CE389" si="6608">W389/W405</f>
        <v>8.4788029925187039E-2</v>
      </c>
      <c r="CF389" s="128">
        <f t="shared" ref="CF389" si="6609">X389/X405</f>
        <v>5.9320754716981131E-2</v>
      </c>
      <c r="CG389" s="129">
        <f t="shared" ref="CG389" si="6610">Y389/Y405</f>
        <v>4.288251712763258E-2</v>
      </c>
      <c r="CH389" s="130">
        <f t="shared" ref="CH389" si="6611">Z389/Z405</f>
        <v>6.4190484303786682E-2</v>
      </c>
      <c r="CI389" s="128">
        <f t="shared" ref="CI389" si="6612">AA389/AA405</f>
        <v>7.1281889266250689E-2</v>
      </c>
      <c r="CJ389" s="134">
        <f t="shared" ref="CJ389" si="6613">AB389/AB405</f>
        <v>6.1619377532154608E-2</v>
      </c>
      <c r="CK389" s="135">
        <f t="shared" ref="CK389" si="6614">AC389/AC405</f>
        <v>6.2007518495230708E-2</v>
      </c>
    </row>
    <row r="390" spans="1:89" x14ac:dyDescent="0.2">
      <c r="A390" s="136" t="s">
        <v>25</v>
      </c>
      <c r="B390" s="205">
        <v>934</v>
      </c>
      <c r="C390" s="189">
        <v>939</v>
      </c>
      <c r="D390" s="190">
        <v>267</v>
      </c>
      <c r="E390" s="191">
        <v>258</v>
      </c>
      <c r="F390" s="188">
        <v>940</v>
      </c>
      <c r="G390" s="192">
        <v>450</v>
      </c>
      <c r="H390" s="190">
        <v>1441</v>
      </c>
      <c r="I390" s="191">
        <v>1102</v>
      </c>
      <c r="J390" s="188">
        <v>82</v>
      </c>
      <c r="K390" s="189">
        <v>116</v>
      </c>
      <c r="L390" s="190">
        <v>259</v>
      </c>
      <c r="M390" s="188">
        <v>811</v>
      </c>
      <c r="N390" s="193">
        <v>925</v>
      </c>
      <c r="O390" s="206">
        <v>1171</v>
      </c>
      <c r="P390" s="188">
        <v>586</v>
      </c>
      <c r="Q390" s="189">
        <v>381</v>
      </c>
      <c r="R390" s="190">
        <v>894</v>
      </c>
      <c r="S390" s="191">
        <v>746</v>
      </c>
      <c r="T390" s="197">
        <v>64</v>
      </c>
      <c r="U390" s="188">
        <v>85</v>
      </c>
      <c r="V390" s="190">
        <v>365</v>
      </c>
      <c r="W390" s="207">
        <v>884</v>
      </c>
      <c r="X390" s="188">
        <v>391</v>
      </c>
      <c r="Y390" s="192">
        <v>185</v>
      </c>
      <c r="Z390" s="190">
        <v>1432</v>
      </c>
      <c r="AA390" s="188">
        <v>1717</v>
      </c>
      <c r="AB390" s="169">
        <f t="shared" si="6394"/>
        <v>8580</v>
      </c>
      <c r="AC390" s="172">
        <f t="shared" si="6395"/>
        <v>8845</v>
      </c>
      <c r="AE390" s="272" t="str">
        <f>$AE$18</f>
        <v>18:00 - 18:59</v>
      </c>
      <c r="AF390" s="125">
        <f t="shared" si="6586"/>
        <v>1079</v>
      </c>
      <c r="AG390" s="189">
        <f t="shared" si="6586"/>
        <v>1126</v>
      </c>
      <c r="AH390" s="190">
        <f t="shared" si="6586"/>
        <v>270</v>
      </c>
      <c r="AI390" s="191">
        <f t="shared" si="6586"/>
        <v>414</v>
      </c>
      <c r="AJ390" s="273">
        <f t="shared" si="6586"/>
        <v>752</v>
      </c>
      <c r="AK390" s="192">
        <f t="shared" si="6586"/>
        <v>1083</v>
      </c>
      <c r="AL390" s="190">
        <f t="shared" si="6586"/>
        <v>1450</v>
      </c>
      <c r="AM390" s="191">
        <f t="shared" si="6586"/>
        <v>1612</v>
      </c>
      <c r="AN390" s="273">
        <f t="shared" si="6586"/>
        <v>196</v>
      </c>
      <c r="AO390" s="192">
        <f t="shared" si="6586"/>
        <v>97</v>
      </c>
      <c r="AP390" s="190">
        <f t="shared" si="6587"/>
        <v>811</v>
      </c>
      <c r="AQ390" s="273">
        <f t="shared" si="6587"/>
        <v>339</v>
      </c>
      <c r="AR390" s="193">
        <f t="shared" si="6587"/>
        <v>1379</v>
      </c>
      <c r="AS390" s="194">
        <f t="shared" si="6587"/>
        <v>1272</v>
      </c>
      <c r="AT390" s="273">
        <f t="shared" si="6587"/>
        <v>447</v>
      </c>
      <c r="AU390" s="192">
        <f t="shared" si="6587"/>
        <v>735</v>
      </c>
      <c r="AV390" s="190">
        <f t="shared" si="6587"/>
        <v>778</v>
      </c>
      <c r="AW390" s="191">
        <f t="shared" si="6587"/>
        <v>1273</v>
      </c>
      <c r="AX390" s="273">
        <f t="shared" si="6587"/>
        <v>94</v>
      </c>
      <c r="AY390" s="192">
        <f t="shared" si="6587"/>
        <v>105</v>
      </c>
      <c r="AZ390" s="190">
        <f t="shared" si="6587"/>
        <v>945</v>
      </c>
      <c r="BA390" s="191">
        <f t="shared" si="6587"/>
        <v>787</v>
      </c>
      <c r="BB390" s="273">
        <f t="shared" si="6587"/>
        <v>464</v>
      </c>
      <c r="BC390" s="192">
        <f t="shared" si="6587"/>
        <v>275</v>
      </c>
      <c r="BD390" s="190">
        <f t="shared" si="6587"/>
        <v>1649</v>
      </c>
      <c r="BE390" s="273">
        <f t="shared" si="6587"/>
        <v>1736</v>
      </c>
      <c r="BF390" s="171">
        <f>SUM(AF390,AH390,AJ390,AL390,AN390,AP390,AR390,AT390,AV390,AX390,AZ390,BB390,BD390)</f>
        <v>10314</v>
      </c>
      <c r="BG390" s="172">
        <f>SUM(AG390,AI390,AK390,AM390,AO390,AQ390,AS390,AU390,AW390,AY390,BA390,BC390,BE390)</f>
        <v>10854</v>
      </c>
      <c r="BI390" s="136" t="s">
        <v>25</v>
      </c>
      <c r="BJ390" s="128">
        <f>B390/B405</f>
        <v>6.3784743563477436E-2</v>
      </c>
      <c r="BK390" s="129">
        <f t="shared" ref="BK390" si="6615">C390/C405</f>
        <v>6.6870816123059396E-2</v>
      </c>
      <c r="BL390" s="130">
        <f t="shared" ref="BL390" si="6616">D390/D405</f>
        <v>5.457890433360589E-2</v>
      </c>
      <c r="BM390" s="131">
        <f t="shared" ref="BM390" si="6617">E390/E405</f>
        <v>4.9274255156608097E-2</v>
      </c>
      <c r="BN390" s="128">
        <f t="shared" ref="BN390" si="6618">F390/F405</f>
        <v>6.4445358563005622E-2</v>
      </c>
      <c r="BO390" s="129">
        <f t="shared" ref="BO390" si="6619">G390/G405</f>
        <v>3.5595633602278118E-2</v>
      </c>
      <c r="BP390" s="130">
        <f t="shared" ref="BP390" si="6620">H390/H405</f>
        <v>6.4433911643713107E-2</v>
      </c>
      <c r="BQ390" s="131">
        <f t="shared" ref="BQ390" si="6621">I390/I405</f>
        <v>5.1020880596323905E-2</v>
      </c>
      <c r="BR390" s="128">
        <f t="shared" ref="BR390" si="6622">J390/J405</f>
        <v>3.7137681159420288E-2</v>
      </c>
      <c r="BS390" s="129">
        <f t="shared" ref="BS390" si="6623">K390/K405</f>
        <v>5.0151318633808908E-2</v>
      </c>
      <c r="BT390" s="130">
        <f t="shared" ref="BT390" si="6624">L390/L405</f>
        <v>3.4377488717812585E-2</v>
      </c>
      <c r="BU390" s="128">
        <f t="shared" ref="BU390" si="6625">M390/M405</f>
        <v>9.6858951391377041E-2</v>
      </c>
      <c r="BV390" s="132">
        <f t="shared" ref="BV390" si="6626">N390/N405</f>
        <v>4.9048199798504694E-2</v>
      </c>
      <c r="BW390" s="133">
        <f t="shared" ref="BW390" si="6627">O390/O405</f>
        <v>6.2533376054683329E-2</v>
      </c>
      <c r="BX390" s="128">
        <f t="shared" ref="BX390" si="6628">P390/P405</f>
        <v>6.6005857175039429E-2</v>
      </c>
      <c r="BY390" s="129">
        <f t="shared" ref="BY390" si="6629">Q390/Q405</f>
        <v>4.3737802778096663E-2</v>
      </c>
      <c r="BZ390" s="130">
        <f t="shared" ref="BZ390" si="6630">R390/R405</f>
        <v>6.3345851342733656E-2</v>
      </c>
      <c r="CA390" s="131">
        <f t="shared" ref="CA390" si="6631">S390/S405</f>
        <v>5.1953478654502401E-2</v>
      </c>
      <c r="CB390" s="128">
        <f t="shared" ref="CB390" si="6632">T390/T405</f>
        <v>3.9384615384615386E-2</v>
      </c>
      <c r="CC390" s="129">
        <f t="shared" ref="CC390" si="6633">U390/U405</f>
        <v>4.7143649473100388E-2</v>
      </c>
      <c r="CD390" s="130">
        <f t="shared" ref="CD390" si="6634">V390/V405</f>
        <v>3.6430781515121267E-2</v>
      </c>
      <c r="CE390" s="131">
        <f t="shared" ref="CE390" si="6635">W390/W405</f>
        <v>7.1112541227576223E-2</v>
      </c>
      <c r="CF390" s="128">
        <f t="shared" ref="CF390" si="6636">X390/X405</f>
        <v>5.9018867924528304E-2</v>
      </c>
      <c r="CG390" s="129">
        <f t="shared" ref="CG390" si="6637">Y390/Y405</f>
        <v>4.6942400405988328E-2</v>
      </c>
      <c r="CH390" s="130">
        <f t="shared" ref="CH390" si="6638">Z390/Z405</f>
        <v>6.0995868296630742E-2</v>
      </c>
      <c r="CI390" s="128">
        <f t="shared" ref="CI390" si="6639">AA390/AA405</f>
        <v>6.7806650343574762E-2</v>
      </c>
      <c r="CJ390" s="134">
        <f t="shared" ref="CJ390" si="6640">AB390/AB405</f>
        <v>5.726757573937246E-2</v>
      </c>
      <c r="CK390" s="135">
        <f t="shared" ref="CK390" si="6641">AC390/AC405</f>
        <v>5.916467109927892E-2</v>
      </c>
    </row>
    <row r="391" spans="1:89" ht="13.5" thickBot="1" x14ac:dyDescent="0.25">
      <c r="A391" s="145" t="s">
        <v>26</v>
      </c>
      <c r="B391" s="202">
        <v>788</v>
      </c>
      <c r="C391" s="196">
        <v>862</v>
      </c>
      <c r="D391" s="197">
        <v>309</v>
      </c>
      <c r="E391" s="198">
        <v>301</v>
      </c>
      <c r="F391" s="195">
        <v>719</v>
      </c>
      <c r="G391" s="199">
        <v>534</v>
      </c>
      <c r="H391" s="197">
        <v>1524</v>
      </c>
      <c r="I391" s="198">
        <v>1337</v>
      </c>
      <c r="J391" s="195">
        <v>92</v>
      </c>
      <c r="K391" s="196">
        <v>122</v>
      </c>
      <c r="L391" s="197">
        <v>254</v>
      </c>
      <c r="M391" s="195">
        <v>595</v>
      </c>
      <c r="N391" s="200">
        <v>937</v>
      </c>
      <c r="O391" s="203">
        <v>1055</v>
      </c>
      <c r="P391" s="195">
        <v>553</v>
      </c>
      <c r="Q391" s="196">
        <v>415</v>
      </c>
      <c r="R391" s="197">
        <v>996</v>
      </c>
      <c r="S391" s="198">
        <v>651</v>
      </c>
      <c r="T391" s="195">
        <v>99</v>
      </c>
      <c r="U391" s="199">
        <v>94</v>
      </c>
      <c r="V391" s="197">
        <v>430</v>
      </c>
      <c r="W391" s="204">
        <v>785</v>
      </c>
      <c r="X391" s="195">
        <v>365</v>
      </c>
      <c r="Y391" s="199">
        <v>195</v>
      </c>
      <c r="Z391" s="197">
        <v>1447</v>
      </c>
      <c r="AA391" s="195">
        <v>1576</v>
      </c>
      <c r="AB391" s="169">
        <f t="shared" si="6394"/>
        <v>8513</v>
      </c>
      <c r="AC391" s="172">
        <f t="shared" si="6395"/>
        <v>8522</v>
      </c>
      <c r="AE391" s="270"/>
      <c r="AF391" s="125"/>
      <c r="AG391" s="196"/>
      <c r="AH391" s="197"/>
      <c r="AI391" s="198"/>
      <c r="AJ391" s="195"/>
      <c r="AK391" s="199"/>
      <c r="AL391" s="197"/>
      <c r="AM391" s="198"/>
      <c r="AN391" s="195"/>
      <c r="AO391" s="199"/>
      <c r="AP391" s="197"/>
      <c r="AQ391" s="195"/>
      <c r="AR391" s="200"/>
      <c r="AS391" s="201"/>
      <c r="AT391" s="195"/>
      <c r="AU391" s="199"/>
      <c r="AV391" s="197"/>
      <c r="AW391" s="198"/>
      <c r="AX391" s="195"/>
      <c r="AY391" s="199"/>
      <c r="AZ391" s="197"/>
      <c r="BA391" s="198"/>
      <c r="BB391" s="195"/>
      <c r="BC391" s="199"/>
      <c r="BD391" s="197"/>
      <c r="BE391" s="195"/>
      <c r="BF391" s="171"/>
      <c r="BG391" s="172"/>
      <c r="BI391" s="145" t="s">
        <v>26</v>
      </c>
      <c r="BJ391" s="128">
        <f>B391/B405</f>
        <v>5.3814109130642628E-2</v>
      </c>
      <c r="BK391" s="129">
        <f t="shared" ref="BK391" si="6642">C391/C405</f>
        <v>6.1387266771115223E-2</v>
      </c>
      <c r="BL391" s="130">
        <f t="shared" ref="BL391" si="6643">D391/D405</f>
        <v>6.3164349959116919E-2</v>
      </c>
      <c r="BM391" s="131">
        <f t="shared" ref="BM391" si="6644">E391/E405</f>
        <v>5.7486631016042782E-2</v>
      </c>
      <c r="BN391" s="128">
        <f t="shared" ref="BN391" si="6645">F391/F405</f>
        <v>4.9293843411490471E-2</v>
      </c>
      <c r="BO391" s="129">
        <f t="shared" ref="BO391" si="6646">G391/G405</f>
        <v>4.2240151874703369E-2</v>
      </c>
      <c r="BP391" s="130">
        <f t="shared" ref="BP391" si="6647">H391/H405</f>
        <v>6.8145233410838849E-2</v>
      </c>
      <c r="BQ391" s="131">
        <f t="shared" ref="BQ391" si="6648">I391/I405</f>
        <v>6.1901013935830362E-2</v>
      </c>
      <c r="BR391" s="128">
        <f t="shared" ref="BR391" si="6649">J391/J405</f>
        <v>4.1666666666666664E-2</v>
      </c>
      <c r="BS391" s="129">
        <f t="shared" ref="BS391" si="6650">K391/K405</f>
        <v>5.2745352356247298E-2</v>
      </c>
      <c r="BT391" s="130">
        <f t="shared" ref="BT391" si="6651">L391/L405</f>
        <v>3.3713830634457126E-2</v>
      </c>
      <c r="BU391" s="128">
        <f t="shared" ref="BU391" si="6652">M391/M405</f>
        <v>7.1061746088618177E-2</v>
      </c>
      <c r="BV391" s="132">
        <f t="shared" ref="BV391" si="6653">N391/N405</f>
        <v>4.9684500768863674E-2</v>
      </c>
      <c r="BW391" s="133">
        <f t="shared" ref="BW391" si="6654">O391/O405</f>
        <v>5.633878030545765E-2</v>
      </c>
      <c r="BX391" s="128">
        <f t="shared" ref="BX391" si="6655">P391/P405</f>
        <v>6.2288803784636179E-2</v>
      </c>
      <c r="BY391" s="129">
        <f t="shared" ref="BY391" si="6656">Q391/Q405</f>
        <v>4.7640913787165652E-2</v>
      </c>
      <c r="BZ391" s="130">
        <f t="shared" ref="BZ391" si="6657">R391/R405</f>
        <v>7.0573230354991856E-2</v>
      </c>
      <c r="CA391" s="131">
        <f t="shared" ref="CA391" si="6658">S391/S405</f>
        <v>4.5337419040323144E-2</v>
      </c>
      <c r="CB391" s="128">
        <f t="shared" ref="CB391" si="6659">T391/T405</f>
        <v>6.092307692307692E-2</v>
      </c>
      <c r="CC391" s="129">
        <f t="shared" ref="CC391" si="6660">U391/U405</f>
        <v>5.2135330005546314E-2</v>
      </c>
      <c r="CD391" s="130">
        <f t="shared" ref="CD391" si="6661">V391/V405</f>
        <v>4.2918454935622317E-2</v>
      </c>
      <c r="CE391" s="131">
        <f t="shared" ref="CE391" si="6662">W391/W405</f>
        <v>6.3148580162496984E-2</v>
      </c>
      <c r="CF391" s="128">
        <f t="shared" ref="CF391" si="6663">X391/X405</f>
        <v>5.5094339622641507E-2</v>
      </c>
      <c r="CG391" s="129">
        <f t="shared" ref="CG391" si="6664">Y391/Y405</f>
        <v>4.947982745496067E-2</v>
      </c>
      <c r="CH391" s="130">
        <f t="shared" ref="CH391" si="6665">Z391/Z405</f>
        <v>6.1634791498061933E-2</v>
      </c>
      <c r="CI391" s="128">
        <f t="shared" ref="CI391" si="6666">AA391/AA405</f>
        <v>6.2238369797014456E-2</v>
      </c>
      <c r="CJ391" s="134">
        <f t="shared" ref="CJ391" si="6667">AB391/AB405</f>
        <v>5.6820381383365703E-2</v>
      </c>
      <c r="CK391" s="135">
        <f t="shared" ref="CK391" si="6668">AC391/AC405</f>
        <v>5.7004107078355563E-2</v>
      </c>
    </row>
    <row r="392" spans="1:89" ht="14.25" thickTop="1" thickBot="1" x14ac:dyDescent="0.25">
      <c r="A392" s="136" t="s">
        <v>27</v>
      </c>
      <c r="B392" s="205">
        <v>905</v>
      </c>
      <c r="C392" s="189">
        <v>911</v>
      </c>
      <c r="D392" s="190">
        <v>269</v>
      </c>
      <c r="E392" s="191">
        <v>285</v>
      </c>
      <c r="F392" s="188">
        <v>726</v>
      </c>
      <c r="G392" s="192">
        <v>657</v>
      </c>
      <c r="H392" s="190">
        <v>1381</v>
      </c>
      <c r="I392" s="191">
        <v>1208</v>
      </c>
      <c r="J392" s="188">
        <v>112</v>
      </c>
      <c r="K392" s="189">
        <v>123</v>
      </c>
      <c r="L392" s="190">
        <v>370</v>
      </c>
      <c r="M392" s="188">
        <v>463</v>
      </c>
      <c r="N392" s="193">
        <v>1071</v>
      </c>
      <c r="O392" s="206">
        <v>843</v>
      </c>
      <c r="P392" s="188">
        <v>573</v>
      </c>
      <c r="Q392" s="189">
        <v>393</v>
      </c>
      <c r="R392" s="190">
        <v>935</v>
      </c>
      <c r="S392" s="191">
        <v>773</v>
      </c>
      <c r="T392" s="188">
        <v>71</v>
      </c>
      <c r="U392" s="192">
        <v>71</v>
      </c>
      <c r="V392" s="190">
        <v>558</v>
      </c>
      <c r="W392" s="207">
        <v>698</v>
      </c>
      <c r="X392" s="188">
        <v>297</v>
      </c>
      <c r="Y392" s="192">
        <v>182</v>
      </c>
      <c r="Z392" s="190">
        <v>1391</v>
      </c>
      <c r="AA392" s="188">
        <v>1891</v>
      </c>
      <c r="AB392" s="169">
        <f t="shared" si="6394"/>
        <v>8659</v>
      </c>
      <c r="AC392" s="172">
        <f t="shared" si="6395"/>
        <v>8498</v>
      </c>
      <c r="AE392" s="264" t="s">
        <v>13</v>
      </c>
      <c r="AF392" s="20">
        <f t="shared" ref="AF392:BG392" si="6669">SUM(AF389:AF391)</f>
        <v>2264</v>
      </c>
      <c r="AG392" s="21">
        <f t="shared" si="6669"/>
        <v>2083</v>
      </c>
      <c r="AH392" s="20">
        <f t="shared" si="6669"/>
        <v>636</v>
      </c>
      <c r="AI392" s="21">
        <f t="shared" si="6669"/>
        <v>792</v>
      </c>
      <c r="AJ392" s="20">
        <f t="shared" si="6669"/>
        <v>1708</v>
      </c>
      <c r="AK392" s="21">
        <f t="shared" si="6669"/>
        <v>1953</v>
      </c>
      <c r="AL392" s="20">
        <f t="shared" si="6669"/>
        <v>3020</v>
      </c>
      <c r="AM392" s="21">
        <f t="shared" si="6669"/>
        <v>3193</v>
      </c>
      <c r="AN392" s="20">
        <f t="shared" si="6669"/>
        <v>351</v>
      </c>
      <c r="AO392" s="21">
        <f t="shared" si="6669"/>
        <v>231</v>
      </c>
      <c r="AP392" s="20">
        <f t="shared" si="6669"/>
        <v>1440</v>
      </c>
      <c r="AQ392" s="21">
        <f t="shared" si="6669"/>
        <v>745</v>
      </c>
      <c r="AR392" s="20">
        <f t="shared" si="6669"/>
        <v>2686</v>
      </c>
      <c r="AS392" s="21">
        <f t="shared" si="6669"/>
        <v>2506</v>
      </c>
      <c r="AT392" s="20">
        <f t="shared" si="6669"/>
        <v>1006</v>
      </c>
      <c r="AU392" s="21">
        <f t="shared" si="6669"/>
        <v>1483</v>
      </c>
      <c r="AV392" s="20">
        <f t="shared" si="6669"/>
        <v>1693</v>
      </c>
      <c r="AW392" s="21">
        <f t="shared" si="6669"/>
        <v>2433</v>
      </c>
      <c r="AX392" s="20">
        <f t="shared" si="6669"/>
        <v>201</v>
      </c>
      <c r="AY392" s="21">
        <f t="shared" si="6669"/>
        <v>223</v>
      </c>
      <c r="AZ392" s="20">
        <f t="shared" si="6669"/>
        <v>1732</v>
      </c>
      <c r="BA392" s="21">
        <f t="shared" si="6669"/>
        <v>1539</v>
      </c>
      <c r="BB392" s="20">
        <f t="shared" si="6669"/>
        <v>922</v>
      </c>
      <c r="BC392" s="21">
        <f t="shared" si="6669"/>
        <v>587</v>
      </c>
      <c r="BD392" s="20">
        <f t="shared" si="6669"/>
        <v>3464</v>
      </c>
      <c r="BE392" s="21">
        <f t="shared" si="6669"/>
        <v>3540</v>
      </c>
      <c r="BF392" s="173">
        <f t="shared" si="6669"/>
        <v>21123</v>
      </c>
      <c r="BG392" s="174">
        <f t="shared" si="6669"/>
        <v>21308</v>
      </c>
      <c r="BI392" s="136" t="s">
        <v>27</v>
      </c>
      <c r="BJ392" s="128">
        <f>B392/B405</f>
        <v>6.1804275080243117E-2</v>
      </c>
      <c r="BK392" s="129">
        <f t="shared" ref="BK392" si="6670">C392/C405</f>
        <v>6.4876798176897885E-2</v>
      </c>
      <c r="BL392" s="130">
        <f t="shared" ref="BL392" si="6671">D392/D405</f>
        <v>5.4987735077677839E-2</v>
      </c>
      <c r="BM392" s="131">
        <f t="shared" ref="BM392" si="6672">E392/E405</f>
        <v>5.443086325439267E-2</v>
      </c>
      <c r="BN392" s="128">
        <f t="shared" ref="BN392" si="6673">F392/F405</f>
        <v>4.9773755656108594E-2</v>
      </c>
      <c r="BO392" s="129">
        <f t="shared" ref="BO392" si="6674">G392/G405</f>
        <v>5.1969625059326056E-2</v>
      </c>
      <c r="BP392" s="130">
        <f t="shared" ref="BP392" si="6675">H392/H405</f>
        <v>6.1751028438561978E-2</v>
      </c>
      <c r="BQ392" s="131">
        <f t="shared" ref="BQ392" si="6676">I392/I405</f>
        <v>5.5928515209037452E-2</v>
      </c>
      <c r="BR392" s="128">
        <f t="shared" ref="BR392" si="6677">J392/J405</f>
        <v>5.0724637681159424E-2</v>
      </c>
      <c r="BS392" s="129">
        <f t="shared" ref="BS392" si="6678">K392/K405</f>
        <v>5.3177691309987028E-2</v>
      </c>
      <c r="BT392" s="130">
        <f t="shared" ref="BT392" si="6679">L392/L405</f>
        <v>4.9110698168303692E-2</v>
      </c>
      <c r="BU392" s="128">
        <f t="shared" ref="BU392" si="6680">M392/M405</f>
        <v>5.5296787292487756E-2</v>
      </c>
      <c r="BV392" s="132">
        <f t="shared" ref="BV392" si="6681">N392/N405</f>
        <v>5.6789861604538944E-2</v>
      </c>
      <c r="BW392" s="133">
        <f t="shared" ref="BW392" si="6682">O392/O405</f>
        <v>4.5017622556872798E-2</v>
      </c>
      <c r="BX392" s="128">
        <f t="shared" ref="BX392" si="6683">P392/P405</f>
        <v>6.4541563415183606E-2</v>
      </c>
      <c r="BY392" s="129">
        <f t="shared" ref="BY392" si="6684">Q392/Q405</f>
        <v>4.5115371369532774E-2</v>
      </c>
      <c r="BZ392" s="130">
        <f t="shared" ref="BZ392" si="6685">R392/R405</f>
        <v>6.6250974279033509E-2</v>
      </c>
      <c r="CA392" s="131">
        <f t="shared" ref="CA392" si="6686">S392/S405</f>
        <v>5.3833832439584929E-2</v>
      </c>
      <c r="CB392" s="128">
        <f t="shared" ref="CB392" si="6687">T392/T405</f>
        <v>4.369230769230769E-2</v>
      </c>
      <c r="CC392" s="129">
        <f t="shared" ref="CC392" si="6688">U392/U405</f>
        <v>3.9378813089295618E-2</v>
      </c>
      <c r="CD392" s="130">
        <f t="shared" ref="CD392" si="6689">V392/V405</f>
        <v>5.5694181055993615E-2</v>
      </c>
      <c r="CE392" s="131">
        <f t="shared" ref="CE392" si="6690">W392/W405</f>
        <v>5.6149947711366742E-2</v>
      </c>
      <c r="CF392" s="128">
        <f t="shared" ref="CF392" si="6691">X392/X405</f>
        <v>4.4830188679245285E-2</v>
      </c>
      <c r="CG392" s="129">
        <f t="shared" ref="CG392" si="6692">Y392/Y405</f>
        <v>4.6181172291296625E-2</v>
      </c>
      <c r="CH392" s="130">
        <f t="shared" ref="CH392" si="6693">Z392/Z405</f>
        <v>5.924947821271883E-2</v>
      </c>
      <c r="CI392" s="128">
        <f t="shared" ref="CI392" si="6694">AA392/AA405</f>
        <v>7.4678145486138534E-2</v>
      </c>
      <c r="CJ392" s="134">
        <f t="shared" ref="CJ392" si="6695">AB392/AB405</f>
        <v>5.7794864606902814E-2</v>
      </c>
      <c r="CK392" s="135">
        <f t="shared" ref="CK392" si="6696">AC392/AC405</f>
        <v>5.684356981364299E-2</v>
      </c>
    </row>
    <row r="393" spans="1:89" ht="13.5" thickTop="1" x14ac:dyDescent="0.2">
      <c r="A393" s="145" t="s">
        <v>28</v>
      </c>
      <c r="B393" s="202">
        <v>943</v>
      </c>
      <c r="C393" s="196">
        <v>980</v>
      </c>
      <c r="D393" s="197">
        <v>335</v>
      </c>
      <c r="E393" s="198">
        <v>267</v>
      </c>
      <c r="F393" s="195">
        <v>755</v>
      </c>
      <c r="G393" s="199">
        <v>691</v>
      </c>
      <c r="H393" s="197">
        <v>1441</v>
      </c>
      <c r="I393" s="198">
        <v>1454</v>
      </c>
      <c r="J393" s="195">
        <v>148</v>
      </c>
      <c r="K393" s="196">
        <v>102</v>
      </c>
      <c r="L393" s="197">
        <v>564</v>
      </c>
      <c r="M393" s="195">
        <v>461</v>
      </c>
      <c r="N393" s="200">
        <v>1246</v>
      </c>
      <c r="O393" s="203">
        <v>1042</v>
      </c>
      <c r="P393" s="195">
        <v>626</v>
      </c>
      <c r="Q393" s="196">
        <v>518</v>
      </c>
      <c r="R393" s="197">
        <v>914</v>
      </c>
      <c r="S393" s="198">
        <v>887</v>
      </c>
      <c r="T393" s="195">
        <v>96</v>
      </c>
      <c r="U393" s="199">
        <v>74</v>
      </c>
      <c r="V393" s="197">
        <v>686</v>
      </c>
      <c r="W393" s="204">
        <v>651</v>
      </c>
      <c r="X393" s="195">
        <v>511</v>
      </c>
      <c r="Y393" s="199">
        <v>216</v>
      </c>
      <c r="Z393" s="197">
        <v>1618</v>
      </c>
      <c r="AA393" s="195">
        <v>1719</v>
      </c>
      <c r="AB393" s="169">
        <f t="shared" si="6394"/>
        <v>9883</v>
      </c>
      <c r="AC393" s="172">
        <f t="shared" si="6395"/>
        <v>9062</v>
      </c>
      <c r="BI393" s="145" t="s">
        <v>28</v>
      </c>
      <c r="BJ393" s="128">
        <f>B393/B405</f>
        <v>6.4399371713446701E-2</v>
      </c>
      <c r="BK393" s="129">
        <f t="shared" ref="BK393" si="6697">C393/C405</f>
        <v>6.9790628115653036E-2</v>
      </c>
      <c r="BL393" s="130">
        <f t="shared" ref="BL393" si="6698">D393/D405</f>
        <v>6.847914963205233E-2</v>
      </c>
      <c r="BM393" s="131">
        <f t="shared" ref="BM393" si="6699">E393/E405</f>
        <v>5.0993124522536286E-2</v>
      </c>
      <c r="BN393" s="128">
        <f t="shared" ref="BN393" si="6700">F393/F405</f>
        <v>5.1761963526669411E-2</v>
      </c>
      <c r="BO393" s="129">
        <f t="shared" ref="BO393" si="6701">G393/G405</f>
        <v>5.465907293149818E-2</v>
      </c>
      <c r="BP393" s="130">
        <f t="shared" ref="BP393" si="6702">H393/H405</f>
        <v>6.4433911643713107E-2</v>
      </c>
      <c r="BQ393" s="131">
        <f t="shared" ref="BQ393" si="6703">I393/I405</f>
        <v>6.7317931385712307E-2</v>
      </c>
      <c r="BR393" s="128">
        <f t="shared" ref="BR393" si="6704">J393/J405</f>
        <v>6.7028985507246383E-2</v>
      </c>
      <c r="BS393" s="129">
        <f t="shared" ref="BS393" si="6705">K393/K405</f>
        <v>4.4098573281452662E-2</v>
      </c>
      <c r="BT393" s="130">
        <f t="shared" ref="BT393" si="6706">L393/L405</f>
        <v>7.4860631802495359E-2</v>
      </c>
      <c r="BU393" s="128">
        <f t="shared" ref="BU393" si="6707">M393/M405</f>
        <v>5.5057924280425177E-2</v>
      </c>
      <c r="BV393" s="132">
        <f t="shared" ref="BV393" si="6708">N393/N405</f>
        <v>6.6069250755607406E-2</v>
      </c>
      <c r="BW393" s="133">
        <f t="shared" ref="BW393" si="6709">O393/O405</f>
        <v>5.5644558368044432E-2</v>
      </c>
      <c r="BX393" s="128">
        <f t="shared" ref="BX393" si="6710">P393/P405</f>
        <v>7.0511376436134268E-2</v>
      </c>
      <c r="BY393" s="129">
        <f t="shared" ref="BY393" si="6711">Q393/Q405</f>
        <v>5.9465044196992306E-2</v>
      </c>
      <c r="BZ393" s="130">
        <f t="shared" ref="BZ393" si="6712">R393/R405</f>
        <v>6.4762984482392122E-2</v>
      </c>
      <c r="CA393" s="131">
        <f t="shared" ref="CA393" si="6713">S393/S405</f>
        <v>6.177310397660004E-2</v>
      </c>
      <c r="CB393" s="128">
        <f t="shared" ref="CB393" si="6714">T393/T405</f>
        <v>5.9076923076923075E-2</v>
      </c>
      <c r="CC393" s="129">
        <f t="shared" ref="CC393" si="6715">U393/U405</f>
        <v>4.1042706600110924E-2</v>
      </c>
      <c r="CD393" s="130">
        <f t="shared" ref="CD393" si="6716">V393/V405</f>
        <v>6.8469907176364905E-2</v>
      </c>
      <c r="CE393" s="131">
        <f t="shared" ref="CE393" si="6717">W393/W405</f>
        <v>5.2369077306733167E-2</v>
      </c>
      <c r="CF393" s="128">
        <f t="shared" ref="CF393" si="6718">X393/X405</f>
        <v>7.7132075471698119E-2</v>
      </c>
      <c r="CG393" s="129">
        <f t="shared" ref="CG393" si="6719">Y393/Y405</f>
        <v>5.4808424257802586E-2</v>
      </c>
      <c r="CH393" s="130">
        <f t="shared" ref="CH393" si="6720">Z393/Z405</f>
        <v>6.8918515994377469E-2</v>
      </c>
      <c r="CI393" s="128">
        <f t="shared" ref="CI393" si="6721">AA393/AA405</f>
        <v>6.7885633046362845E-2</v>
      </c>
      <c r="CJ393" s="134">
        <f t="shared" ref="CJ393" si="6722">AB393/AB405</f>
        <v>6.5964504782309794E-2</v>
      </c>
      <c r="CK393" s="135">
        <f t="shared" ref="CK393" si="6723">AC393/AC405</f>
        <v>6.061619553438842E-2</v>
      </c>
    </row>
    <row r="394" spans="1:89" x14ac:dyDescent="0.2">
      <c r="A394" s="136" t="s">
        <v>29</v>
      </c>
      <c r="B394" s="205">
        <v>1003</v>
      </c>
      <c r="C394" s="189">
        <v>1245</v>
      </c>
      <c r="D394" s="190">
        <v>398</v>
      </c>
      <c r="E394" s="191">
        <v>457</v>
      </c>
      <c r="F394" s="188">
        <v>774</v>
      </c>
      <c r="G394" s="192">
        <v>1098</v>
      </c>
      <c r="H394" s="190">
        <v>1508</v>
      </c>
      <c r="I394" s="191">
        <v>1634</v>
      </c>
      <c r="J394" s="188">
        <v>168</v>
      </c>
      <c r="K394" s="189">
        <v>117</v>
      </c>
      <c r="L394" s="190">
        <v>528</v>
      </c>
      <c r="M394" s="188">
        <v>413</v>
      </c>
      <c r="N394" s="193">
        <v>1321</v>
      </c>
      <c r="O394" s="206">
        <v>1114</v>
      </c>
      <c r="P394" s="188">
        <v>644</v>
      </c>
      <c r="Q394" s="189">
        <v>559</v>
      </c>
      <c r="R394" s="190">
        <v>892</v>
      </c>
      <c r="S394" s="191">
        <v>1056</v>
      </c>
      <c r="T394" s="188">
        <v>168</v>
      </c>
      <c r="U394" s="192">
        <v>85</v>
      </c>
      <c r="V394" s="190">
        <v>833</v>
      </c>
      <c r="W394" s="207">
        <v>795</v>
      </c>
      <c r="X394" s="188">
        <v>484</v>
      </c>
      <c r="Y394" s="192">
        <v>264</v>
      </c>
      <c r="Z394" s="190">
        <v>1812</v>
      </c>
      <c r="AA394" s="188">
        <v>1864</v>
      </c>
      <c r="AB394" s="169">
        <f t="shared" si="6394"/>
        <v>10533</v>
      </c>
      <c r="AC394" s="172">
        <f t="shared" si="6395"/>
        <v>10701</v>
      </c>
      <c r="BI394" s="136" t="s">
        <v>29</v>
      </c>
      <c r="BJ394" s="128">
        <f>B394/B405</f>
        <v>6.8496892713241816E-2</v>
      </c>
      <c r="BK394" s="129">
        <f t="shared" ref="BK394" si="6724">C394/C405</f>
        <v>8.8662583677538806E-2</v>
      </c>
      <c r="BL394" s="130">
        <f t="shared" ref="BL394" si="6725">D394/D405</f>
        <v>8.1357318070318888E-2</v>
      </c>
      <c r="BM394" s="131">
        <f t="shared" ref="BM394" si="6726">E394/E405</f>
        <v>8.7280366692131392E-2</v>
      </c>
      <c r="BN394" s="128">
        <f t="shared" ref="BN394" si="6727">F394/F405</f>
        <v>5.3064582476347183E-2</v>
      </c>
      <c r="BO394" s="129">
        <f t="shared" ref="BO394" si="6728">G394/G405</f>
        <v>8.6853345989558614E-2</v>
      </c>
      <c r="BP394" s="130">
        <f t="shared" ref="BP394" si="6729">H394/H405</f>
        <v>6.7429797889465209E-2</v>
      </c>
      <c r="BQ394" s="131">
        <f t="shared" ref="BQ394" si="6730">I394/I405</f>
        <v>7.5651650539376822E-2</v>
      </c>
      <c r="BR394" s="128">
        <f t="shared" ref="BR394" si="6731">J394/J405</f>
        <v>7.6086956521739135E-2</v>
      </c>
      <c r="BS394" s="129">
        <f t="shared" ref="BS394" si="6732">K394/K405</f>
        <v>5.0583657587548639E-2</v>
      </c>
      <c r="BT394" s="130">
        <f t="shared" ref="BT394" si="6733">L394/L405</f>
        <v>7.0082293602336074E-2</v>
      </c>
      <c r="BU394" s="128">
        <f t="shared" ref="BU394" si="6734">M394/M405</f>
        <v>4.9325211990923205E-2</v>
      </c>
      <c r="BV394" s="132">
        <f t="shared" ref="BV394" si="6735">N394/N405</f>
        <v>7.0046131820351021E-2</v>
      </c>
      <c r="BW394" s="133">
        <f t="shared" ref="BW394" si="6736">O394/O405</f>
        <v>5.9489479867563817E-2</v>
      </c>
      <c r="BX394" s="128">
        <f t="shared" ref="BX394" si="6737">P394/P405</f>
        <v>7.2538860103626937E-2</v>
      </c>
      <c r="BY394" s="129">
        <f t="shared" ref="BY394" si="6738">Q394/Q405</f>
        <v>6.4171736884399033E-2</v>
      </c>
      <c r="BZ394" s="130">
        <f t="shared" ref="BZ394" si="6739">R394/R405</f>
        <v>6.3204138028767801E-2</v>
      </c>
      <c r="CA394" s="131">
        <f t="shared" ref="CA394" si="6740">S394/S405</f>
        <v>7.3542725816561044E-2</v>
      </c>
      <c r="CB394" s="128">
        <f t="shared" ref="CB394" si="6741">T394/T405</f>
        <v>0.10338461538461538</v>
      </c>
      <c r="CC394" s="129">
        <f t="shared" ref="CC394" si="6742">U394/U405</f>
        <v>4.7143649473100388E-2</v>
      </c>
      <c r="CD394" s="130">
        <f t="shared" ref="CD394" si="6743">V394/V405</f>
        <v>8.3142030142728821E-2</v>
      </c>
      <c r="CE394" s="131">
        <f t="shared" ref="CE394" si="6744">W394/W405</f>
        <v>6.3953020674121147E-2</v>
      </c>
      <c r="CF394" s="128">
        <f t="shared" ref="CF394" si="6745">X394/X405</f>
        <v>7.3056603773584902E-2</v>
      </c>
      <c r="CG394" s="129">
        <f t="shared" ref="CG394" si="6746">Y394/Y405</f>
        <v>6.6988074092869831E-2</v>
      </c>
      <c r="CH394" s="130">
        <f t="shared" ref="CH394" si="6747">Z394/Z405</f>
        <v>7.7181922732887501E-2</v>
      </c>
      <c r="CI394" s="128">
        <f t="shared" ref="CI394" si="6748">AA394/AA405</f>
        <v>7.361187899849933E-2</v>
      </c>
      <c r="CJ394" s="134">
        <f t="shared" ref="CJ394" si="6749">AB394/AB405</f>
        <v>7.0302957489838003E-2</v>
      </c>
      <c r="CK394" s="135">
        <f t="shared" ref="CK394" si="6750">AC394/AC405</f>
        <v>7.1579552903717772E-2</v>
      </c>
    </row>
    <row r="395" spans="1:89" x14ac:dyDescent="0.2">
      <c r="A395" s="145" t="s">
        <v>30</v>
      </c>
      <c r="B395" s="202">
        <v>1185</v>
      </c>
      <c r="C395" s="196">
        <v>957</v>
      </c>
      <c r="D395" s="197">
        <v>366</v>
      </c>
      <c r="E395" s="198">
        <v>378</v>
      </c>
      <c r="F395" s="195">
        <v>956</v>
      </c>
      <c r="G395" s="199">
        <v>870</v>
      </c>
      <c r="H395" s="197">
        <v>1570</v>
      </c>
      <c r="I395" s="198">
        <v>1581</v>
      </c>
      <c r="J395" s="195">
        <v>155</v>
      </c>
      <c r="K395" s="196">
        <v>134</v>
      </c>
      <c r="L395" s="197">
        <v>629</v>
      </c>
      <c r="M395" s="195">
        <v>406</v>
      </c>
      <c r="N395" s="200">
        <v>1307</v>
      </c>
      <c r="O395" s="203">
        <v>1234</v>
      </c>
      <c r="P395" s="195">
        <v>559</v>
      </c>
      <c r="Q395" s="196">
        <v>748</v>
      </c>
      <c r="R395" s="197">
        <v>915</v>
      </c>
      <c r="S395" s="198">
        <v>1160</v>
      </c>
      <c r="T395" s="195">
        <v>107</v>
      </c>
      <c r="U395" s="199">
        <v>118</v>
      </c>
      <c r="V395" s="197">
        <v>787</v>
      </c>
      <c r="W395" s="204">
        <v>752</v>
      </c>
      <c r="X395" s="195">
        <v>458</v>
      </c>
      <c r="Y395" s="199">
        <v>312</v>
      </c>
      <c r="Z395" s="197">
        <v>1815</v>
      </c>
      <c r="AA395" s="195">
        <v>1804</v>
      </c>
      <c r="AB395" s="169">
        <f t="shared" si="6394"/>
        <v>10809</v>
      </c>
      <c r="AC395" s="172">
        <f t="shared" si="6395"/>
        <v>10454</v>
      </c>
      <c r="BI395" s="145" t="s">
        <v>30</v>
      </c>
      <c r="BJ395" s="128">
        <f>B395/B405</f>
        <v>8.0926039745953693E-2</v>
      </c>
      <c r="BK395" s="129">
        <f t="shared" ref="BK395" si="6751">C395/C405</f>
        <v>6.8152684802734648E-2</v>
      </c>
      <c r="BL395" s="130">
        <f t="shared" ref="BL395" si="6752">D395/D405</f>
        <v>7.4816026165167623E-2</v>
      </c>
      <c r="BM395" s="131">
        <f t="shared" ref="BM395" si="6753">E395/E405</f>
        <v>7.2192513368983954E-2</v>
      </c>
      <c r="BN395" s="128">
        <f t="shared" ref="BN395" si="6754">F395/F405</f>
        <v>6.5542300836418488E-2</v>
      </c>
      <c r="BO395" s="129">
        <f t="shared" ref="BO395" si="6755">G395/G405</f>
        <v>6.8818224964404373E-2</v>
      </c>
      <c r="BP395" s="130">
        <f t="shared" ref="BP395" si="6756">H395/H405</f>
        <v>7.0202110534788045E-2</v>
      </c>
      <c r="BQ395" s="131">
        <f t="shared" ref="BQ395" si="6757">I395/I405</f>
        <v>7.3197833233020052E-2</v>
      </c>
      <c r="BR395" s="128">
        <f t="shared" ref="BR395" si="6758">J395/J405</f>
        <v>7.0199275362318847E-2</v>
      </c>
      <c r="BS395" s="129">
        <f t="shared" ref="BS395" si="6759">K395/K405</f>
        <v>5.7933419801124084E-2</v>
      </c>
      <c r="BT395" s="130">
        <f t="shared" ref="BT395" si="6760">L395/L405</f>
        <v>8.348818688611627E-2</v>
      </c>
      <c r="BU395" s="128">
        <f t="shared" ref="BU395" si="6761">M395/M405</f>
        <v>4.8489191448704165E-2</v>
      </c>
      <c r="BV395" s="132">
        <f t="shared" ref="BV395" si="6762">N395/N405</f>
        <v>6.9303780688265551E-2</v>
      </c>
      <c r="BW395" s="133">
        <f t="shared" ref="BW395" si="6763">O395/O405</f>
        <v>6.5897682366762786E-2</v>
      </c>
      <c r="BX395" s="128">
        <f t="shared" ref="BX395" si="6764">P395/P405</f>
        <v>6.2964631673800411E-2</v>
      </c>
      <c r="BY395" s="129">
        <f t="shared" ref="BY395" si="6765">Q395/Q405</f>
        <v>8.586844219951785E-2</v>
      </c>
      <c r="BZ395" s="130">
        <f t="shared" ref="BZ395" si="6766">R395/R405</f>
        <v>6.4833841139375042E-2</v>
      </c>
      <c r="CA395" s="131">
        <f t="shared" ref="CA395" si="6767">S395/S405</f>
        <v>8.0785570025767806E-2</v>
      </c>
      <c r="CB395" s="128">
        <f t="shared" ref="CB395" si="6768">T395/T405</f>
        <v>6.5846153846153846E-2</v>
      </c>
      <c r="CC395" s="129">
        <f t="shared" ref="CC395" si="6769">U395/U405</f>
        <v>6.5446478092068772E-2</v>
      </c>
      <c r="CD395" s="130">
        <f t="shared" ref="CD395" si="6770">V395/V405</f>
        <v>7.8550753568220374E-2</v>
      </c>
      <c r="CE395" s="131">
        <f t="shared" ref="CE395" si="6771">W395/W405</f>
        <v>6.049392647413724E-2</v>
      </c>
      <c r="CF395" s="128">
        <f t="shared" ref="CF395" si="6772">X395/X405</f>
        <v>6.9132075471698112E-2</v>
      </c>
      <c r="CG395" s="129">
        <f t="shared" ref="CG395" si="6773">Y395/Y405</f>
        <v>7.916772392793707E-2</v>
      </c>
      <c r="CH395" s="130">
        <f t="shared" ref="CH395" si="6774">Z395/Z405</f>
        <v>7.7309707373173747E-2</v>
      </c>
      <c r="CI395" s="128">
        <f t="shared" ref="CI395" si="6775">AA395/AA405</f>
        <v>7.1242397914856648E-2</v>
      </c>
      <c r="CJ395" s="134">
        <f t="shared" ref="CJ395" si="6776">AB395/AB405</f>
        <v>7.2145131254880757E-2</v>
      </c>
      <c r="CK395" s="135">
        <f t="shared" ref="CK395" si="6777">AC395/AC405</f>
        <v>6.9927356887717562E-2</v>
      </c>
    </row>
    <row r="396" spans="1:89" x14ac:dyDescent="0.2">
      <c r="A396" s="136" t="s">
        <v>31</v>
      </c>
      <c r="B396" s="205">
        <v>1079</v>
      </c>
      <c r="C396" s="189">
        <v>1126</v>
      </c>
      <c r="D396" s="190">
        <v>270</v>
      </c>
      <c r="E396" s="191">
        <v>414</v>
      </c>
      <c r="F396" s="188">
        <v>752</v>
      </c>
      <c r="G396" s="192">
        <v>1083</v>
      </c>
      <c r="H396" s="190">
        <v>1450</v>
      </c>
      <c r="I396" s="191">
        <v>1612</v>
      </c>
      <c r="J396" s="188">
        <v>196</v>
      </c>
      <c r="K396" s="189">
        <v>97</v>
      </c>
      <c r="L396" s="190">
        <v>811</v>
      </c>
      <c r="M396" s="188">
        <v>339</v>
      </c>
      <c r="N396" s="193">
        <v>1379</v>
      </c>
      <c r="O396" s="206">
        <v>1272</v>
      </c>
      <c r="P396" s="188">
        <v>447</v>
      </c>
      <c r="Q396" s="189">
        <v>735</v>
      </c>
      <c r="R396" s="190">
        <v>778</v>
      </c>
      <c r="S396" s="191">
        <v>1273</v>
      </c>
      <c r="T396" s="188">
        <v>94</v>
      </c>
      <c r="U396" s="192">
        <v>105</v>
      </c>
      <c r="V396" s="190">
        <v>945</v>
      </c>
      <c r="W396" s="207">
        <v>787</v>
      </c>
      <c r="X396" s="188">
        <v>464</v>
      </c>
      <c r="Y396" s="192">
        <v>275</v>
      </c>
      <c r="Z396" s="190">
        <v>1649</v>
      </c>
      <c r="AA396" s="188">
        <v>1736</v>
      </c>
      <c r="AB396" s="169">
        <f t="shared" si="6394"/>
        <v>10314</v>
      </c>
      <c r="AC396" s="172">
        <f t="shared" si="6395"/>
        <v>10854</v>
      </c>
      <c r="BI396" s="136" t="s">
        <v>31</v>
      </c>
      <c r="BJ396" s="128">
        <f>B396/B405</f>
        <v>7.3687085979648972E-2</v>
      </c>
      <c r="BK396" s="129">
        <f t="shared" ref="BK396" si="6778">C396/C405</f>
        <v>8.0188007406352374E-2</v>
      </c>
      <c r="BL396" s="130">
        <f t="shared" ref="BL396" si="6779">D396/D405</f>
        <v>5.5192150449713817E-2</v>
      </c>
      <c r="BM396" s="131">
        <f t="shared" ref="BM396" si="6780">E396/E405</f>
        <v>7.9067990832696722E-2</v>
      </c>
      <c r="BN396" s="128">
        <f t="shared" ref="BN396" si="6781">F396/F405</f>
        <v>5.1556286850404497E-2</v>
      </c>
      <c r="BO396" s="129">
        <f t="shared" ref="BO396" si="6782">G396/G405</f>
        <v>8.5666824869482683E-2</v>
      </c>
      <c r="BP396" s="130">
        <f t="shared" ref="BP396" si="6783">H396/H405</f>
        <v>6.4836344124485787E-2</v>
      </c>
      <c r="BQ396" s="131">
        <f t="shared" ref="BQ396" si="6784">I396/I405</f>
        <v>7.4633084865040042E-2</v>
      </c>
      <c r="BR396" s="128">
        <f t="shared" ref="BR396" si="6785">J396/J405</f>
        <v>8.8768115942028991E-2</v>
      </c>
      <c r="BS396" s="129">
        <f t="shared" ref="BS396" si="6786">K396/K405</f>
        <v>4.1936878512753996E-2</v>
      </c>
      <c r="BT396" s="130">
        <f t="shared" ref="BT396" si="6787">L396/L405</f>
        <v>0.10764534112025484</v>
      </c>
      <c r="BU396" s="128">
        <f t="shared" ref="BU396" si="6788">M396/M405</f>
        <v>4.0487280544607665E-2</v>
      </c>
      <c r="BV396" s="132">
        <f t="shared" ref="BV396" si="6789">N396/N405</f>
        <v>7.3121586510419431E-2</v>
      </c>
      <c r="BW396" s="133">
        <f t="shared" ref="BW396" si="6790">O396/O405</f>
        <v>6.7926946491509127E-2</v>
      </c>
      <c r="BX396" s="128">
        <f t="shared" ref="BX396" si="6791">P396/P405</f>
        <v>5.0349177742734848E-2</v>
      </c>
      <c r="BY396" s="129">
        <f t="shared" ref="BY396" si="6792">Q396/Q405</f>
        <v>8.437607622546206E-2</v>
      </c>
      <c r="BZ396" s="130">
        <f t="shared" ref="BZ396" si="6793">R396/R405</f>
        <v>5.5126479132714519E-2</v>
      </c>
      <c r="CA396" s="131">
        <f t="shared" ref="CA396" si="6794">S396/S405</f>
        <v>8.8655198830002085E-2</v>
      </c>
      <c r="CB396" s="128">
        <f t="shared" ref="CB396" si="6795">T396/T405</f>
        <v>5.7846153846153846E-2</v>
      </c>
      <c r="CC396" s="129">
        <f t="shared" ref="CC396" si="6796">U396/U405</f>
        <v>5.8236272878535771E-2</v>
      </c>
      <c r="CD396" s="130">
        <f t="shared" ref="CD396" si="6797">V396/V405</f>
        <v>9.4320790498053697E-2</v>
      </c>
      <c r="CE396" s="131">
        <f t="shared" ref="CE396" si="6798">W396/W405</f>
        <v>6.3309468264821811E-2</v>
      </c>
      <c r="CF396" s="128">
        <f t="shared" ref="CF396" si="6799">X396/X405</f>
        <v>7.0037735849056607E-2</v>
      </c>
      <c r="CG396" s="129">
        <f t="shared" ref="CG396" si="6800">Y396/Y405</f>
        <v>6.9779243846739405E-2</v>
      </c>
      <c r="CH396" s="130">
        <f t="shared" ref="CH396" si="6801">Z396/Z405</f>
        <v>7.0238957277335271E-2</v>
      </c>
      <c r="CI396" s="128">
        <f t="shared" ref="CI396" si="6802">AA396/AA405</f>
        <v>6.8556986020061605E-2</v>
      </c>
      <c r="CJ396" s="134">
        <f t="shared" ref="CJ396" si="6803">AB396/AB405</f>
        <v>6.8841232654532347E-2</v>
      </c>
      <c r="CK396" s="135">
        <f t="shared" ref="CK396" si="6804">AC396/AC405</f>
        <v>7.2602977966260418E-2</v>
      </c>
    </row>
    <row r="397" spans="1:89" x14ac:dyDescent="0.2">
      <c r="A397" s="145" t="s">
        <v>32</v>
      </c>
      <c r="B397" s="202">
        <v>1258</v>
      </c>
      <c r="C397" s="196">
        <v>912</v>
      </c>
      <c r="D397" s="197">
        <v>291</v>
      </c>
      <c r="E397" s="198">
        <v>359</v>
      </c>
      <c r="F397" s="195">
        <v>775</v>
      </c>
      <c r="G397" s="199">
        <v>1053</v>
      </c>
      <c r="H397" s="197">
        <v>1455</v>
      </c>
      <c r="I397" s="198">
        <v>1745</v>
      </c>
      <c r="J397" s="195">
        <v>236</v>
      </c>
      <c r="K397" s="196">
        <v>112</v>
      </c>
      <c r="L397" s="197">
        <v>821</v>
      </c>
      <c r="M397" s="195">
        <v>245</v>
      </c>
      <c r="N397" s="200">
        <v>1402</v>
      </c>
      <c r="O397" s="203">
        <v>1340</v>
      </c>
      <c r="P397" s="195">
        <v>409</v>
      </c>
      <c r="Q397" s="196">
        <v>871</v>
      </c>
      <c r="R397" s="197">
        <v>718</v>
      </c>
      <c r="S397" s="198">
        <v>1302</v>
      </c>
      <c r="T397" s="195">
        <v>110</v>
      </c>
      <c r="U397" s="199">
        <v>100</v>
      </c>
      <c r="V397" s="197">
        <v>994</v>
      </c>
      <c r="W397" s="204">
        <v>643</v>
      </c>
      <c r="X397" s="195">
        <v>393</v>
      </c>
      <c r="Y397" s="199">
        <v>316</v>
      </c>
      <c r="Z397" s="197">
        <v>1795</v>
      </c>
      <c r="AA397" s="195">
        <v>1546</v>
      </c>
      <c r="AB397" s="169">
        <f t="shared" si="6394"/>
        <v>10657</v>
      </c>
      <c r="AC397" s="172">
        <f t="shared" si="6395"/>
        <v>10544</v>
      </c>
      <c r="BI397" s="145" t="s">
        <v>32</v>
      </c>
      <c r="BJ397" s="128">
        <f>B397/B405</f>
        <v>8.5911356962371094E-2</v>
      </c>
      <c r="BK397" s="129">
        <f t="shared" ref="BK397" si="6805">C397/C405</f>
        <v>6.4948013103546504E-2</v>
      </c>
      <c r="BL397" s="130">
        <f t="shared" ref="BL397" si="6806">D397/D405</f>
        <v>5.9484873262469339E-2</v>
      </c>
      <c r="BM397" s="131">
        <f t="shared" ref="BM397" si="6807">E397/E405</f>
        <v>6.8563789152024449E-2</v>
      </c>
      <c r="BN397" s="128">
        <f t="shared" ref="BN397" si="6808">F397/F405</f>
        <v>5.3133141368435485E-2</v>
      </c>
      <c r="BO397" s="129">
        <f t="shared" ref="BO397" si="6809">G397/G405</f>
        <v>8.3293782629330806E-2</v>
      </c>
      <c r="BP397" s="130">
        <f t="shared" ref="BP397" si="6810">H397/H405</f>
        <v>6.505991772491504E-2</v>
      </c>
      <c r="BQ397" s="131">
        <f t="shared" ref="BQ397" si="6811">I397/I405</f>
        <v>8.0790777350803283E-2</v>
      </c>
      <c r="BR397" s="128">
        <f t="shared" ref="BR397" si="6812">J397/J405</f>
        <v>0.1068840579710145</v>
      </c>
      <c r="BS397" s="129">
        <f t="shared" ref="BS397" si="6813">K397/K405</f>
        <v>4.842196281884998E-2</v>
      </c>
      <c r="BT397" s="130">
        <f t="shared" ref="BT397" si="6814">L397/L405</f>
        <v>0.10897265728696576</v>
      </c>
      <c r="BU397" s="128">
        <f t="shared" ref="BU397" si="6815">M397/M405</f>
        <v>2.9260718977666307E-2</v>
      </c>
      <c r="BV397" s="132">
        <f t="shared" ref="BV397" si="6816">N397/N405</f>
        <v>7.4341163370274146E-2</v>
      </c>
      <c r="BW397" s="133">
        <f t="shared" ref="BW397" si="6817">O397/O405</f>
        <v>7.1558261241055215E-2</v>
      </c>
      <c r="BX397" s="128">
        <f t="shared" ref="BX397" si="6818">P397/P405</f>
        <v>4.6068934444694752E-2</v>
      </c>
      <c r="BY397" s="129">
        <f t="shared" ref="BY397" si="6819">Q397/Q405</f>
        <v>9.9988520261738031E-2</v>
      </c>
      <c r="BZ397" s="130">
        <f t="shared" ref="BZ397" si="6820">R397/R405</f>
        <v>5.0875079713739106E-2</v>
      </c>
      <c r="CA397" s="131">
        <f t="shared" ref="CA397" si="6821">S397/S405</f>
        <v>9.0674838080646289E-2</v>
      </c>
      <c r="CB397" s="128">
        <f t="shared" ref="CB397" si="6822">T397/T405</f>
        <v>6.7692307692307691E-2</v>
      </c>
      <c r="CC397" s="129">
        <f t="shared" ref="CC397" si="6823">U397/U405</f>
        <v>5.5463117027176927E-2</v>
      </c>
      <c r="CD397" s="130">
        <f t="shared" ref="CD397" si="6824">V397/V405</f>
        <v>9.921149815350834E-2</v>
      </c>
      <c r="CE397" s="131">
        <f t="shared" ref="CE397" si="6825">W397/W405</f>
        <v>5.1725524897433837E-2</v>
      </c>
      <c r="CF397" s="128">
        <f t="shared" ref="CF397" si="6826">X397/X405</f>
        <v>5.9320754716981131E-2</v>
      </c>
      <c r="CG397" s="129">
        <f t="shared" ref="CG397" si="6827">Y397/Y405</f>
        <v>8.0182694747526012E-2</v>
      </c>
      <c r="CH397" s="130">
        <f t="shared" ref="CH397" si="6828">Z397/Z405</f>
        <v>7.6457809771265497E-2</v>
      </c>
      <c r="CI397" s="128">
        <f t="shared" ref="CI397" si="6829">AA397/AA405</f>
        <v>6.1053629255193115E-2</v>
      </c>
      <c r="CJ397" s="134">
        <f t="shared" ref="CJ397" si="6830">AB397/AB405</f>
        <v>7.1130600775581851E-2</v>
      </c>
      <c r="CK397" s="135">
        <f t="shared" ref="CK397" si="6831">AC397/AC405</f>
        <v>7.0529371630389706E-2</v>
      </c>
    </row>
    <row r="398" spans="1:89" x14ac:dyDescent="0.2">
      <c r="A398" s="136" t="s">
        <v>33</v>
      </c>
      <c r="B398" s="205">
        <v>1030</v>
      </c>
      <c r="C398" s="189">
        <v>814</v>
      </c>
      <c r="D398" s="190">
        <v>240</v>
      </c>
      <c r="E398" s="191">
        <v>366</v>
      </c>
      <c r="F398" s="188">
        <v>701</v>
      </c>
      <c r="G398" s="192">
        <v>993</v>
      </c>
      <c r="H398" s="190">
        <v>1172</v>
      </c>
      <c r="I398" s="191">
        <v>1450</v>
      </c>
      <c r="J398" s="188">
        <v>209</v>
      </c>
      <c r="K398" s="189">
        <v>86</v>
      </c>
      <c r="L398" s="190">
        <v>664</v>
      </c>
      <c r="M398" s="188">
        <v>298</v>
      </c>
      <c r="N398" s="193">
        <v>1200</v>
      </c>
      <c r="O398" s="206">
        <v>1176</v>
      </c>
      <c r="P398" s="188">
        <v>354</v>
      </c>
      <c r="Q398" s="189">
        <v>833</v>
      </c>
      <c r="R398" s="190">
        <v>563</v>
      </c>
      <c r="S398" s="191">
        <v>1090</v>
      </c>
      <c r="T398" s="188">
        <v>65</v>
      </c>
      <c r="U398" s="192">
        <v>134</v>
      </c>
      <c r="V398" s="190">
        <v>904</v>
      </c>
      <c r="W398" s="207">
        <v>634</v>
      </c>
      <c r="X398" s="188">
        <v>259</v>
      </c>
      <c r="Y398" s="192">
        <v>319</v>
      </c>
      <c r="Z398" s="190">
        <v>1336</v>
      </c>
      <c r="AA398" s="188">
        <v>1523</v>
      </c>
      <c r="AB398" s="169">
        <f t="shared" si="6394"/>
        <v>8697</v>
      </c>
      <c r="AC398" s="172">
        <f t="shared" si="6395"/>
        <v>9716</v>
      </c>
      <c r="BI398" s="136" t="s">
        <v>33</v>
      </c>
      <c r="BJ398" s="128">
        <f>B398/B405</f>
        <v>7.0340777163149626E-2</v>
      </c>
      <c r="BK398" s="129">
        <f t="shared" ref="BK398" si="6832">C398/C405</f>
        <v>5.7968950291981201E-2</v>
      </c>
      <c r="BL398" s="130">
        <f t="shared" ref="BL398" si="6833">D398/D405</f>
        <v>4.9059689288634509E-2</v>
      </c>
      <c r="BM398" s="131">
        <f t="shared" ref="BM398" si="6834">E398/E405</f>
        <v>6.9900687547746365E-2</v>
      </c>
      <c r="BN398" s="128">
        <f t="shared" ref="BN398" si="6835">F398/F405</f>
        <v>4.8059783353901001E-2</v>
      </c>
      <c r="BO398" s="129">
        <f t="shared" ref="BO398" si="6836">G398/G405</f>
        <v>7.8547698149027054E-2</v>
      </c>
      <c r="BP398" s="130">
        <f t="shared" ref="BP398" si="6837">H398/H405</f>
        <v>5.2405651940618851E-2</v>
      </c>
      <c r="BQ398" s="131">
        <f t="shared" ref="BQ398" si="6838">I398/I405</f>
        <v>6.7132737626741976E-2</v>
      </c>
      <c r="BR398" s="128">
        <f t="shared" ref="BR398" si="6839">J398/J405</f>
        <v>9.4655797101449279E-2</v>
      </c>
      <c r="BS398" s="129">
        <f t="shared" ref="BS398" si="6840">K398/K405</f>
        <v>3.7181150021616947E-2</v>
      </c>
      <c r="BT398" s="130">
        <f t="shared" ref="BT398" si="6841">L398/L405</f>
        <v>8.8133793469604454E-2</v>
      </c>
      <c r="BU398" s="128">
        <f t="shared" ref="BU398" si="6842">M398/M405</f>
        <v>3.5590588797324733E-2</v>
      </c>
      <c r="BV398" s="132">
        <f t="shared" ref="BV398" si="6843">N398/N405</f>
        <v>6.3630097035897976E-2</v>
      </c>
      <c r="BW398" s="133">
        <f t="shared" ref="BW398" si="6844">O398/O405</f>
        <v>6.2800384492149947E-2</v>
      </c>
      <c r="BX398" s="128">
        <f t="shared" ref="BX398" si="6845">P398/P405</f>
        <v>3.9873845460689346E-2</v>
      </c>
      <c r="BY398" s="129">
        <f t="shared" ref="BY398" si="6846">Q398/Q405</f>
        <v>9.5626219722190334E-2</v>
      </c>
      <c r="BZ398" s="130">
        <f t="shared" ref="BZ398" si="6847">R398/R405</f>
        <v>3.9892297881385957E-2</v>
      </c>
      <c r="CA398" s="131">
        <f t="shared" ref="CA398" si="6848">S398/S405</f>
        <v>7.5910578731109415E-2</v>
      </c>
      <c r="CB398" s="128">
        <f t="shared" ref="CB398" si="6849">T398/T405</f>
        <v>0.04</v>
      </c>
      <c r="CC398" s="129">
        <f t="shared" ref="CC398" si="6850">U398/U405</f>
        <v>7.4320576816417086E-2</v>
      </c>
      <c r="CD398" s="130">
        <f t="shared" ref="CD398" si="6851">V398/V405</f>
        <v>9.0228565725122264E-2</v>
      </c>
      <c r="CE398" s="131">
        <f t="shared" ref="CE398" si="6852">W398/W405</f>
        <v>5.1001528436972088E-2</v>
      </c>
      <c r="CF398" s="128">
        <f t="shared" ref="CF398" si="6853">X398/X405</f>
        <v>3.9094339622641507E-2</v>
      </c>
      <c r="CG398" s="129">
        <f t="shared" ref="CG398" si="6854">Y398/Y405</f>
        <v>8.0943922862217715E-2</v>
      </c>
      <c r="CH398" s="130">
        <f t="shared" ref="CH398" si="6855">Z398/Z405</f>
        <v>5.690675980747114E-2</v>
      </c>
      <c r="CI398" s="128">
        <f t="shared" ref="CI398" si="6856">AA398/AA405</f>
        <v>6.0145328173130085E-2</v>
      </c>
      <c r="CJ398" s="134">
        <f t="shared" ref="CJ398" si="6857">AB398/AB405</f>
        <v>5.8048497226727537E-2</v>
      </c>
      <c r="CK398" s="135">
        <f t="shared" ref="CK398" si="6858">AC398/AC405</f>
        <v>6.4990835997805987E-2</v>
      </c>
    </row>
    <row r="399" spans="1:89" x14ac:dyDescent="0.2">
      <c r="A399" s="145" t="s">
        <v>34</v>
      </c>
      <c r="B399" s="202">
        <v>394</v>
      </c>
      <c r="C399" s="196">
        <v>652</v>
      </c>
      <c r="D399" s="197">
        <v>159</v>
      </c>
      <c r="E399" s="198">
        <v>320</v>
      </c>
      <c r="F399" s="195">
        <v>249</v>
      </c>
      <c r="G399" s="199">
        <v>885</v>
      </c>
      <c r="H399" s="197">
        <v>633</v>
      </c>
      <c r="I399" s="198">
        <v>1229</v>
      </c>
      <c r="J399" s="195">
        <v>176</v>
      </c>
      <c r="K399" s="196">
        <v>77</v>
      </c>
      <c r="L399" s="197">
        <v>592</v>
      </c>
      <c r="M399" s="195">
        <v>183</v>
      </c>
      <c r="N399" s="200">
        <v>1161</v>
      </c>
      <c r="O399" s="203">
        <v>895</v>
      </c>
      <c r="P399" s="195">
        <v>293</v>
      </c>
      <c r="Q399" s="196">
        <v>590</v>
      </c>
      <c r="R399" s="197">
        <v>473</v>
      </c>
      <c r="S399" s="198">
        <v>887</v>
      </c>
      <c r="T399" s="195">
        <v>57</v>
      </c>
      <c r="U399" s="199">
        <v>70</v>
      </c>
      <c r="V399" s="197">
        <v>865</v>
      </c>
      <c r="W399" s="204">
        <v>401</v>
      </c>
      <c r="X399" s="195">
        <v>181</v>
      </c>
      <c r="Y399" s="199">
        <v>234</v>
      </c>
      <c r="Z399" s="197">
        <v>907</v>
      </c>
      <c r="AA399" s="195">
        <v>1084</v>
      </c>
      <c r="AB399" s="169">
        <f t="shared" si="6394"/>
        <v>6140</v>
      </c>
      <c r="AC399" s="172">
        <f t="shared" si="6395"/>
        <v>7507</v>
      </c>
      <c r="BI399" s="145" t="s">
        <v>34</v>
      </c>
      <c r="BJ399" s="128">
        <f>B399/B405</f>
        <v>2.6907054565321314E-2</v>
      </c>
      <c r="BK399" s="129">
        <f t="shared" ref="BK399" si="6859">C399/C405</f>
        <v>4.6432132174903863E-2</v>
      </c>
      <c r="BL399" s="130">
        <f t="shared" ref="BL399" si="6860">D399/D405</f>
        <v>3.2502044153720357E-2</v>
      </c>
      <c r="BM399" s="131">
        <f t="shared" ref="BM399" si="6861">E399/E405</f>
        <v>6.1115355233002294E-2</v>
      </c>
      <c r="BN399" s="128">
        <f t="shared" ref="BN399" si="6862">F399/F405</f>
        <v>1.7071164129987659E-2</v>
      </c>
      <c r="BO399" s="129">
        <f t="shared" ref="BO399" si="6863">G399/G405</f>
        <v>7.0004746084480304E-2</v>
      </c>
      <c r="BP399" s="130">
        <f t="shared" ref="BP399" si="6864">H399/H405</f>
        <v>2.8304417814344483E-2</v>
      </c>
      <c r="BQ399" s="131">
        <f t="shared" ref="BQ399" si="6865">I399/I405</f>
        <v>5.6900782443631649E-2</v>
      </c>
      <c r="BR399" s="128">
        <f t="shared" ref="BR399" si="6866">J399/J405</f>
        <v>7.9710144927536225E-2</v>
      </c>
      <c r="BS399" s="129">
        <f t="shared" ref="BS399" si="6867">K399/K405</f>
        <v>3.329009943795936E-2</v>
      </c>
      <c r="BT399" s="130">
        <f t="shared" ref="BT399" si="6868">L399/L405</f>
        <v>7.8577117069285898E-2</v>
      </c>
      <c r="BU399" s="128">
        <f t="shared" ref="BU399" si="6869">M399/M405</f>
        <v>2.1855965603726261E-2</v>
      </c>
      <c r="BV399" s="132">
        <f t="shared" ref="BV399" si="6870">N399/N405</f>
        <v>6.1562118882231294E-2</v>
      </c>
      <c r="BW399" s="133">
        <f t="shared" ref="BW399" si="6871">O399/O405</f>
        <v>4.7794510306525685E-2</v>
      </c>
      <c r="BX399" s="128">
        <f t="shared" ref="BX399" si="6872">P399/P405</f>
        <v>3.3002928587519714E-2</v>
      </c>
      <c r="BY399" s="129">
        <f t="shared" ref="BY399" si="6873">Q399/Q405</f>
        <v>6.7730455745609E-2</v>
      </c>
      <c r="BZ399" s="130">
        <f t="shared" ref="BZ399" si="6874">R399/R405</f>
        <v>3.3515198752922838E-2</v>
      </c>
      <c r="CA399" s="131">
        <f t="shared" ref="CA399" si="6875">S399/S405</f>
        <v>6.177310397660004E-2</v>
      </c>
      <c r="CB399" s="128">
        <f t="shared" ref="CB399" si="6876">T399/T405</f>
        <v>3.5076923076923075E-2</v>
      </c>
      <c r="CC399" s="129">
        <f t="shared" ref="CC399" si="6877">U399/U405</f>
        <v>3.8824181919023849E-2</v>
      </c>
      <c r="CD399" s="130">
        <f t="shared" ref="CD399" si="6878">V399/V405</f>
        <v>8.6335961672821634E-2</v>
      </c>
      <c r="CE399" s="131">
        <f t="shared" ref="CE399" si="6879">W399/W405</f>
        <v>3.2258064516129031E-2</v>
      </c>
      <c r="CF399" s="128">
        <f t="shared" ref="CF399" si="6880">X399/X405</f>
        <v>2.7320754716981133E-2</v>
      </c>
      <c r="CG399" s="129">
        <f t="shared" ref="CG399" si="6881">Y399/Y405</f>
        <v>5.9375792945952806E-2</v>
      </c>
      <c r="CH399" s="130">
        <f t="shared" ref="CH399" si="6882">Z399/Z405</f>
        <v>3.8633556246539164E-2</v>
      </c>
      <c r="CI399" s="128">
        <f t="shared" ref="CI399" si="6883">AA399/AA405</f>
        <v>4.2808624911144462E-2</v>
      </c>
      <c r="CJ399" s="134">
        <f t="shared" ref="CJ399" si="6884">AB399/AB405</f>
        <v>4.0981691729574228E-2</v>
      </c>
      <c r="CK399" s="135">
        <f t="shared" ref="CK399" si="6885">AC399/AC405</f>
        <v>5.0214718591553062E-2</v>
      </c>
    </row>
    <row r="400" spans="1:89" x14ac:dyDescent="0.2">
      <c r="A400" s="136" t="s">
        <v>35</v>
      </c>
      <c r="B400" s="205">
        <v>0</v>
      </c>
      <c r="C400" s="189">
        <v>370</v>
      </c>
      <c r="D400" s="190">
        <v>4</v>
      </c>
      <c r="E400" s="191">
        <v>203</v>
      </c>
      <c r="F400" s="188">
        <v>9</v>
      </c>
      <c r="G400" s="192">
        <v>642</v>
      </c>
      <c r="H400" s="190">
        <v>75</v>
      </c>
      <c r="I400" s="191">
        <v>632</v>
      </c>
      <c r="J400" s="188">
        <v>30</v>
      </c>
      <c r="K400" s="189">
        <v>21</v>
      </c>
      <c r="L400" s="190">
        <v>504</v>
      </c>
      <c r="M400" s="188">
        <v>45</v>
      </c>
      <c r="N400" s="193">
        <v>311</v>
      </c>
      <c r="O400" s="206">
        <v>194</v>
      </c>
      <c r="P400" s="188">
        <v>45</v>
      </c>
      <c r="Q400" s="189">
        <v>140</v>
      </c>
      <c r="R400" s="190">
        <v>137</v>
      </c>
      <c r="S400" s="191">
        <v>83</v>
      </c>
      <c r="T400" s="188">
        <v>21</v>
      </c>
      <c r="U400" s="192">
        <v>4</v>
      </c>
      <c r="V400" s="190">
        <v>237</v>
      </c>
      <c r="W400" s="207">
        <v>11</v>
      </c>
      <c r="X400" s="188">
        <v>46</v>
      </c>
      <c r="Y400" s="192">
        <v>14</v>
      </c>
      <c r="Z400" s="190">
        <v>104</v>
      </c>
      <c r="AA400" s="188">
        <v>145</v>
      </c>
      <c r="AB400" s="169">
        <f t="shared" si="6394"/>
        <v>1523</v>
      </c>
      <c r="AC400" s="172">
        <f t="shared" si="6395"/>
        <v>2504</v>
      </c>
      <c r="BI400" s="136" t="s">
        <v>35</v>
      </c>
      <c r="BJ400" s="128">
        <f>B400/B405</f>
        <v>0</v>
      </c>
      <c r="BK400" s="129">
        <f t="shared" ref="BK400" si="6886">C400/C405</f>
        <v>2.6349522859991453E-2</v>
      </c>
      <c r="BL400" s="130">
        <f t="shared" ref="BL400" si="6887">D400/D405</f>
        <v>8.1766148814390845E-4</v>
      </c>
      <c r="BM400" s="131">
        <f t="shared" ref="BM400" si="6888">E400/E405</f>
        <v>3.8770053475935831E-2</v>
      </c>
      <c r="BN400" s="128">
        <f t="shared" ref="BN400" si="6889">F400/F405</f>
        <v>6.1703002879473468E-4</v>
      </c>
      <c r="BO400" s="129">
        <f t="shared" ref="BO400" si="6890">G400/G405</f>
        <v>5.0783103939250118E-2</v>
      </c>
      <c r="BP400" s="130">
        <f t="shared" ref="BP400" si="6891">H400/H405</f>
        <v>3.3536040064389198E-3</v>
      </c>
      <c r="BQ400" s="131">
        <f t="shared" ref="BQ400" si="6892">I400/I405</f>
        <v>2.9260613917310985E-2</v>
      </c>
      <c r="BR400" s="128">
        <f t="shared" ref="BR400" si="6893">J400/J405</f>
        <v>1.358695652173913E-2</v>
      </c>
      <c r="BS400" s="129">
        <f t="shared" ref="BS400" si="6894">K400/K405</f>
        <v>9.0791180285343717E-3</v>
      </c>
      <c r="BT400" s="130">
        <f t="shared" ref="BT400" si="6895">L400/L405</f>
        <v>6.6896734802229893E-2</v>
      </c>
      <c r="BU400" s="128">
        <f t="shared" ref="BU400" si="6896">M400/M405</f>
        <v>5.3744177714080974E-3</v>
      </c>
      <c r="BV400" s="132">
        <f t="shared" ref="BV400" si="6897">N400/N405</f>
        <v>1.6490800148470226E-2</v>
      </c>
      <c r="BW400" s="133">
        <f t="shared" ref="BW400" si="6898">O400/O405</f>
        <v>1.0359927373705009E-2</v>
      </c>
      <c r="BX400" s="128">
        <f t="shared" ref="BX400" si="6899">P400/P405</f>
        <v>5.0687091687316964E-3</v>
      </c>
      <c r="BY400" s="129">
        <f t="shared" ref="BY400" si="6900">Q400/Q405</f>
        <v>1.6071633566754676E-2</v>
      </c>
      <c r="BZ400" s="130">
        <f t="shared" ref="BZ400" si="6901">R400/R405</f>
        <v>9.7073620066605252E-3</v>
      </c>
      <c r="CA400" s="131">
        <f t="shared" ref="CA400" si="6902">S400/S405</f>
        <v>5.7803468208092483E-3</v>
      </c>
      <c r="CB400" s="128">
        <f t="shared" ref="CB400" si="6903">T400/T405</f>
        <v>1.2923076923076923E-2</v>
      </c>
      <c r="CC400" s="129">
        <f t="shared" ref="CC400" si="6904">U400/U405</f>
        <v>2.2185246810870773E-3</v>
      </c>
      <c r="CD400" s="130">
        <f t="shared" ref="CD400" si="6905">V400/V405</f>
        <v>2.3655055394749974E-2</v>
      </c>
      <c r="CE400" s="131">
        <f t="shared" ref="CE400" si="6906">W400/W405</f>
        <v>8.8488456278658194E-4</v>
      </c>
      <c r="CF400" s="128">
        <f t="shared" ref="CF400" si="6907">X400/X405</f>
        <v>6.9433962264150943E-3</v>
      </c>
      <c r="CG400" s="129">
        <f t="shared" ref="CG400" si="6908">Y400/Y405</f>
        <v>3.552397868561279E-3</v>
      </c>
      <c r="CH400" s="130">
        <f t="shared" ref="CH400" si="6909">Z400/Z405</f>
        <v>4.429867529922903E-3</v>
      </c>
      <c r="CI400" s="128">
        <f t="shared" ref="CI400" si="6910">AA400/AA405</f>
        <v>5.7262459521364821E-3</v>
      </c>
      <c r="CJ400" s="134">
        <f t="shared" ref="CJ400" si="6911">AB400/AB405</f>
        <v>1.016532842086996E-2</v>
      </c>
      <c r="CK400" s="135">
        <f t="shared" ref="CK400" si="6912">AC400/AC405</f>
        <v>1.6749387951678282E-2</v>
      </c>
    </row>
    <row r="401" spans="1:89" x14ac:dyDescent="0.2">
      <c r="A401" s="145" t="s">
        <v>36</v>
      </c>
      <c r="B401" s="202">
        <v>0</v>
      </c>
      <c r="C401" s="196">
        <v>0</v>
      </c>
      <c r="D401" s="197">
        <v>0</v>
      </c>
      <c r="E401" s="198">
        <v>0</v>
      </c>
      <c r="F401" s="195">
        <v>0</v>
      </c>
      <c r="G401" s="199">
        <v>0</v>
      </c>
      <c r="H401" s="197">
        <v>0</v>
      </c>
      <c r="I401" s="198">
        <v>0</v>
      </c>
      <c r="J401" s="195">
        <v>0</v>
      </c>
      <c r="K401" s="199">
        <v>0</v>
      </c>
      <c r="L401" s="197">
        <v>0</v>
      </c>
      <c r="M401" s="195">
        <v>0</v>
      </c>
      <c r="N401" s="200">
        <v>0</v>
      </c>
      <c r="O401" s="203">
        <v>0</v>
      </c>
      <c r="P401" s="195">
        <v>0</v>
      </c>
      <c r="Q401" s="199">
        <v>0</v>
      </c>
      <c r="R401" s="197">
        <v>0</v>
      </c>
      <c r="S401" s="198">
        <v>0</v>
      </c>
      <c r="T401" s="195">
        <v>0</v>
      </c>
      <c r="U401" s="199">
        <v>0</v>
      </c>
      <c r="V401" s="197">
        <v>0</v>
      </c>
      <c r="W401" s="198">
        <v>0</v>
      </c>
      <c r="X401" s="195">
        <v>0</v>
      </c>
      <c r="Y401" s="199">
        <v>0</v>
      </c>
      <c r="Z401" s="197">
        <v>0</v>
      </c>
      <c r="AA401" s="195">
        <v>0</v>
      </c>
      <c r="AB401" s="169">
        <f t="shared" si="6394"/>
        <v>0</v>
      </c>
      <c r="AC401" s="172">
        <f t="shared" si="6395"/>
        <v>0</v>
      </c>
      <c r="BI401" s="145" t="s">
        <v>36</v>
      </c>
      <c r="BJ401" s="128">
        <f>B401/B405</f>
        <v>0</v>
      </c>
      <c r="BK401" s="129">
        <f t="shared" ref="BK401" si="6913">C401/C405</f>
        <v>0</v>
      </c>
      <c r="BL401" s="130">
        <f t="shared" ref="BL401" si="6914">D401/D405</f>
        <v>0</v>
      </c>
      <c r="BM401" s="131">
        <f t="shared" ref="BM401" si="6915">E401/E405</f>
        <v>0</v>
      </c>
      <c r="BN401" s="128">
        <f t="shared" ref="BN401" si="6916">F401/F405</f>
        <v>0</v>
      </c>
      <c r="BO401" s="129">
        <f t="shared" ref="BO401" si="6917">G401/G405</f>
        <v>0</v>
      </c>
      <c r="BP401" s="130">
        <f t="shared" ref="BP401" si="6918">H401/H405</f>
        <v>0</v>
      </c>
      <c r="BQ401" s="131">
        <f t="shared" ref="BQ401" si="6919">I401/I405</f>
        <v>0</v>
      </c>
      <c r="BR401" s="128">
        <f t="shared" ref="BR401" si="6920">J401/J405</f>
        <v>0</v>
      </c>
      <c r="BS401" s="129">
        <f t="shared" ref="BS401" si="6921">K401/K405</f>
        <v>0</v>
      </c>
      <c r="BT401" s="130">
        <f t="shared" ref="BT401" si="6922">L401/L405</f>
        <v>0</v>
      </c>
      <c r="BU401" s="128">
        <f t="shared" ref="BU401" si="6923">M401/M405</f>
        <v>0</v>
      </c>
      <c r="BV401" s="132">
        <f t="shared" ref="BV401" si="6924">N401/N405</f>
        <v>0</v>
      </c>
      <c r="BW401" s="133">
        <f t="shared" ref="BW401" si="6925">O401/O405</f>
        <v>0</v>
      </c>
      <c r="BX401" s="128">
        <f t="shared" ref="BX401" si="6926">P401/P405</f>
        <v>0</v>
      </c>
      <c r="BY401" s="129">
        <f t="shared" ref="BY401" si="6927">Q401/Q405</f>
        <v>0</v>
      </c>
      <c r="BZ401" s="130">
        <f t="shared" ref="BZ401" si="6928">R401/R405</f>
        <v>0</v>
      </c>
      <c r="CA401" s="131">
        <f t="shared" ref="CA401" si="6929">S401/S405</f>
        <v>0</v>
      </c>
      <c r="CB401" s="128">
        <f t="shared" ref="CB401" si="6930">T401/T405</f>
        <v>0</v>
      </c>
      <c r="CC401" s="129">
        <f t="shared" ref="CC401" si="6931">U401/U405</f>
        <v>0</v>
      </c>
      <c r="CD401" s="130">
        <f t="shared" ref="CD401" si="6932">V401/V405</f>
        <v>0</v>
      </c>
      <c r="CE401" s="131">
        <f t="shared" ref="CE401" si="6933">W401/W405</f>
        <v>0</v>
      </c>
      <c r="CF401" s="128">
        <f t="shared" ref="CF401" si="6934">X401/X405</f>
        <v>0</v>
      </c>
      <c r="CG401" s="129">
        <f t="shared" ref="CG401" si="6935">Y401/Y405</f>
        <v>0</v>
      </c>
      <c r="CH401" s="130">
        <f t="shared" ref="CH401" si="6936">Z401/Z405</f>
        <v>0</v>
      </c>
      <c r="CI401" s="128">
        <f t="shared" ref="CI401" si="6937">AA401/AA405</f>
        <v>0</v>
      </c>
      <c r="CJ401" s="134">
        <f t="shared" ref="CJ401" si="6938">AB401/AB405</f>
        <v>0</v>
      </c>
      <c r="CK401" s="135">
        <f t="shared" ref="CK401" si="6939">AC401/AC405</f>
        <v>0</v>
      </c>
    </row>
    <row r="402" spans="1:89" x14ac:dyDescent="0.2">
      <c r="A402" s="136" t="s">
        <v>37</v>
      </c>
      <c r="B402" s="58">
        <v>0</v>
      </c>
      <c r="C402" s="59">
        <v>0</v>
      </c>
      <c r="D402" s="138">
        <v>0</v>
      </c>
      <c r="E402" s="139">
        <v>0</v>
      </c>
      <c r="F402" s="137">
        <v>0</v>
      </c>
      <c r="G402" s="140">
        <v>0</v>
      </c>
      <c r="H402" s="138">
        <v>0</v>
      </c>
      <c r="I402" s="139">
        <v>0</v>
      </c>
      <c r="J402" s="137">
        <v>0</v>
      </c>
      <c r="K402" s="140">
        <v>0</v>
      </c>
      <c r="L402" s="138"/>
      <c r="M402" s="137">
        <v>0</v>
      </c>
      <c r="N402" s="141">
        <v>0</v>
      </c>
      <c r="O402" s="142">
        <v>0</v>
      </c>
      <c r="P402" s="137">
        <v>0</v>
      </c>
      <c r="Q402" s="140">
        <v>0</v>
      </c>
      <c r="R402" s="138"/>
      <c r="S402" s="139">
        <v>0</v>
      </c>
      <c r="T402" s="137">
        <v>0</v>
      </c>
      <c r="U402" s="140">
        <v>0</v>
      </c>
      <c r="V402" s="138">
        <v>0</v>
      </c>
      <c r="W402" s="139">
        <v>0</v>
      </c>
      <c r="X402" s="137">
        <v>0</v>
      </c>
      <c r="Y402" s="140">
        <v>0</v>
      </c>
      <c r="Z402" s="143">
        <v>0</v>
      </c>
      <c r="AA402" s="144">
        <v>0</v>
      </c>
      <c r="AB402" s="171">
        <f t="shared" ref="AB402:AB404" si="6940">SUM(B402,D402,F402,H402,J402,L402,N402,P402,R402,T402,V402,X402,Z402)</f>
        <v>0</v>
      </c>
      <c r="AC402" s="172">
        <f t="shared" si="6395"/>
        <v>0</v>
      </c>
      <c r="BI402" s="136" t="s">
        <v>37</v>
      </c>
      <c r="BJ402" s="128">
        <f>B402/B405</f>
        <v>0</v>
      </c>
      <c r="BK402" s="129">
        <f t="shared" ref="BK402" si="6941">C402/C405</f>
        <v>0</v>
      </c>
      <c r="BL402" s="130">
        <f t="shared" ref="BL402" si="6942">D402/D405</f>
        <v>0</v>
      </c>
      <c r="BM402" s="131">
        <f t="shared" ref="BM402" si="6943">E402/E405</f>
        <v>0</v>
      </c>
      <c r="BN402" s="128">
        <f t="shared" ref="BN402" si="6944">F402/F405</f>
        <v>0</v>
      </c>
      <c r="BO402" s="129">
        <f t="shared" ref="BO402" si="6945">G402/G405</f>
        <v>0</v>
      </c>
      <c r="BP402" s="130">
        <f t="shared" ref="BP402" si="6946">H402/H405</f>
        <v>0</v>
      </c>
      <c r="BQ402" s="131">
        <f t="shared" ref="BQ402" si="6947">I402/I405</f>
        <v>0</v>
      </c>
      <c r="BR402" s="128">
        <f t="shared" ref="BR402" si="6948">J402/J405</f>
        <v>0</v>
      </c>
      <c r="BS402" s="129">
        <f t="shared" ref="BS402" si="6949">K402/K405</f>
        <v>0</v>
      </c>
      <c r="BT402" s="130">
        <f t="shared" ref="BT402" si="6950">L402/L405</f>
        <v>0</v>
      </c>
      <c r="BU402" s="128">
        <f t="shared" ref="BU402" si="6951">M402/M405</f>
        <v>0</v>
      </c>
      <c r="BV402" s="132">
        <f t="shared" ref="BV402" si="6952">N402/N405</f>
        <v>0</v>
      </c>
      <c r="BW402" s="133">
        <f t="shared" ref="BW402" si="6953">O402/O405</f>
        <v>0</v>
      </c>
      <c r="BX402" s="128">
        <f t="shared" ref="BX402" si="6954">P402/P405</f>
        <v>0</v>
      </c>
      <c r="BY402" s="129">
        <f t="shared" ref="BY402" si="6955">Q402/Q405</f>
        <v>0</v>
      </c>
      <c r="BZ402" s="130">
        <f t="shared" ref="BZ402" si="6956">R402/R405</f>
        <v>0</v>
      </c>
      <c r="CA402" s="131">
        <f t="shared" ref="CA402" si="6957">S402/S405</f>
        <v>0</v>
      </c>
      <c r="CB402" s="128">
        <f t="shared" ref="CB402" si="6958">T402/T405</f>
        <v>0</v>
      </c>
      <c r="CC402" s="129">
        <f t="shared" ref="CC402" si="6959">U402/U405</f>
        <v>0</v>
      </c>
      <c r="CD402" s="130">
        <f t="shared" ref="CD402" si="6960">V402/V405</f>
        <v>0</v>
      </c>
      <c r="CE402" s="131">
        <f t="shared" ref="CE402" si="6961">W402/W405</f>
        <v>0</v>
      </c>
      <c r="CF402" s="128">
        <f t="shared" ref="CF402" si="6962">X402/X405</f>
        <v>0</v>
      </c>
      <c r="CG402" s="129">
        <f t="shared" ref="CG402" si="6963">Y402/Y405</f>
        <v>0</v>
      </c>
      <c r="CH402" s="130">
        <f t="shared" ref="CH402" si="6964">Z402/Z405</f>
        <v>0</v>
      </c>
      <c r="CI402" s="128">
        <f t="shared" ref="CI402" si="6965">AA402/AA405</f>
        <v>0</v>
      </c>
      <c r="CJ402" s="134">
        <f t="shared" ref="CJ402" si="6966">AB402/AB405</f>
        <v>0</v>
      </c>
      <c r="CK402" s="135">
        <f t="shared" ref="CK402" si="6967">AC402/AC405</f>
        <v>0</v>
      </c>
    </row>
    <row r="403" spans="1:89" x14ac:dyDescent="0.2">
      <c r="A403" s="145" t="s">
        <v>38</v>
      </c>
      <c r="B403" s="56"/>
      <c r="C403" s="57"/>
      <c r="D403" s="151"/>
      <c r="E403" s="148"/>
      <c r="F403" s="149"/>
      <c r="G403" s="150"/>
      <c r="H403" s="151"/>
      <c r="I403" s="148"/>
      <c r="J403" s="149"/>
      <c r="K403" s="150"/>
      <c r="L403" s="151"/>
      <c r="M403" s="149"/>
      <c r="N403" s="153"/>
      <c r="O403" s="152"/>
      <c r="P403" s="149"/>
      <c r="Q403" s="150"/>
      <c r="R403" s="151"/>
      <c r="S403" s="148"/>
      <c r="T403" s="149"/>
      <c r="U403" s="150"/>
      <c r="V403" s="151"/>
      <c r="W403" s="148"/>
      <c r="X403" s="149"/>
      <c r="Y403" s="150"/>
      <c r="Z403" s="147"/>
      <c r="AA403" s="146"/>
      <c r="AB403" s="171">
        <f t="shared" si="6940"/>
        <v>0</v>
      </c>
      <c r="AC403" s="172">
        <f t="shared" si="6395"/>
        <v>0</v>
      </c>
      <c r="BI403" s="145" t="s">
        <v>38</v>
      </c>
      <c r="BJ403" s="128">
        <f>B403/B405</f>
        <v>0</v>
      </c>
      <c r="BK403" s="129">
        <f t="shared" ref="BK403" si="6968">C403/C405</f>
        <v>0</v>
      </c>
      <c r="BL403" s="130">
        <f t="shared" ref="BL403" si="6969">D403/D405</f>
        <v>0</v>
      </c>
      <c r="BM403" s="131">
        <f t="shared" ref="BM403" si="6970">E403/E405</f>
        <v>0</v>
      </c>
      <c r="BN403" s="128">
        <f t="shared" ref="BN403" si="6971">F403/F405</f>
        <v>0</v>
      </c>
      <c r="BO403" s="129">
        <f t="shared" ref="BO403" si="6972">G403/G405</f>
        <v>0</v>
      </c>
      <c r="BP403" s="130">
        <f t="shared" ref="BP403" si="6973">H403/H405</f>
        <v>0</v>
      </c>
      <c r="BQ403" s="131">
        <f t="shared" ref="BQ403" si="6974">I403/I405</f>
        <v>0</v>
      </c>
      <c r="BR403" s="128">
        <f t="shared" ref="BR403" si="6975">J403/J405</f>
        <v>0</v>
      </c>
      <c r="BS403" s="129">
        <f t="shared" ref="BS403" si="6976">K403/K405</f>
        <v>0</v>
      </c>
      <c r="BT403" s="130">
        <f t="shared" ref="BT403" si="6977">L403/L405</f>
        <v>0</v>
      </c>
      <c r="BU403" s="128">
        <f t="shared" ref="BU403" si="6978">M403/M405</f>
        <v>0</v>
      </c>
      <c r="BV403" s="132">
        <f t="shared" ref="BV403" si="6979">N403/N405</f>
        <v>0</v>
      </c>
      <c r="BW403" s="133">
        <f t="shared" ref="BW403" si="6980">O403/O405</f>
        <v>0</v>
      </c>
      <c r="BX403" s="128">
        <f t="shared" ref="BX403" si="6981">P403/P405</f>
        <v>0</v>
      </c>
      <c r="BY403" s="129">
        <f t="shared" ref="BY403" si="6982">Q403/Q405</f>
        <v>0</v>
      </c>
      <c r="BZ403" s="130">
        <f t="shared" ref="BZ403" si="6983">R403/R405</f>
        <v>0</v>
      </c>
      <c r="CA403" s="131">
        <f t="shared" ref="CA403" si="6984">S403/S405</f>
        <v>0</v>
      </c>
      <c r="CB403" s="128">
        <f t="shared" ref="CB403" si="6985">T403/T405</f>
        <v>0</v>
      </c>
      <c r="CC403" s="129">
        <f t="shared" ref="CC403" si="6986">U403/U405</f>
        <v>0</v>
      </c>
      <c r="CD403" s="130">
        <f t="shared" ref="CD403" si="6987">V403/V405</f>
        <v>0</v>
      </c>
      <c r="CE403" s="131">
        <f t="shared" ref="CE403" si="6988">W403/W405</f>
        <v>0</v>
      </c>
      <c r="CF403" s="128">
        <f t="shared" ref="CF403" si="6989">X403/X405</f>
        <v>0</v>
      </c>
      <c r="CG403" s="129">
        <f t="shared" ref="CG403" si="6990">Y403/Y405</f>
        <v>0</v>
      </c>
      <c r="CH403" s="130">
        <f t="shared" ref="CH403" si="6991">Z403/Z405</f>
        <v>0</v>
      </c>
      <c r="CI403" s="128">
        <f t="shared" ref="CI403" si="6992">AA403/AA405</f>
        <v>0</v>
      </c>
      <c r="CJ403" s="134">
        <f t="shared" ref="CJ403" si="6993">AB403/AB405</f>
        <v>0</v>
      </c>
      <c r="CK403" s="135">
        <f t="shared" ref="CK403" si="6994">AC403/AC405</f>
        <v>0</v>
      </c>
    </row>
    <row r="404" spans="1:89" ht="13.5" thickBot="1" x14ac:dyDescent="0.25">
      <c r="A404" s="136" t="s">
        <v>39</v>
      </c>
      <c r="B404" s="58"/>
      <c r="C404" s="59"/>
      <c r="D404" s="138"/>
      <c r="E404" s="139"/>
      <c r="F404" s="137"/>
      <c r="G404" s="140"/>
      <c r="H404" s="138"/>
      <c r="I404" s="139"/>
      <c r="J404" s="137"/>
      <c r="K404" s="140"/>
      <c r="L404" s="138"/>
      <c r="M404" s="137"/>
      <c r="N404" s="141"/>
      <c r="O404" s="142"/>
      <c r="P404" s="137"/>
      <c r="Q404" s="140"/>
      <c r="R404" s="138"/>
      <c r="S404" s="139"/>
      <c r="T404" s="137"/>
      <c r="U404" s="140"/>
      <c r="V404" s="138"/>
      <c r="W404" s="139"/>
      <c r="X404" s="137"/>
      <c r="Y404" s="140"/>
      <c r="Z404" s="143"/>
      <c r="AA404" s="144"/>
      <c r="AB404" s="171">
        <f t="shared" si="6940"/>
        <v>0</v>
      </c>
      <c r="AC404" s="172">
        <f t="shared" si="6395"/>
        <v>0</v>
      </c>
      <c r="BI404" s="136" t="s">
        <v>39</v>
      </c>
      <c r="BJ404" s="128">
        <f>B404/B405</f>
        <v>0</v>
      </c>
      <c r="BK404" s="129">
        <f t="shared" ref="BK404" si="6995">C404/C405</f>
        <v>0</v>
      </c>
      <c r="BL404" s="130">
        <f t="shared" ref="BL404" si="6996">D404/D405</f>
        <v>0</v>
      </c>
      <c r="BM404" s="131">
        <f t="shared" ref="BM404" si="6997">E404/E405</f>
        <v>0</v>
      </c>
      <c r="BN404" s="128">
        <f t="shared" ref="BN404" si="6998">F404/F405</f>
        <v>0</v>
      </c>
      <c r="BO404" s="129">
        <f t="shared" ref="BO404" si="6999">G404/G405</f>
        <v>0</v>
      </c>
      <c r="BP404" s="130">
        <f t="shared" ref="BP404" si="7000">H404/H405</f>
        <v>0</v>
      </c>
      <c r="BQ404" s="131">
        <f t="shared" ref="BQ404" si="7001">I404/I405</f>
        <v>0</v>
      </c>
      <c r="BR404" s="128">
        <f t="shared" ref="BR404" si="7002">J404/J405</f>
        <v>0</v>
      </c>
      <c r="BS404" s="129">
        <f t="shared" ref="BS404" si="7003">K404/K405</f>
        <v>0</v>
      </c>
      <c r="BT404" s="130">
        <f t="shared" ref="BT404" si="7004">L404/L405</f>
        <v>0</v>
      </c>
      <c r="BU404" s="128">
        <f t="shared" ref="BU404" si="7005">M404/M405</f>
        <v>0</v>
      </c>
      <c r="BV404" s="132">
        <f t="shared" ref="BV404" si="7006">N404/N405</f>
        <v>0</v>
      </c>
      <c r="BW404" s="133">
        <f t="shared" ref="BW404" si="7007">O404/O405</f>
        <v>0</v>
      </c>
      <c r="BX404" s="128">
        <f t="shared" ref="BX404" si="7008">P404/P405</f>
        <v>0</v>
      </c>
      <c r="BY404" s="129">
        <f t="shared" ref="BY404" si="7009">Q404/Q405</f>
        <v>0</v>
      </c>
      <c r="BZ404" s="130">
        <f t="shared" ref="BZ404" si="7010">R404/R405</f>
        <v>0</v>
      </c>
      <c r="CA404" s="131">
        <f t="shared" ref="CA404" si="7011">S404/S405</f>
        <v>0</v>
      </c>
      <c r="CB404" s="128">
        <f t="shared" ref="CB404" si="7012">T404/T405</f>
        <v>0</v>
      </c>
      <c r="CC404" s="129">
        <f t="shared" ref="CC404" si="7013">U404/U405</f>
        <v>0</v>
      </c>
      <c r="CD404" s="130">
        <f t="shared" ref="CD404" si="7014">V404/V405</f>
        <v>0</v>
      </c>
      <c r="CE404" s="131">
        <f t="shared" ref="CE404" si="7015">W404/W405</f>
        <v>0</v>
      </c>
      <c r="CF404" s="128">
        <f t="shared" ref="CF404" si="7016">X404/X405</f>
        <v>0</v>
      </c>
      <c r="CG404" s="129">
        <f t="shared" ref="CG404" si="7017">Y404/Y405</f>
        <v>0</v>
      </c>
      <c r="CH404" s="130">
        <f t="shared" ref="CH404" si="7018">Z404/Z405</f>
        <v>0</v>
      </c>
      <c r="CI404" s="128">
        <f t="shared" ref="CI404" si="7019">AA404/AA405</f>
        <v>0</v>
      </c>
      <c r="CJ404" s="134">
        <f t="shared" ref="CJ404" si="7020">AB404/AB405</f>
        <v>0</v>
      </c>
      <c r="CK404" s="135">
        <f t="shared" ref="CK404" si="7021">AC404/AC405</f>
        <v>0</v>
      </c>
    </row>
    <row r="405" spans="1:89" ht="14.25" thickTop="1" thickBot="1" x14ac:dyDescent="0.25">
      <c r="A405" s="264" t="s">
        <v>13</v>
      </c>
      <c r="B405" s="20">
        <f t="shared" ref="B405:AA405" si="7022">SUM(B382:B404)</f>
        <v>14643</v>
      </c>
      <c r="C405" s="21">
        <f t="shared" si="7022"/>
        <v>14042</v>
      </c>
      <c r="D405" s="20">
        <f t="shared" si="7022"/>
        <v>4892</v>
      </c>
      <c r="E405" s="21">
        <f t="shared" si="7022"/>
        <v>5236</v>
      </c>
      <c r="F405" s="20">
        <f t="shared" si="7022"/>
        <v>14586</v>
      </c>
      <c r="G405" s="21">
        <f t="shared" si="7022"/>
        <v>12642</v>
      </c>
      <c r="H405" s="20">
        <f t="shared" si="7022"/>
        <v>22364</v>
      </c>
      <c r="I405" s="21">
        <f t="shared" si="7022"/>
        <v>21599</v>
      </c>
      <c r="J405" s="20">
        <f t="shared" si="7022"/>
        <v>2208</v>
      </c>
      <c r="K405" s="21">
        <f t="shared" si="7022"/>
        <v>2313</v>
      </c>
      <c r="L405" s="20">
        <f t="shared" si="7022"/>
        <v>7534</v>
      </c>
      <c r="M405" s="21">
        <f t="shared" si="7022"/>
        <v>8373</v>
      </c>
      <c r="N405" s="20">
        <f t="shared" si="7022"/>
        <v>18859</v>
      </c>
      <c r="O405" s="21">
        <f t="shared" si="7022"/>
        <v>18726</v>
      </c>
      <c r="P405" s="20">
        <f t="shared" si="7022"/>
        <v>8878</v>
      </c>
      <c r="Q405" s="21">
        <f t="shared" si="7022"/>
        <v>8711</v>
      </c>
      <c r="R405" s="20">
        <f t="shared" si="7022"/>
        <v>14113</v>
      </c>
      <c r="S405" s="21">
        <f t="shared" si="7022"/>
        <v>14359</v>
      </c>
      <c r="T405" s="20">
        <f t="shared" si="7022"/>
        <v>1625</v>
      </c>
      <c r="U405" s="21">
        <f t="shared" si="7022"/>
        <v>1803</v>
      </c>
      <c r="V405" s="20">
        <f t="shared" si="7022"/>
        <v>10019</v>
      </c>
      <c r="W405" s="21">
        <f t="shared" si="7022"/>
        <v>12431</v>
      </c>
      <c r="X405" s="20">
        <f t="shared" si="7022"/>
        <v>6625</v>
      </c>
      <c r="Y405" s="21">
        <f t="shared" si="7022"/>
        <v>3941</v>
      </c>
      <c r="Z405" s="20">
        <f t="shared" si="7022"/>
        <v>23477</v>
      </c>
      <c r="AA405" s="21">
        <f t="shared" si="7022"/>
        <v>25322</v>
      </c>
      <c r="AB405" s="173">
        <f t="shared" ref="AB405:AC405" si="7023">SUM(AB381:AB404)</f>
        <v>149823</v>
      </c>
      <c r="AC405" s="174">
        <f t="shared" si="7023"/>
        <v>149498</v>
      </c>
      <c r="BI405" s="264" t="s">
        <v>13</v>
      </c>
      <c r="BJ405" s="154">
        <f>SUM(BJ381:BJ404)</f>
        <v>0.99999999999999989</v>
      </c>
      <c r="BK405" s="155">
        <f t="shared" ref="BK405:CK405" si="7024">SUM(BK381:BK404)</f>
        <v>0.99999999999999989</v>
      </c>
      <c r="BL405" s="154">
        <f t="shared" si="7024"/>
        <v>1</v>
      </c>
      <c r="BM405" s="155">
        <f t="shared" si="7024"/>
        <v>0.99999999999999978</v>
      </c>
      <c r="BN405" s="154">
        <f t="shared" si="7024"/>
        <v>1</v>
      </c>
      <c r="BO405" s="155">
        <f t="shared" si="7024"/>
        <v>1</v>
      </c>
      <c r="BP405" s="154">
        <f t="shared" si="7024"/>
        <v>1</v>
      </c>
      <c r="BQ405" s="155">
        <f t="shared" si="7024"/>
        <v>1.0000000000000002</v>
      </c>
      <c r="BR405" s="154">
        <f t="shared" si="7024"/>
        <v>1.0000000000000002</v>
      </c>
      <c r="BS405" s="155">
        <f t="shared" si="7024"/>
        <v>1.0000000000000002</v>
      </c>
      <c r="BT405" s="154">
        <f t="shared" si="7024"/>
        <v>1</v>
      </c>
      <c r="BU405" s="155">
        <f t="shared" si="7024"/>
        <v>1</v>
      </c>
      <c r="BV405" s="154">
        <f t="shared" si="7024"/>
        <v>1</v>
      </c>
      <c r="BW405" s="155">
        <f t="shared" si="7024"/>
        <v>1</v>
      </c>
      <c r="BX405" s="154">
        <f t="shared" si="7024"/>
        <v>1</v>
      </c>
      <c r="BY405" s="155">
        <f t="shared" si="7024"/>
        <v>0.99999999999999989</v>
      </c>
      <c r="BZ405" s="154">
        <f t="shared" si="7024"/>
        <v>1</v>
      </c>
      <c r="CA405" s="155">
        <f t="shared" si="7024"/>
        <v>1</v>
      </c>
      <c r="CB405" s="154">
        <f t="shared" si="7024"/>
        <v>1.0000000000000002</v>
      </c>
      <c r="CC405" s="155">
        <f t="shared" si="7024"/>
        <v>0.99999999999999967</v>
      </c>
      <c r="CD405" s="154">
        <f t="shared" si="7024"/>
        <v>1</v>
      </c>
      <c r="CE405" s="155">
        <f t="shared" si="7024"/>
        <v>0.99999999999999989</v>
      </c>
      <c r="CF405" s="154">
        <f t="shared" si="7024"/>
        <v>1</v>
      </c>
      <c r="CG405" s="155">
        <f t="shared" si="7024"/>
        <v>1.0000000000000002</v>
      </c>
      <c r="CH405" s="154">
        <f t="shared" si="7024"/>
        <v>1.0000000000000002</v>
      </c>
      <c r="CI405" s="155">
        <f t="shared" si="7024"/>
        <v>1</v>
      </c>
      <c r="CJ405" s="154">
        <f t="shared" si="7024"/>
        <v>1</v>
      </c>
      <c r="CK405" s="155">
        <f t="shared" si="7024"/>
        <v>1</v>
      </c>
    </row>
    <row r="406" spans="1:89" ht="13.5" thickTop="1" x14ac:dyDescent="0.2">
      <c r="A406" s="186"/>
    </row>
    <row r="408" spans="1:89" x14ac:dyDescent="0.2">
      <c r="A408" s="299">
        <f>+A377+1</f>
        <v>44634</v>
      </c>
      <c r="B408" s="299"/>
      <c r="C408" s="299"/>
      <c r="D408" s="299"/>
      <c r="BI408" s="304">
        <f>+BI377+1</f>
        <v>44634</v>
      </c>
      <c r="BJ408" s="304"/>
      <c r="BK408" s="304"/>
      <c r="BL408" s="304"/>
    </row>
    <row r="409" spans="1:89" ht="13.5" thickBot="1" x14ac:dyDescent="0.25">
      <c r="AE409" s="267" t="s">
        <v>84</v>
      </c>
    </row>
    <row r="410" spans="1:89" ht="14.25" thickTop="1" thickBot="1" x14ac:dyDescent="0.25">
      <c r="A410" s="295" t="s">
        <v>0</v>
      </c>
      <c r="B410" s="297" t="s">
        <v>1</v>
      </c>
      <c r="C410" s="298"/>
      <c r="D410" s="297" t="s">
        <v>2</v>
      </c>
      <c r="E410" s="298"/>
      <c r="F410" s="297" t="s">
        <v>3</v>
      </c>
      <c r="G410" s="298"/>
      <c r="H410" s="297" t="s">
        <v>4</v>
      </c>
      <c r="I410" s="298"/>
      <c r="J410" s="297" t="s">
        <v>5</v>
      </c>
      <c r="K410" s="298"/>
      <c r="L410" s="297" t="s">
        <v>6</v>
      </c>
      <c r="M410" s="298"/>
      <c r="N410" s="297" t="s">
        <v>7</v>
      </c>
      <c r="O410" s="298"/>
      <c r="P410" s="297" t="s">
        <v>8</v>
      </c>
      <c r="Q410" s="298"/>
      <c r="R410" s="297" t="s">
        <v>9</v>
      </c>
      <c r="S410" s="298"/>
      <c r="T410" s="297" t="s">
        <v>10</v>
      </c>
      <c r="U410" s="298"/>
      <c r="V410" s="297" t="s">
        <v>11</v>
      </c>
      <c r="W410" s="298"/>
      <c r="X410" s="297" t="s">
        <v>12</v>
      </c>
      <c r="Y410" s="298"/>
      <c r="Z410" s="300" t="s">
        <v>40</v>
      </c>
      <c r="AA410" s="301"/>
      <c r="AB410" s="302" t="s">
        <v>41</v>
      </c>
      <c r="AC410" s="303"/>
      <c r="AE410" s="295" t="s">
        <v>0</v>
      </c>
      <c r="AF410" s="297" t="s">
        <v>1</v>
      </c>
      <c r="AG410" s="298"/>
      <c r="AH410" s="297" t="s">
        <v>2</v>
      </c>
      <c r="AI410" s="298"/>
      <c r="AJ410" s="297" t="s">
        <v>3</v>
      </c>
      <c r="AK410" s="298"/>
      <c r="AL410" s="297" t="s">
        <v>4</v>
      </c>
      <c r="AM410" s="298"/>
      <c r="AN410" s="297" t="s">
        <v>5</v>
      </c>
      <c r="AO410" s="298"/>
      <c r="AP410" s="297" t="s">
        <v>6</v>
      </c>
      <c r="AQ410" s="298"/>
      <c r="AR410" s="297" t="s">
        <v>7</v>
      </c>
      <c r="AS410" s="298"/>
      <c r="AT410" s="297" t="s">
        <v>8</v>
      </c>
      <c r="AU410" s="298"/>
      <c r="AV410" s="297" t="s">
        <v>9</v>
      </c>
      <c r="AW410" s="298"/>
      <c r="AX410" s="297" t="s">
        <v>10</v>
      </c>
      <c r="AY410" s="298"/>
      <c r="AZ410" s="297" t="s">
        <v>11</v>
      </c>
      <c r="BA410" s="298"/>
      <c r="BB410" s="297" t="s">
        <v>12</v>
      </c>
      <c r="BC410" s="298"/>
      <c r="BD410" s="300" t="s">
        <v>40</v>
      </c>
      <c r="BE410" s="301"/>
      <c r="BF410" s="302" t="s">
        <v>41</v>
      </c>
      <c r="BG410" s="303"/>
      <c r="BI410" s="295" t="s">
        <v>0</v>
      </c>
      <c r="BJ410" s="297" t="s">
        <v>1</v>
      </c>
      <c r="BK410" s="298"/>
      <c r="BL410" s="297" t="s">
        <v>2</v>
      </c>
      <c r="BM410" s="298"/>
      <c r="BN410" s="297" t="s">
        <v>3</v>
      </c>
      <c r="BO410" s="298"/>
      <c r="BP410" s="297" t="s">
        <v>4</v>
      </c>
      <c r="BQ410" s="298"/>
      <c r="BR410" s="297" t="s">
        <v>5</v>
      </c>
      <c r="BS410" s="298"/>
      <c r="BT410" s="297" t="s">
        <v>6</v>
      </c>
      <c r="BU410" s="298"/>
      <c r="BV410" s="297" t="s">
        <v>7</v>
      </c>
      <c r="BW410" s="298"/>
      <c r="BX410" s="297" t="s">
        <v>8</v>
      </c>
      <c r="BY410" s="298"/>
      <c r="BZ410" s="297" t="s">
        <v>9</v>
      </c>
      <c r="CA410" s="298"/>
      <c r="CB410" s="297" t="s">
        <v>10</v>
      </c>
      <c r="CC410" s="298"/>
      <c r="CD410" s="297" t="s">
        <v>11</v>
      </c>
      <c r="CE410" s="298"/>
      <c r="CF410" s="297" t="s">
        <v>12</v>
      </c>
      <c r="CG410" s="298"/>
      <c r="CH410" s="300" t="s">
        <v>40</v>
      </c>
      <c r="CI410" s="301"/>
      <c r="CJ410" s="297" t="s">
        <v>41</v>
      </c>
      <c r="CK410" s="298"/>
    </row>
    <row r="411" spans="1:89" ht="15" thickTop="1" thickBot="1" x14ac:dyDescent="0.3">
      <c r="A411" s="296"/>
      <c r="B411" s="115" t="s">
        <v>14</v>
      </c>
      <c r="C411" s="116" t="s">
        <v>15</v>
      </c>
      <c r="D411" s="117" t="s">
        <v>14</v>
      </c>
      <c r="E411" s="118" t="s">
        <v>15</v>
      </c>
      <c r="F411" s="115" t="s">
        <v>14</v>
      </c>
      <c r="G411" s="116" t="s">
        <v>15</v>
      </c>
      <c r="H411" s="117" t="s">
        <v>14</v>
      </c>
      <c r="I411" s="118" t="s">
        <v>15</v>
      </c>
      <c r="J411" s="115" t="s">
        <v>14</v>
      </c>
      <c r="K411" s="116" t="s">
        <v>15</v>
      </c>
      <c r="L411" s="117" t="s">
        <v>14</v>
      </c>
      <c r="M411" s="115" t="s">
        <v>15</v>
      </c>
      <c r="N411" s="119" t="s">
        <v>14</v>
      </c>
      <c r="O411" s="120" t="s">
        <v>15</v>
      </c>
      <c r="P411" s="115" t="s">
        <v>14</v>
      </c>
      <c r="Q411" s="116" t="s">
        <v>15</v>
      </c>
      <c r="R411" s="117" t="s">
        <v>14</v>
      </c>
      <c r="S411" s="118" t="s">
        <v>15</v>
      </c>
      <c r="T411" s="115" t="s">
        <v>14</v>
      </c>
      <c r="U411" s="116" t="s">
        <v>15</v>
      </c>
      <c r="V411" s="117" t="s">
        <v>14</v>
      </c>
      <c r="W411" s="118" t="s">
        <v>15</v>
      </c>
      <c r="X411" s="115" t="s">
        <v>14</v>
      </c>
      <c r="Y411" s="116" t="s">
        <v>15</v>
      </c>
      <c r="Z411" s="28" t="s">
        <v>14</v>
      </c>
      <c r="AA411" s="121" t="s">
        <v>15</v>
      </c>
      <c r="AB411" s="175" t="s">
        <v>14</v>
      </c>
      <c r="AC411" s="176" t="s">
        <v>15</v>
      </c>
      <c r="AE411" s="296"/>
      <c r="AF411" s="115" t="s">
        <v>14</v>
      </c>
      <c r="AG411" s="116" t="s">
        <v>15</v>
      </c>
      <c r="AH411" s="117" t="s">
        <v>14</v>
      </c>
      <c r="AI411" s="118" t="s">
        <v>15</v>
      </c>
      <c r="AJ411" s="115" t="s">
        <v>14</v>
      </c>
      <c r="AK411" s="116" t="s">
        <v>15</v>
      </c>
      <c r="AL411" s="117" t="s">
        <v>14</v>
      </c>
      <c r="AM411" s="118" t="s">
        <v>15</v>
      </c>
      <c r="AN411" s="115" t="s">
        <v>14</v>
      </c>
      <c r="AO411" s="116" t="s">
        <v>15</v>
      </c>
      <c r="AP411" s="117" t="s">
        <v>14</v>
      </c>
      <c r="AQ411" s="115" t="s">
        <v>15</v>
      </c>
      <c r="AR411" s="119" t="s">
        <v>14</v>
      </c>
      <c r="AS411" s="120" t="s">
        <v>15</v>
      </c>
      <c r="AT411" s="115" t="s">
        <v>14</v>
      </c>
      <c r="AU411" s="116" t="s">
        <v>15</v>
      </c>
      <c r="AV411" s="117" t="s">
        <v>14</v>
      </c>
      <c r="AW411" s="118" t="s">
        <v>15</v>
      </c>
      <c r="AX411" s="115" t="s">
        <v>14</v>
      </c>
      <c r="AY411" s="116" t="s">
        <v>15</v>
      </c>
      <c r="AZ411" s="117" t="s">
        <v>14</v>
      </c>
      <c r="BA411" s="118" t="s">
        <v>15</v>
      </c>
      <c r="BB411" s="115" t="s">
        <v>14</v>
      </c>
      <c r="BC411" s="116" t="s">
        <v>15</v>
      </c>
      <c r="BD411" s="28" t="s">
        <v>14</v>
      </c>
      <c r="BE411" s="121" t="s">
        <v>15</v>
      </c>
      <c r="BF411" s="175" t="s">
        <v>14</v>
      </c>
      <c r="BG411" s="176" t="s">
        <v>15</v>
      </c>
      <c r="BI411" s="296"/>
      <c r="BJ411" s="115" t="s">
        <v>14</v>
      </c>
      <c r="BK411" s="116" t="s">
        <v>15</v>
      </c>
      <c r="BL411" s="117" t="s">
        <v>14</v>
      </c>
      <c r="BM411" s="118" t="s">
        <v>15</v>
      </c>
      <c r="BN411" s="115" t="s">
        <v>14</v>
      </c>
      <c r="BO411" s="116" t="s">
        <v>15</v>
      </c>
      <c r="BP411" s="117" t="s">
        <v>14</v>
      </c>
      <c r="BQ411" s="118" t="s">
        <v>15</v>
      </c>
      <c r="BR411" s="115" t="s">
        <v>14</v>
      </c>
      <c r="BS411" s="116" t="s">
        <v>15</v>
      </c>
      <c r="BT411" s="117" t="s">
        <v>14</v>
      </c>
      <c r="BU411" s="115" t="s">
        <v>15</v>
      </c>
      <c r="BV411" s="119" t="s">
        <v>14</v>
      </c>
      <c r="BW411" s="120" t="s">
        <v>15</v>
      </c>
      <c r="BX411" s="115" t="s">
        <v>14</v>
      </c>
      <c r="BY411" s="116" t="s">
        <v>15</v>
      </c>
      <c r="BZ411" s="117" t="s">
        <v>14</v>
      </c>
      <c r="CA411" s="118" t="s">
        <v>15</v>
      </c>
      <c r="CB411" s="115" t="s">
        <v>14</v>
      </c>
      <c r="CC411" s="116" t="s">
        <v>15</v>
      </c>
      <c r="CD411" s="117" t="s">
        <v>14</v>
      </c>
      <c r="CE411" s="118" t="s">
        <v>15</v>
      </c>
      <c r="CF411" s="115" t="s">
        <v>14</v>
      </c>
      <c r="CG411" s="116" t="s">
        <v>15</v>
      </c>
      <c r="CH411" s="28" t="s">
        <v>14</v>
      </c>
      <c r="CI411" s="121" t="s">
        <v>15</v>
      </c>
      <c r="CJ411" s="119" t="s">
        <v>14</v>
      </c>
      <c r="CK411" s="120" t="s">
        <v>15</v>
      </c>
    </row>
    <row r="412" spans="1:89" ht="13.5" thickTop="1" x14ac:dyDescent="0.2">
      <c r="A412" s="124" t="s">
        <v>16</v>
      </c>
      <c r="B412" s="125"/>
      <c r="C412" s="185"/>
      <c r="D412" s="126"/>
      <c r="E412" s="179"/>
      <c r="F412" s="125"/>
      <c r="G412" s="127"/>
      <c r="H412" s="126"/>
      <c r="I412" s="179"/>
      <c r="J412" s="125"/>
      <c r="K412" s="127"/>
      <c r="L412" s="126"/>
      <c r="M412" s="125"/>
      <c r="N412" s="178"/>
      <c r="O412" s="180"/>
      <c r="P412" s="125"/>
      <c r="Q412" s="127"/>
      <c r="R412" s="126"/>
      <c r="S412" s="179"/>
      <c r="T412" s="125"/>
      <c r="U412" s="127"/>
      <c r="V412" s="126"/>
      <c r="W412" s="179"/>
      <c r="X412" s="125"/>
      <c r="Y412" s="127"/>
      <c r="Z412" s="183"/>
      <c r="AA412" s="184"/>
      <c r="AB412" s="169">
        <f>B412+D412+F412+H412+J412+L412+N412+P412+R412+T412+V412+X412+Z412</f>
        <v>0</v>
      </c>
      <c r="AC412" s="170">
        <f>C412+E412+G412+I412+K412+M412+O412+Q412+S412+U412+W412+Y412+AA412</f>
        <v>0</v>
      </c>
      <c r="AE412" s="270" t="str">
        <f>$AE$9</f>
        <v>07:00 - 07:59</v>
      </c>
      <c r="AF412" s="125">
        <f>SUMIF($A$9:$A$32,$AE412,B$412:B$435)</f>
        <v>2532</v>
      </c>
      <c r="AG412" s="185">
        <f t="shared" ref="AG412:AV413" si="7025">SUMIF($A$9:$A$32,$AE412,C$412:C$435)</f>
        <v>860</v>
      </c>
      <c r="AH412" s="126">
        <f t="shared" si="7025"/>
        <v>825</v>
      </c>
      <c r="AI412" s="179">
        <f t="shared" si="7025"/>
        <v>869</v>
      </c>
      <c r="AJ412" s="125">
        <f t="shared" si="7025"/>
        <v>2527</v>
      </c>
      <c r="AK412" s="127">
        <f t="shared" si="7025"/>
        <v>1121</v>
      </c>
      <c r="AL412" s="126">
        <f t="shared" si="7025"/>
        <v>2974</v>
      </c>
      <c r="AM412" s="179">
        <f t="shared" si="7025"/>
        <v>1579</v>
      </c>
      <c r="AN412" s="125">
        <f t="shared" si="7025"/>
        <v>243</v>
      </c>
      <c r="AO412" s="127">
        <f t="shared" si="7025"/>
        <v>788</v>
      </c>
      <c r="AP412" s="126">
        <f t="shared" si="7025"/>
        <v>552</v>
      </c>
      <c r="AQ412" s="125">
        <f t="shared" si="7025"/>
        <v>2324</v>
      </c>
      <c r="AR412" s="178">
        <f t="shared" si="7025"/>
        <v>1994</v>
      </c>
      <c r="AS412" s="180">
        <f t="shared" si="7025"/>
        <v>3354</v>
      </c>
      <c r="AT412" s="125">
        <f t="shared" si="7025"/>
        <v>1501</v>
      </c>
      <c r="AU412" s="127">
        <f t="shared" si="7025"/>
        <v>1400</v>
      </c>
      <c r="AV412" s="126">
        <f t="shared" si="7025"/>
        <v>1904</v>
      </c>
      <c r="AW412" s="179">
        <f t="shared" ref="AW412:BE413" si="7026">SUMIF($A$9:$A$32,$AE412,S$412:S$435)</f>
        <v>1542</v>
      </c>
      <c r="AX412" s="125">
        <f t="shared" si="7026"/>
        <v>197</v>
      </c>
      <c r="AY412" s="127">
        <f t="shared" si="7026"/>
        <v>1109</v>
      </c>
      <c r="AZ412" s="126">
        <f t="shared" si="7026"/>
        <v>650</v>
      </c>
      <c r="BA412" s="179">
        <f t="shared" si="7026"/>
        <v>2093</v>
      </c>
      <c r="BB412" s="125">
        <f t="shared" si="7026"/>
        <v>1199</v>
      </c>
      <c r="BC412" s="127">
        <f t="shared" si="7026"/>
        <v>1289</v>
      </c>
      <c r="BD412" s="183">
        <f t="shared" si="7026"/>
        <v>2534</v>
      </c>
      <c r="BE412" s="184">
        <f t="shared" si="7026"/>
        <v>2277</v>
      </c>
      <c r="BF412" s="169">
        <f>AF412+AH412+AJ412+AL412+AN412+AP412+AR412+AT412+AV412+AX412+AZ412+BB412+BD412</f>
        <v>19632</v>
      </c>
      <c r="BG412" s="170">
        <f>AG412+AI412+AK412+AM412+AO412+AQ412+AS412+AU412+AW412+AY412+BA412+BC412+BE412</f>
        <v>20605</v>
      </c>
      <c r="BI412" s="124" t="s">
        <v>16</v>
      </c>
      <c r="BJ412" s="128">
        <f>B412/B436</f>
        <v>0</v>
      </c>
      <c r="BK412" s="129">
        <f t="shared" ref="BK412" si="7027">C412/C436</f>
        <v>0</v>
      </c>
      <c r="BL412" s="130">
        <f t="shared" ref="BL412" si="7028">D412/D436</f>
        <v>0</v>
      </c>
      <c r="BM412" s="131">
        <f t="shared" ref="BM412" si="7029">E412/E436</f>
        <v>0</v>
      </c>
      <c r="BN412" s="128">
        <f t="shared" ref="BN412" si="7030">F412/F436</f>
        <v>0</v>
      </c>
      <c r="BO412" s="129">
        <f t="shared" ref="BO412" si="7031">G412/G436</f>
        <v>0</v>
      </c>
      <c r="BP412" s="130">
        <f t="shared" ref="BP412" si="7032">H412/H436</f>
        <v>0</v>
      </c>
      <c r="BQ412" s="131">
        <f t="shared" ref="BQ412" si="7033">I412/I436</f>
        <v>0</v>
      </c>
      <c r="BR412" s="128">
        <f t="shared" ref="BR412" si="7034">J412/J436</f>
        <v>0</v>
      </c>
      <c r="BS412" s="129">
        <f t="shared" ref="BS412" si="7035">K412/K436</f>
        <v>0</v>
      </c>
      <c r="BT412" s="130">
        <f t="shared" ref="BT412" si="7036">L412/L436</f>
        <v>0</v>
      </c>
      <c r="BU412" s="128">
        <f t="shared" ref="BU412" si="7037">M412/M436</f>
        <v>0</v>
      </c>
      <c r="BV412" s="132">
        <f t="shared" ref="BV412" si="7038">N412/N436</f>
        <v>0</v>
      </c>
      <c r="BW412" s="133">
        <f t="shared" ref="BW412" si="7039">O412/O436</f>
        <v>0</v>
      </c>
      <c r="BX412" s="128">
        <f t="shared" ref="BX412" si="7040">P412/P436</f>
        <v>0</v>
      </c>
      <c r="BY412" s="129">
        <f t="shared" ref="BY412" si="7041">Q412/Q436</f>
        <v>0</v>
      </c>
      <c r="BZ412" s="130">
        <f t="shared" ref="BZ412" si="7042">R412/R436</f>
        <v>0</v>
      </c>
      <c r="CA412" s="131">
        <f t="shared" ref="CA412" si="7043">S412/S436</f>
        <v>0</v>
      </c>
      <c r="CB412" s="128">
        <f t="shared" ref="CB412" si="7044">T412/T436</f>
        <v>0</v>
      </c>
      <c r="CC412" s="129">
        <f t="shared" ref="CC412" si="7045">U412/U436</f>
        <v>0</v>
      </c>
      <c r="CD412" s="130">
        <f t="shared" ref="CD412" si="7046">V412/V436</f>
        <v>0</v>
      </c>
      <c r="CE412" s="131">
        <f t="shared" ref="CE412" si="7047">W412/W436</f>
        <v>0</v>
      </c>
      <c r="CF412" s="128">
        <f t="shared" ref="CF412" si="7048">X412/X436</f>
        <v>0</v>
      </c>
      <c r="CG412" s="129">
        <f t="shared" ref="CG412" si="7049">Y412/Y436</f>
        <v>0</v>
      </c>
      <c r="CH412" s="130">
        <f t="shared" ref="CH412" si="7050">Z412/Z436</f>
        <v>0</v>
      </c>
      <c r="CI412" s="128">
        <f t="shared" ref="CI412" si="7051">AA412/AA436</f>
        <v>0</v>
      </c>
      <c r="CJ412" s="134">
        <f t="shared" ref="CJ412" si="7052">AB412/AB436</f>
        <v>0</v>
      </c>
      <c r="CK412" s="135">
        <f t="shared" ref="CK412" si="7053">AC412/AC436</f>
        <v>0</v>
      </c>
    </row>
    <row r="413" spans="1:89" x14ac:dyDescent="0.2">
      <c r="A413" s="136" t="s">
        <v>17</v>
      </c>
      <c r="B413" s="188">
        <v>386</v>
      </c>
      <c r="C413" s="189">
        <v>0</v>
      </c>
      <c r="D413" s="190">
        <v>298</v>
      </c>
      <c r="E413" s="191">
        <v>1</v>
      </c>
      <c r="F413" s="188">
        <v>789</v>
      </c>
      <c r="G413" s="192">
        <v>2</v>
      </c>
      <c r="H413" s="190">
        <v>601</v>
      </c>
      <c r="I413" s="191">
        <v>41</v>
      </c>
      <c r="J413" s="188">
        <v>11</v>
      </c>
      <c r="K413" s="192">
        <v>12</v>
      </c>
      <c r="L413" s="190">
        <v>32</v>
      </c>
      <c r="M413" s="188">
        <v>75</v>
      </c>
      <c r="N413" s="193">
        <v>244</v>
      </c>
      <c r="O413" s="194">
        <v>120</v>
      </c>
      <c r="P413" s="188">
        <v>48</v>
      </c>
      <c r="Q413" s="192">
        <v>80</v>
      </c>
      <c r="R413" s="190">
        <v>25</v>
      </c>
      <c r="S413" s="191">
        <v>71</v>
      </c>
      <c r="T413" s="188">
        <v>1</v>
      </c>
      <c r="U413" s="192">
        <v>0</v>
      </c>
      <c r="V413" s="190">
        <v>2</v>
      </c>
      <c r="W413" s="191">
        <v>0</v>
      </c>
      <c r="X413" s="188">
        <v>7</v>
      </c>
      <c r="Y413" s="192">
        <v>0</v>
      </c>
      <c r="Z413" s="190">
        <v>0</v>
      </c>
      <c r="AA413" s="188">
        <v>0</v>
      </c>
      <c r="AB413" s="169">
        <f t="shared" ref="AB413:AB432" si="7054">B413+D413+F413+H413+J413+L413+N413+P413+R413+T413+V413+X413+Z413</f>
        <v>2444</v>
      </c>
      <c r="AC413" s="172">
        <f t="shared" ref="AC413:AC435" si="7055">SUM(C413,E413,G413,I413,K413,M413,O413,Q413,S413,U413,W413,Y413,AA413)</f>
        <v>402</v>
      </c>
      <c r="AE413" s="272" t="str">
        <f>$AE$10</f>
        <v>08:00 - 08:59</v>
      </c>
      <c r="AF413" s="125">
        <f>SUMIF($A$9:$A$32,$AE413,B$412:B$435)</f>
        <v>2306</v>
      </c>
      <c r="AG413" s="189">
        <f t="shared" si="7025"/>
        <v>735</v>
      </c>
      <c r="AH413" s="190">
        <f t="shared" si="7025"/>
        <v>638</v>
      </c>
      <c r="AI413" s="191">
        <f t="shared" si="7025"/>
        <v>628</v>
      </c>
      <c r="AJ413" s="273">
        <f t="shared" si="7025"/>
        <v>2234</v>
      </c>
      <c r="AK413" s="192">
        <f t="shared" si="7025"/>
        <v>804</v>
      </c>
      <c r="AL413" s="190">
        <f t="shared" si="7025"/>
        <v>2509</v>
      </c>
      <c r="AM413" s="191">
        <f t="shared" si="7025"/>
        <v>1459</v>
      </c>
      <c r="AN413" s="273">
        <f t="shared" si="7025"/>
        <v>181</v>
      </c>
      <c r="AO413" s="192">
        <f t="shared" si="7025"/>
        <v>690</v>
      </c>
      <c r="AP413" s="190">
        <f t="shared" si="7025"/>
        <v>495</v>
      </c>
      <c r="AQ413" s="273">
        <f t="shared" si="7025"/>
        <v>2167</v>
      </c>
      <c r="AR413" s="193">
        <f t="shared" si="7025"/>
        <v>1586</v>
      </c>
      <c r="AS413" s="194">
        <f t="shared" si="7025"/>
        <v>2975</v>
      </c>
      <c r="AT413" s="273">
        <f t="shared" si="7025"/>
        <v>1003</v>
      </c>
      <c r="AU413" s="192">
        <f t="shared" si="7025"/>
        <v>1222</v>
      </c>
      <c r="AV413" s="190">
        <f t="shared" si="7025"/>
        <v>1709</v>
      </c>
      <c r="AW413" s="191">
        <f t="shared" si="7026"/>
        <v>1214</v>
      </c>
      <c r="AX413" s="273">
        <f t="shared" si="7026"/>
        <v>176</v>
      </c>
      <c r="AY413" s="192">
        <f t="shared" si="7026"/>
        <v>746</v>
      </c>
      <c r="AZ413" s="190">
        <f t="shared" si="7026"/>
        <v>549</v>
      </c>
      <c r="BA413" s="191">
        <f t="shared" si="7026"/>
        <v>1663</v>
      </c>
      <c r="BB413" s="273">
        <f t="shared" si="7026"/>
        <v>1206</v>
      </c>
      <c r="BC413" s="192">
        <f t="shared" si="7026"/>
        <v>1109</v>
      </c>
      <c r="BD413" s="190">
        <f t="shared" si="7026"/>
        <v>2452</v>
      </c>
      <c r="BE413" s="273">
        <f t="shared" si="7026"/>
        <v>1922</v>
      </c>
      <c r="BF413" s="171">
        <f>SUM(AF413,AH413,AJ413,AL413,AN413,AP413,AR413,AT413,AV413,AX413,AZ413,BB413,BD413)</f>
        <v>17044</v>
      </c>
      <c r="BG413" s="172">
        <f>SUM(AG413,AI413,AK413,AM413,AO413,AQ413,AS413,AU413,AW413,AY413,BA413,BC413,BE413)</f>
        <v>17334</v>
      </c>
      <c r="BI413" s="136" t="s">
        <v>17</v>
      </c>
      <c r="BJ413" s="128">
        <f>B413/B436</f>
        <v>1.6714298086082966E-2</v>
      </c>
      <c r="BK413" s="129">
        <f t="shared" ref="BK413" si="7056">C413/C436</f>
        <v>0</v>
      </c>
      <c r="BL413" s="130">
        <f t="shared" ref="BL413" si="7057">D413/D436</f>
        <v>2.9112934740132865E-2</v>
      </c>
      <c r="BM413" s="131">
        <f t="shared" ref="BM413" si="7058">E413/E436</f>
        <v>1.0215548064153642E-4</v>
      </c>
      <c r="BN413" s="128">
        <f t="shared" ref="BN413" si="7059">F413/F436</f>
        <v>3.006974351156675E-2</v>
      </c>
      <c r="BO413" s="129">
        <f t="shared" ref="BO413" si="7060">G413/G436</f>
        <v>9.6861681518791169E-5</v>
      </c>
      <c r="BP413" s="130">
        <f t="shared" ref="BP413" si="7061">H413/H436</f>
        <v>1.8980545730166751E-2</v>
      </c>
      <c r="BQ413" s="131">
        <f t="shared" ref="BQ413" si="7062">I413/I436</f>
        <v>1.3179042108646738E-3</v>
      </c>
      <c r="BR413" s="128">
        <f t="shared" ref="BR413" si="7063">J413/J436</f>
        <v>2.0700037636432068E-3</v>
      </c>
      <c r="BS413" s="129">
        <f t="shared" ref="BS413" si="7064">K413/K436</f>
        <v>2.2115739034279398E-3</v>
      </c>
      <c r="BT413" s="130">
        <f t="shared" ref="BT413" si="7065">L413/L436</f>
        <v>1.9525291353956922E-3</v>
      </c>
      <c r="BU413" s="128">
        <f t="shared" ref="BU413" si="7066">M413/M436</f>
        <v>4.3315044758879583E-3</v>
      </c>
      <c r="BV413" s="132">
        <f t="shared" ref="BV413" si="7067">N413/N436</f>
        <v>7.9546195474995106E-3</v>
      </c>
      <c r="BW413" s="133">
        <f t="shared" ref="BW413" si="7068">O413/O436</f>
        <v>3.7213918005333997E-3</v>
      </c>
      <c r="BX413" s="128">
        <f t="shared" ref="BX413" si="7069">P413/P436</f>
        <v>3.1612223393045311E-3</v>
      </c>
      <c r="BY413" s="129">
        <f t="shared" ref="BY413" si="7070">Q413/Q436</f>
        <v>4.9143067756004669E-3</v>
      </c>
      <c r="BZ413" s="130">
        <f t="shared" ref="BZ413" si="7071">R413/R436</f>
        <v>1.2355441336364536E-3</v>
      </c>
      <c r="CA413" s="131">
        <f t="shared" ref="CA413" si="7072">S413/S436</f>
        <v>3.3063239266089223E-3</v>
      </c>
      <c r="CB413" s="128">
        <f t="shared" ref="CB413" si="7073">T413/T436</f>
        <v>1.9561815336463224E-4</v>
      </c>
      <c r="CC413" s="129">
        <f t="shared" ref="CC413" si="7074">U413/U436</f>
        <v>0</v>
      </c>
      <c r="CD413" s="130">
        <f t="shared" ref="CD413" si="7075">V413/V436</f>
        <v>1.1777869383428538E-4</v>
      </c>
      <c r="CE413" s="131">
        <f t="shared" ref="CE413" si="7076">W413/W436</f>
        <v>0</v>
      </c>
      <c r="CF413" s="128">
        <f t="shared" ref="CF413" si="7077">X413/X436</f>
        <v>4.8536957426154487E-4</v>
      </c>
      <c r="CG413" s="129">
        <f t="shared" ref="CG413" si="7078">Y413/Y436</f>
        <v>0</v>
      </c>
      <c r="CH413" s="130">
        <f t="shared" ref="CH413" si="7079">Z413/Z436</f>
        <v>0</v>
      </c>
      <c r="CI413" s="128">
        <f t="shared" ref="CI413" si="7080">AA413/AA436</f>
        <v>0</v>
      </c>
      <c r="CJ413" s="134">
        <f t="shared" ref="CJ413" si="7081">AB413/AB436</f>
        <v>9.8649821388928135E-3</v>
      </c>
      <c r="CK413" s="135">
        <f t="shared" ref="CK413" si="7082">AC413/AC436</f>
        <v>1.6264241325737959E-3</v>
      </c>
    </row>
    <row r="414" spans="1:89" ht="13.5" thickBot="1" x14ac:dyDescent="0.25">
      <c r="A414" s="145" t="s">
        <v>18</v>
      </c>
      <c r="B414" s="195">
        <v>1774</v>
      </c>
      <c r="C414" s="196">
        <v>0</v>
      </c>
      <c r="D414" s="197">
        <v>998</v>
      </c>
      <c r="E414" s="198">
        <v>130</v>
      </c>
      <c r="F414" s="195">
        <v>2543</v>
      </c>
      <c r="G414" s="199">
        <v>258</v>
      </c>
      <c r="H414" s="197">
        <v>2058</v>
      </c>
      <c r="I414" s="198">
        <v>483</v>
      </c>
      <c r="J414" s="195">
        <v>108</v>
      </c>
      <c r="K414" s="199">
        <v>251</v>
      </c>
      <c r="L414" s="197">
        <v>281</v>
      </c>
      <c r="M414" s="195">
        <v>710</v>
      </c>
      <c r="N414" s="200">
        <v>1241</v>
      </c>
      <c r="O414" s="201">
        <v>1586</v>
      </c>
      <c r="P414" s="195">
        <v>565</v>
      </c>
      <c r="Q414" s="199">
        <v>749</v>
      </c>
      <c r="R414" s="197">
        <v>747</v>
      </c>
      <c r="S414" s="198">
        <v>1002</v>
      </c>
      <c r="T414" s="195">
        <v>62</v>
      </c>
      <c r="U414" s="199">
        <v>502</v>
      </c>
      <c r="V414" s="197">
        <v>420</v>
      </c>
      <c r="W414" s="198">
        <v>1313</v>
      </c>
      <c r="X414" s="195">
        <v>693</v>
      </c>
      <c r="Y414" s="199">
        <v>609</v>
      </c>
      <c r="Z414" s="197">
        <v>1530</v>
      </c>
      <c r="AA414" s="195">
        <v>1167</v>
      </c>
      <c r="AB414" s="169">
        <f t="shared" si="7054"/>
        <v>13020</v>
      </c>
      <c r="AC414" s="172">
        <f t="shared" si="7055"/>
        <v>8760</v>
      </c>
      <c r="AE414" s="270"/>
      <c r="AF414" s="125"/>
      <c r="AG414" s="196"/>
      <c r="AH414" s="197"/>
      <c r="AI414" s="198"/>
      <c r="AJ414" s="195"/>
      <c r="AK414" s="199"/>
      <c r="AL414" s="197"/>
      <c r="AM414" s="198"/>
      <c r="AN414" s="195"/>
      <c r="AO414" s="199"/>
      <c r="AP414" s="197"/>
      <c r="AQ414" s="195"/>
      <c r="AR414" s="200"/>
      <c r="AS414" s="201"/>
      <c r="AT414" s="195"/>
      <c r="AU414" s="199"/>
      <c r="AV414" s="197"/>
      <c r="AW414" s="198"/>
      <c r="AX414" s="195"/>
      <c r="AY414" s="199"/>
      <c r="AZ414" s="197"/>
      <c r="BA414" s="198"/>
      <c r="BB414" s="195"/>
      <c r="BC414" s="199"/>
      <c r="BD414" s="197"/>
      <c r="BE414" s="195"/>
      <c r="BF414" s="171"/>
      <c r="BG414" s="172"/>
      <c r="BI414" s="145" t="s">
        <v>18</v>
      </c>
      <c r="BJ414" s="128">
        <f>B414/B436</f>
        <v>7.681648913137612E-2</v>
      </c>
      <c r="BK414" s="129">
        <f t="shared" ref="BK414" si="7083">C414/C436</f>
        <v>0</v>
      </c>
      <c r="BL414" s="130">
        <f t="shared" ref="BL414" si="7084">D414/D436</f>
        <v>9.7499023055881207E-2</v>
      </c>
      <c r="BM414" s="131">
        <f t="shared" ref="BM414" si="7085">E414/E436</f>
        <v>1.3280212483399735E-2</v>
      </c>
      <c r="BN414" s="128">
        <f t="shared" ref="BN414" si="7086">F414/F436</f>
        <v>9.6916803231830481E-2</v>
      </c>
      <c r="BO414" s="129">
        <f t="shared" ref="BO414" si="7087">G414/G436</f>
        <v>1.2495156915924061E-2</v>
      </c>
      <c r="BP414" s="130">
        <f t="shared" ref="BP414" si="7088">H414/H436</f>
        <v>6.499494694290045E-2</v>
      </c>
      <c r="BQ414" s="131">
        <f t="shared" ref="BQ414" si="7089">I414/I436</f>
        <v>1.5525554484088717E-2</v>
      </c>
      <c r="BR414" s="128">
        <f t="shared" ref="BR414" si="7090">J414/J436</f>
        <v>2.0323673315769664E-2</v>
      </c>
      <c r="BS414" s="129">
        <f t="shared" ref="BS414" si="7091">K414/K436</f>
        <v>4.6258754146701067E-2</v>
      </c>
      <c r="BT414" s="130">
        <f t="shared" ref="BT414" si="7092">L414/L436</f>
        <v>1.7145646470193423E-2</v>
      </c>
      <c r="BU414" s="128">
        <f t="shared" ref="BU414" si="7093">M414/M436</f>
        <v>4.1004909038406007E-2</v>
      </c>
      <c r="BV414" s="132">
        <f t="shared" ref="BV414" si="7094">N414/N436</f>
        <v>4.045771663297907E-2</v>
      </c>
      <c r="BW414" s="133">
        <f t="shared" ref="BW414" si="7095">O414/O436</f>
        <v>4.9184394963716432E-2</v>
      </c>
      <c r="BX414" s="128">
        <f t="shared" ref="BX414" si="7096">P414/P436</f>
        <v>3.7210221285563748E-2</v>
      </c>
      <c r="BY414" s="129">
        <f t="shared" ref="BY414" si="7097">Q414/Q436</f>
        <v>4.6010197186559368E-2</v>
      </c>
      <c r="BZ414" s="130">
        <f t="shared" ref="BZ414" si="7098">R414/R436</f>
        <v>3.6918058713057228E-2</v>
      </c>
      <c r="CA414" s="131">
        <f t="shared" ref="CA414" si="7099">S414/S436</f>
        <v>4.6661078513551273E-2</v>
      </c>
      <c r="CB414" s="128">
        <f t="shared" ref="CB414" si="7100">T414/T436</f>
        <v>1.2128325508607199E-2</v>
      </c>
      <c r="CC414" s="129">
        <f t="shared" ref="CC414" si="7101">U414/U436</f>
        <v>7.9042670445599122E-2</v>
      </c>
      <c r="CD414" s="130">
        <f t="shared" ref="CD414" si="7102">V414/V436</f>
        <v>2.4733525705199929E-2</v>
      </c>
      <c r="CE414" s="131">
        <f t="shared" ref="CE414" si="7103">W414/W436</f>
        <v>6.2994770426522087E-2</v>
      </c>
      <c r="CF414" s="128">
        <f t="shared" ref="CF414" si="7104">X414/X436</f>
        <v>4.8051587851892938E-2</v>
      </c>
      <c r="CG414" s="129">
        <f t="shared" ref="CG414" si="7105">Y414/Y436</f>
        <v>6.3970588235294112E-2</v>
      </c>
      <c r="CH414" s="130">
        <f t="shared" ref="CH414" si="7106">Z414/Z436</f>
        <v>4.7512576858580215E-2</v>
      </c>
      <c r="CI414" s="128">
        <f t="shared" ref="CI414" si="7107">AA414/AA436</f>
        <v>3.2802091238721645E-2</v>
      </c>
      <c r="CJ414" s="134">
        <f t="shared" ref="CJ414" si="7108">AB414/AB436</f>
        <v>5.2554037417505903E-2</v>
      </c>
      <c r="CK414" s="135">
        <f t="shared" ref="CK414" si="7109">AC414/AC436</f>
        <v>3.5441481097876745E-2</v>
      </c>
    </row>
    <row r="415" spans="1:89" ht="14.25" thickTop="1" thickBot="1" x14ac:dyDescent="0.25">
      <c r="A415" s="136" t="s">
        <v>19</v>
      </c>
      <c r="B415" s="188">
        <v>2372</v>
      </c>
      <c r="C415" s="189">
        <v>926</v>
      </c>
      <c r="D415" s="190">
        <v>1073</v>
      </c>
      <c r="E415" s="191">
        <v>745</v>
      </c>
      <c r="F415" s="188">
        <v>3060</v>
      </c>
      <c r="G415" s="192">
        <v>1057</v>
      </c>
      <c r="H415" s="190">
        <v>2892</v>
      </c>
      <c r="I415" s="191">
        <v>1355</v>
      </c>
      <c r="J415" s="188">
        <v>182</v>
      </c>
      <c r="K415" s="192">
        <v>530</v>
      </c>
      <c r="L415" s="190">
        <v>471</v>
      </c>
      <c r="M415" s="188">
        <v>1597</v>
      </c>
      <c r="N415" s="193">
        <v>1887</v>
      </c>
      <c r="O415" s="194">
        <v>3048</v>
      </c>
      <c r="P415" s="188">
        <v>1176</v>
      </c>
      <c r="Q415" s="192">
        <v>1543</v>
      </c>
      <c r="R415" s="190">
        <v>1558</v>
      </c>
      <c r="S415" s="191">
        <v>1610</v>
      </c>
      <c r="T415" s="188">
        <v>154</v>
      </c>
      <c r="U415" s="192">
        <v>925</v>
      </c>
      <c r="V415" s="190">
        <v>674</v>
      </c>
      <c r="W415" s="191">
        <v>2196</v>
      </c>
      <c r="X415" s="188">
        <v>1264</v>
      </c>
      <c r="Y415" s="192">
        <v>918</v>
      </c>
      <c r="Z415" s="190">
        <v>2336</v>
      </c>
      <c r="AA415" s="188">
        <v>2111</v>
      </c>
      <c r="AB415" s="169">
        <f t="shared" si="7054"/>
        <v>19099</v>
      </c>
      <c r="AC415" s="172">
        <f t="shared" si="7055"/>
        <v>18561</v>
      </c>
      <c r="AE415" s="264" t="s">
        <v>13</v>
      </c>
      <c r="AF415" s="20">
        <f t="shared" ref="AF415:BG415" si="7110">SUM(AF412:AF414)</f>
        <v>4838</v>
      </c>
      <c r="AG415" s="21">
        <f t="shared" si="7110"/>
        <v>1595</v>
      </c>
      <c r="AH415" s="20">
        <f t="shared" si="7110"/>
        <v>1463</v>
      </c>
      <c r="AI415" s="21">
        <f t="shared" si="7110"/>
        <v>1497</v>
      </c>
      <c r="AJ415" s="20">
        <f t="shared" si="7110"/>
        <v>4761</v>
      </c>
      <c r="AK415" s="21">
        <f t="shared" si="7110"/>
        <v>1925</v>
      </c>
      <c r="AL415" s="20">
        <f t="shared" si="7110"/>
        <v>5483</v>
      </c>
      <c r="AM415" s="21">
        <f t="shared" si="7110"/>
        <v>3038</v>
      </c>
      <c r="AN415" s="20">
        <f t="shared" si="7110"/>
        <v>424</v>
      </c>
      <c r="AO415" s="21">
        <f t="shared" si="7110"/>
        <v>1478</v>
      </c>
      <c r="AP415" s="20">
        <f t="shared" si="7110"/>
        <v>1047</v>
      </c>
      <c r="AQ415" s="21">
        <f t="shared" si="7110"/>
        <v>4491</v>
      </c>
      <c r="AR415" s="20">
        <f t="shared" si="7110"/>
        <v>3580</v>
      </c>
      <c r="AS415" s="21">
        <f t="shared" si="7110"/>
        <v>6329</v>
      </c>
      <c r="AT415" s="20">
        <f t="shared" si="7110"/>
        <v>2504</v>
      </c>
      <c r="AU415" s="21">
        <f t="shared" si="7110"/>
        <v>2622</v>
      </c>
      <c r="AV415" s="20">
        <f t="shared" si="7110"/>
        <v>3613</v>
      </c>
      <c r="AW415" s="21">
        <f t="shared" si="7110"/>
        <v>2756</v>
      </c>
      <c r="AX415" s="20">
        <f t="shared" si="7110"/>
        <v>373</v>
      </c>
      <c r="AY415" s="21">
        <f t="shared" si="7110"/>
        <v>1855</v>
      </c>
      <c r="AZ415" s="20">
        <f t="shared" si="7110"/>
        <v>1199</v>
      </c>
      <c r="BA415" s="21">
        <f t="shared" si="7110"/>
        <v>3756</v>
      </c>
      <c r="BB415" s="20">
        <f t="shared" si="7110"/>
        <v>2405</v>
      </c>
      <c r="BC415" s="21">
        <f t="shared" si="7110"/>
        <v>2398</v>
      </c>
      <c r="BD415" s="20">
        <f t="shared" si="7110"/>
        <v>4986</v>
      </c>
      <c r="BE415" s="21">
        <f t="shared" si="7110"/>
        <v>4199</v>
      </c>
      <c r="BF415" s="173">
        <f t="shared" si="7110"/>
        <v>36676</v>
      </c>
      <c r="BG415" s="174">
        <f t="shared" si="7110"/>
        <v>37939</v>
      </c>
      <c r="BI415" s="136" t="s">
        <v>19</v>
      </c>
      <c r="BJ415" s="128">
        <f>B415/B436</f>
        <v>0.10271066077769117</v>
      </c>
      <c r="BK415" s="129">
        <f t="shared" ref="BK415" si="7111">C415/C436</f>
        <v>4.4973288003885378E-2</v>
      </c>
      <c r="BL415" s="130">
        <f t="shared" ref="BL415" si="7112">D415/D436</f>
        <v>0.10482610394685424</v>
      </c>
      <c r="BM415" s="131">
        <f t="shared" ref="BM415" si="7113">E415/E436</f>
        <v>7.6105833077944635E-2</v>
      </c>
      <c r="BN415" s="128">
        <f t="shared" ref="BN415" si="7114">F415/F436</f>
        <v>0.11662029802965052</v>
      </c>
      <c r="BO415" s="129">
        <f t="shared" ref="BO415" si="7115">G415/G436</f>
        <v>5.1191398682681133E-2</v>
      </c>
      <c r="BP415" s="130">
        <f t="shared" ref="BP415" si="7116">H415/H436</f>
        <v>9.1334007074279938E-2</v>
      </c>
      <c r="BQ415" s="131">
        <f t="shared" ref="BQ415" si="7117">I415/I436</f>
        <v>4.3555126968820315E-2</v>
      </c>
      <c r="BR415" s="128">
        <f t="shared" ref="BR415" si="7118">J415/J436</f>
        <v>3.4249153180278512E-2</v>
      </c>
      <c r="BS415" s="129">
        <f t="shared" ref="BS415" si="7119">K415/K436</f>
        <v>9.7677847401400661E-2</v>
      </c>
      <c r="BT415" s="130">
        <f t="shared" ref="BT415" si="7120">L415/L436</f>
        <v>2.8738788211605346E-2</v>
      </c>
      <c r="BU415" s="128">
        <f t="shared" ref="BU415" si="7121">M415/M436</f>
        <v>9.2232168639907589E-2</v>
      </c>
      <c r="BV415" s="132">
        <f t="shared" ref="BV415" si="7122">N415/N436</f>
        <v>6.1517897893981877E-2</v>
      </c>
      <c r="BW415" s="133">
        <f t="shared" ref="BW415" si="7123">O415/O436</f>
        <v>9.4523351733548353E-2</v>
      </c>
      <c r="BX415" s="128">
        <f t="shared" ref="BX415" si="7124">P415/P436</f>
        <v>7.7449947312961009E-2</v>
      </c>
      <c r="BY415" s="129">
        <f t="shared" ref="BY415" si="7125">Q415/Q436</f>
        <v>9.4784691934394011E-2</v>
      </c>
      <c r="BZ415" s="130">
        <f t="shared" ref="BZ415" si="7126">R415/R436</f>
        <v>7.6999110408223784E-2</v>
      </c>
      <c r="CA415" s="131">
        <f t="shared" ref="CA415" si="7127">S415/S436</f>
        <v>7.4974387631554437E-2</v>
      </c>
      <c r="CB415" s="128">
        <f t="shared" ref="CB415" si="7128">T415/T436</f>
        <v>3.0125195618153366E-2</v>
      </c>
      <c r="CC415" s="129">
        <f t="shared" ref="CC415" si="7129">U415/U436</f>
        <v>0.1456463549047394</v>
      </c>
      <c r="CD415" s="130">
        <f t="shared" ref="CD415" si="7130">V415/V436</f>
        <v>3.969141982215417E-2</v>
      </c>
      <c r="CE415" s="131">
        <f t="shared" ref="CE415" si="7131">W415/W436</f>
        <v>0.10535911337139567</v>
      </c>
      <c r="CF415" s="128">
        <f t="shared" ref="CF415" si="7132">X415/X436</f>
        <v>8.7643877409513238E-2</v>
      </c>
      <c r="CG415" s="129">
        <f t="shared" ref="CG415" si="7133">Y415/Y436</f>
        <v>9.6428571428571433E-2</v>
      </c>
      <c r="CH415" s="130">
        <f t="shared" ref="CH415" si="7134">Z415/Z436</f>
        <v>7.2542078131793059E-2</v>
      </c>
      <c r="CI415" s="128">
        <f t="shared" ref="CI415" si="7135">AA415/AA436</f>
        <v>5.9336087921972064E-2</v>
      </c>
      <c r="CJ415" s="134">
        <f t="shared" ref="CJ415" si="7136">AB415/AB436</f>
        <v>7.7091364104220059E-2</v>
      </c>
      <c r="CK415" s="135">
        <f t="shared" ref="CK415" si="7137">AC415/AC436</f>
        <v>7.5094672449508029E-2</v>
      </c>
    </row>
    <row r="416" spans="1:89" ht="13.5" thickTop="1" x14ac:dyDescent="0.2">
      <c r="A416" s="145" t="s">
        <v>20</v>
      </c>
      <c r="B416" s="195">
        <v>2532</v>
      </c>
      <c r="C416" s="196">
        <v>860</v>
      </c>
      <c r="D416" s="197">
        <v>825</v>
      </c>
      <c r="E416" s="198">
        <v>869</v>
      </c>
      <c r="F416" s="195">
        <v>2527</v>
      </c>
      <c r="G416" s="199">
        <v>1121</v>
      </c>
      <c r="H416" s="197">
        <v>2974</v>
      </c>
      <c r="I416" s="198">
        <v>1579</v>
      </c>
      <c r="J416" s="195">
        <v>243</v>
      </c>
      <c r="K416" s="199">
        <v>788</v>
      </c>
      <c r="L416" s="197">
        <v>552</v>
      </c>
      <c r="M416" s="195">
        <v>2324</v>
      </c>
      <c r="N416" s="200">
        <v>1994</v>
      </c>
      <c r="O416" s="201">
        <v>3354</v>
      </c>
      <c r="P416" s="195">
        <v>1501</v>
      </c>
      <c r="Q416" s="199">
        <v>1400</v>
      </c>
      <c r="R416" s="197">
        <v>1904</v>
      </c>
      <c r="S416" s="198">
        <v>1542</v>
      </c>
      <c r="T416" s="195">
        <v>197</v>
      </c>
      <c r="U416" s="199">
        <v>1109</v>
      </c>
      <c r="V416" s="197">
        <v>650</v>
      </c>
      <c r="W416" s="198">
        <v>2093</v>
      </c>
      <c r="X416" s="195">
        <v>1199</v>
      </c>
      <c r="Y416" s="199">
        <v>1289</v>
      </c>
      <c r="Z416" s="197">
        <v>2534</v>
      </c>
      <c r="AA416" s="195">
        <v>2277</v>
      </c>
      <c r="AB416" s="169">
        <f t="shared" si="7054"/>
        <v>19632</v>
      </c>
      <c r="AC416" s="172">
        <f t="shared" si="7055"/>
        <v>20605</v>
      </c>
      <c r="BI416" s="145" t="s">
        <v>20</v>
      </c>
      <c r="BJ416" s="128">
        <f>B416/B436</f>
        <v>0.1096388672382437</v>
      </c>
      <c r="BK416" s="129">
        <f t="shared" ref="BK416" si="7138">C416/C436</f>
        <v>4.1767848470131132E-2</v>
      </c>
      <c r="BL416" s="130">
        <f t="shared" ref="BL416" si="7139">D416/D436</f>
        <v>8.0597889800703398E-2</v>
      </c>
      <c r="BM416" s="131">
        <f t="shared" ref="BM416" si="7140">E416/E436</f>
        <v>8.8773112677495145E-2</v>
      </c>
      <c r="BN416" s="128">
        <f t="shared" ref="BN416" si="7141">F416/F436</f>
        <v>9.6307023895727734E-2</v>
      </c>
      <c r="BO416" s="129">
        <f t="shared" ref="BO416" si="7142">G416/G436</f>
        <v>5.4290972491282452E-2</v>
      </c>
      <c r="BP416" s="130">
        <f t="shared" ref="BP416" si="7143">H416/H436</f>
        <v>9.3923698837796873E-2</v>
      </c>
      <c r="BQ416" s="131">
        <f t="shared" ref="BQ416" si="7144">I416/I436</f>
        <v>5.075538412086146E-2</v>
      </c>
      <c r="BR416" s="128">
        <f t="shared" ref="BR416" si="7145">J416/J436</f>
        <v>4.5728264960481747E-2</v>
      </c>
      <c r="BS416" s="129">
        <f t="shared" ref="BS416" si="7146">K416/K436</f>
        <v>0.14522668632510136</v>
      </c>
      <c r="BT416" s="130">
        <f t="shared" ref="BT416" si="7147">L416/L436</f>
        <v>3.368112758557569E-2</v>
      </c>
      <c r="BU416" s="128">
        <f t="shared" ref="BU416" si="7148">M416/M436</f>
        <v>0.13421888535951487</v>
      </c>
      <c r="BV416" s="132">
        <f t="shared" ref="BV416" si="7149">N416/N436</f>
        <v>6.5006194170959125E-2</v>
      </c>
      <c r="BW416" s="133">
        <f t="shared" ref="BW416" si="7150">O416/O436</f>
        <v>0.10401290082490852</v>
      </c>
      <c r="BX416" s="128">
        <f t="shared" ref="BX416" si="7151">P416/P436</f>
        <v>9.8854056902002108E-2</v>
      </c>
      <c r="BY416" s="129">
        <f t="shared" ref="BY416" si="7152">Q416/Q436</f>
        <v>8.6000368573008176E-2</v>
      </c>
      <c r="BZ416" s="130">
        <f t="shared" ref="BZ416" si="7153">R416/R436</f>
        <v>9.4099041217752297E-2</v>
      </c>
      <c r="CA416" s="131">
        <f t="shared" ref="CA416" si="7154">S416/S436</f>
        <v>7.1807767532830399E-2</v>
      </c>
      <c r="CB416" s="128">
        <f t="shared" ref="CB416" si="7155">T416/T436</f>
        <v>3.8536776212832552E-2</v>
      </c>
      <c r="CC416" s="129">
        <f t="shared" ref="CC416" si="7156">U416/U436</f>
        <v>0.17461817036687136</v>
      </c>
      <c r="CD416" s="130">
        <f t="shared" ref="CD416" si="7157">V416/V436</f>
        <v>3.8278075496142747E-2</v>
      </c>
      <c r="CE416" s="131">
        <f t="shared" ref="CE416" si="7158">W416/W436</f>
        <v>0.10041740632346591</v>
      </c>
      <c r="CF416" s="128">
        <f t="shared" ref="CF416" si="7159">X416/X436</f>
        <v>8.3136874219941759E-2</v>
      </c>
      <c r="CG416" s="129">
        <f t="shared" ref="CG416" si="7160">Y416/Y436</f>
        <v>0.13539915966386554</v>
      </c>
      <c r="CH416" s="130">
        <f t="shared" ref="CH416" si="7161">Z416/Z436</f>
        <v>7.8690764548785791E-2</v>
      </c>
      <c r="CI416" s="128">
        <f t="shared" ref="CI416" si="7162">AA416/AA436</f>
        <v>6.4002023779408043E-2</v>
      </c>
      <c r="CJ416" s="134">
        <f t="shared" ref="CJ416" si="7163">AB416/AB436</f>
        <v>7.9242769783446687E-2</v>
      </c>
      <c r="CK416" s="135">
        <f t="shared" ref="CK416" si="7164">AC416/AC436</f>
        <v>8.3364351372345935E-2</v>
      </c>
    </row>
    <row r="417" spans="1:89" ht="13.5" thickBot="1" x14ac:dyDescent="0.25">
      <c r="A417" s="136" t="s">
        <v>21</v>
      </c>
      <c r="B417" s="188">
        <v>2306</v>
      </c>
      <c r="C417" s="189">
        <v>735</v>
      </c>
      <c r="D417" s="190">
        <v>638</v>
      </c>
      <c r="E417" s="191">
        <v>628</v>
      </c>
      <c r="F417" s="188">
        <v>2234</v>
      </c>
      <c r="G417" s="192">
        <v>804</v>
      </c>
      <c r="H417" s="190">
        <v>2509</v>
      </c>
      <c r="I417" s="191">
        <v>1459</v>
      </c>
      <c r="J417" s="188">
        <v>181</v>
      </c>
      <c r="K417" s="192">
        <v>690</v>
      </c>
      <c r="L417" s="190">
        <v>495</v>
      </c>
      <c r="M417" s="188">
        <v>2167</v>
      </c>
      <c r="N417" s="193">
        <v>1586</v>
      </c>
      <c r="O417" s="194">
        <v>2975</v>
      </c>
      <c r="P417" s="188">
        <v>1003</v>
      </c>
      <c r="Q417" s="192">
        <v>1222</v>
      </c>
      <c r="R417" s="190">
        <v>1709</v>
      </c>
      <c r="S417" s="191">
        <v>1214</v>
      </c>
      <c r="T417" s="188">
        <v>176</v>
      </c>
      <c r="U417" s="192">
        <v>746</v>
      </c>
      <c r="V417" s="190">
        <v>549</v>
      </c>
      <c r="W417" s="191">
        <v>1663</v>
      </c>
      <c r="X417" s="188">
        <v>1206</v>
      </c>
      <c r="Y417" s="192">
        <v>1109</v>
      </c>
      <c r="Z417" s="190">
        <v>2452</v>
      </c>
      <c r="AA417" s="188">
        <v>1922</v>
      </c>
      <c r="AB417" s="169">
        <f t="shared" si="7054"/>
        <v>17044</v>
      </c>
      <c r="AC417" s="172">
        <f t="shared" si="7055"/>
        <v>17334</v>
      </c>
      <c r="AE417" s="267" t="s">
        <v>85</v>
      </c>
      <c r="BI417" s="136" t="s">
        <v>21</v>
      </c>
      <c r="BJ417" s="128">
        <f>B417/B436</f>
        <v>9.985277561271326E-2</v>
      </c>
      <c r="BK417" s="129">
        <f t="shared" ref="BK417" si="7165">C417/C436</f>
        <v>3.5696940262263235E-2</v>
      </c>
      <c r="BL417" s="130">
        <f t="shared" ref="BL417" si="7166">D417/D436</f>
        <v>6.2329034779210632E-2</v>
      </c>
      <c r="BM417" s="131">
        <f t="shared" ref="BM417" si="7167">E417/E436</f>
        <v>6.415364184288487E-2</v>
      </c>
      <c r="BN417" s="128">
        <f t="shared" ref="BN417" si="7168">F417/F436</f>
        <v>8.5140439803346166E-2</v>
      </c>
      <c r="BO417" s="129">
        <f t="shared" ref="BO417" si="7169">G417/G436</f>
        <v>3.8938395970554047E-2</v>
      </c>
      <c r="BP417" s="130">
        <f t="shared" ref="BP417" si="7170">H417/H436</f>
        <v>7.923825164224356E-2</v>
      </c>
      <c r="BQ417" s="131">
        <f t="shared" ref="BQ417" si="7171">I417/I436</f>
        <v>4.689810350369656E-2</v>
      </c>
      <c r="BR417" s="128">
        <f t="shared" ref="BR417" si="7172">J417/J436</f>
        <v>3.406097101994731E-2</v>
      </c>
      <c r="BS417" s="129">
        <f t="shared" ref="BS417" si="7173">K417/K436</f>
        <v>0.12716549944710653</v>
      </c>
      <c r="BT417" s="130">
        <f t="shared" ref="BT417" si="7174">L417/L436</f>
        <v>3.0203185063152116E-2</v>
      </c>
      <c r="BU417" s="128">
        <f t="shared" ref="BU417" si="7175">M417/M436</f>
        <v>0.12515160265665609</v>
      </c>
      <c r="BV417" s="132">
        <f t="shared" ref="BV417" si="7176">N417/N436</f>
        <v>5.1705027058746821E-2</v>
      </c>
      <c r="BW417" s="133">
        <f t="shared" ref="BW417" si="7177">O417/O436</f>
        <v>9.2259505054890528E-2</v>
      </c>
      <c r="BX417" s="128">
        <f t="shared" ref="BX417" si="7178">P417/P436</f>
        <v>6.6056375131717596E-2</v>
      </c>
      <c r="BY417" s="129">
        <f t="shared" ref="BY417" si="7179">Q417/Q436</f>
        <v>7.5066035997297137E-2</v>
      </c>
      <c r="BZ417" s="130">
        <f t="shared" ref="BZ417" si="7180">R417/R436</f>
        <v>8.4461796975387957E-2</v>
      </c>
      <c r="CA417" s="131">
        <f t="shared" ref="CA417" si="7181">S417/S436</f>
        <v>5.6533482350749745E-2</v>
      </c>
      <c r="CB417" s="128">
        <f t="shared" ref="CB417" si="7182">T417/T436</f>
        <v>3.4428794992175271E-2</v>
      </c>
      <c r="CC417" s="129">
        <f t="shared" ref="CC417" si="7183">U417/U436</f>
        <v>0.11746181703668714</v>
      </c>
      <c r="CD417" s="130">
        <f t="shared" ref="CD417" si="7184">V417/V436</f>
        <v>3.2330251457511339E-2</v>
      </c>
      <c r="CE417" s="131">
        <f t="shared" ref="CE417" si="7185">W417/W436</f>
        <v>7.9786978841817402E-2</v>
      </c>
      <c r="CF417" s="128">
        <f t="shared" ref="CF417" si="7186">X417/X436</f>
        <v>8.3622243794203299E-2</v>
      </c>
      <c r="CG417" s="129">
        <f t="shared" ref="CG417" si="7187">Y417/Y436</f>
        <v>0.11649159663865546</v>
      </c>
      <c r="CH417" s="130">
        <f t="shared" ref="CH417" si="7188">Z417/Z436</f>
        <v>7.6144338860940311E-2</v>
      </c>
      <c r="CI417" s="128">
        <f t="shared" ref="CI417" si="7189">AA417/AA436</f>
        <v>5.4023666975855186E-2</v>
      </c>
      <c r="CJ417" s="134">
        <f t="shared" ref="CJ417" si="7190">AB417/AB436</f>
        <v>6.8796544834406351E-2</v>
      </c>
      <c r="CK417" s="135">
        <f t="shared" ref="CK417" si="7191">AC417/AC436</f>
        <v>7.0130437597099943E-2</v>
      </c>
    </row>
    <row r="418" spans="1:89" ht="14.25" thickTop="1" thickBot="1" x14ac:dyDescent="0.25">
      <c r="A418" s="145" t="s">
        <v>22</v>
      </c>
      <c r="B418" s="195">
        <v>1761</v>
      </c>
      <c r="C418" s="196">
        <v>807</v>
      </c>
      <c r="D418" s="197">
        <v>540</v>
      </c>
      <c r="E418" s="198">
        <v>588</v>
      </c>
      <c r="F418" s="195">
        <v>2284</v>
      </c>
      <c r="G418" s="199">
        <v>695</v>
      </c>
      <c r="H418" s="197">
        <v>2348</v>
      </c>
      <c r="I418" s="198">
        <v>1399</v>
      </c>
      <c r="J418" s="195">
        <v>190</v>
      </c>
      <c r="K418" s="199">
        <v>656</v>
      </c>
      <c r="L418" s="197">
        <v>491</v>
      </c>
      <c r="M418" s="195">
        <v>1845</v>
      </c>
      <c r="N418" s="200">
        <v>1643</v>
      </c>
      <c r="O418" s="201">
        <v>2544</v>
      </c>
      <c r="P418" s="195">
        <v>823</v>
      </c>
      <c r="Q418" s="199">
        <v>1101</v>
      </c>
      <c r="R418" s="197">
        <v>1428</v>
      </c>
      <c r="S418" s="198">
        <v>1159</v>
      </c>
      <c r="T418" s="195">
        <v>149</v>
      </c>
      <c r="U418" s="199">
        <v>505</v>
      </c>
      <c r="V418" s="197">
        <v>678</v>
      </c>
      <c r="W418" s="198">
        <v>1690</v>
      </c>
      <c r="X418" s="195">
        <v>842</v>
      </c>
      <c r="Y418" s="199">
        <v>833</v>
      </c>
      <c r="Z418" s="197">
        <v>2368</v>
      </c>
      <c r="AA418" s="195">
        <v>1862</v>
      </c>
      <c r="AB418" s="169">
        <f t="shared" si="7054"/>
        <v>15545</v>
      </c>
      <c r="AC418" s="172">
        <f t="shared" si="7055"/>
        <v>15684</v>
      </c>
      <c r="AE418" s="295" t="s">
        <v>0</v>
      </c>
      <c r="AF418" s="297" t="s">
        <v>1</v>
      </c>
      <c r="AG418" s="298"/>
      <c r="AH418" s="297" t="s">
        <v>2</v>
      </c>
      <c r="AI418" s="298"/>
      <c r="AJ418" s="297" t="s">
        <v>3</v>
      </c>
      <c r="AK418" s="298"/>
      <c r="AL418" s="297" t="s">
        <v>4</v>
      </c>
      <c r="AM418" s="298"/>
      <c r="AN418" s="297" t="s">
        <v>5</v>
      </c>
      <c r="AO418" s="298"/>
      <c r="AP418" s="297" t="s">
        <v>6</v>
      </c>
      <c r="AQ418" s="298"/>
      <c r="AR418" s="297" t="s">
        <v>7</v>
      </c>
      <c r="AS418" s="298"/>
      <c r="AT418" s="297" t="s">
        <v>8</v>
      </c>
      <c r="AU418" s="298"/>
      <c r="AV418" s="297" t="s">
        <v>9</v>
      </c>
      <c r="AW418" s="298"/>
      <c r="AX418" s="297" t="s">
        <v>10</v>
      </c>
      <c r="AY418" s="298"/>
      <c r="AZ418" s="297" t="s">
        <v>11</v>
      </c>
      <c r="BA418" s="298"/>
      <c r="BB418" s="297" t="s">
        <v>12</v>
      </c>
      <c r="BC418" s="298"/>
      <c r="BD418" s="300" t="s">
        <v>40</v>
      </c>
      <c r="BE418" s="301"/>
      <c r="BF418" s="302" t="s">
        <v>41</v>
      </c>
      <c r="BG418" s="303"/>
      <c r="BI418" s="145" t="s">
        <v>22</v>
      </c>
      <c r="BJ418" s="128">
        <f>B418/B436</f>
        <v>7.6253572356456217E-2</v>
      </c>
      <c r="BK418" s="129">
        <f t="shared" ref="BK418" si="7192">C418/C436</f>
        <v>3.9193783389995143E-2</v>
      </c>
      <c r="BL418" s="130">
        <f t="shared" ref="BL418" si="7193">D418/D436</f>
        <v>5.2754982415005862E-2</v>
      </c>
      <c r="BM418" s="131">
        <f t="shared" ref="BM418" si="7194">E418/E436</f>
        <v>6.0067422617223414E-2</v>
      </c>
      <c r="BN418" s="128">
        <f t="shared" ref="BN418" si="7195">F418/F436</f>
        <v>8.704600022866725E-2</v>
      </c>
      <c r="BO418" s="129">
        <f t="shared" ref="BO418" si="7196">G418/G436</f>
        <v>3.365943432777993E-2</v>
      </c>
      <c r="BP418" s="130">
        <f t="shared" ref="BP418" si="7197">H418/H436</f>
        <v>7.4153612935826174E-2</v>
      </c>
      <c r="BQ418" s="131">
        <f t="shared" ref="BQ418" si="7198">I418/I436</f>
        <v>4.4969463195114114E-2</v>
      </c>
      <c r="BR418" s="128">
        <f t="shared" ref="BR418" si="7199">J418/J436</f>
        <v>3.5754610462928112E-2</v>
      </c>
      <c r="BS418" s="129">
        <f t="shared" ref="BS418" si="7200">K418/K436</f>
        <v>0.12089937338739402</v>
      </c>
      <c r="BT418" s="130">
        <f t="shared" ref="BT418" si="7201">L418/L436</f>
        <v>2.9959118921227653E-2</v>
      </c>
      <c r="BU418" s="128">
        <f t="shared" ref="BU418" si="7202">M418/M436</f>
        <v>0.10655501010684378</v>
      </c>
      <c r="BV418" s="132">
        <f t="shared" ref="BV418" si="7203">N418/N436</f>
        <v>5.3563278346482363E-2</v>
      </c>
      <c r="BW418" s="133">
        <f t="shared" ref="BW418" si="7204">O418/O436</f>
        <v>7.8893506171308067E-2</v>
      </c>
      <c r="BX418" s="128">
        <f t="shared" ref="BX418" si="7205">P418/P436</f>
        <v>5.4201791359325603E-2</v>
      </c>
      <c r="BY418" s="129">
        <f t="shared" ref="BY418" si="7206">Q418/Q436</f>
        <v>6.7633146999201421E-2</v>
      </c>
      <c r="BZ418" s="130">
        <f t="shared" ref="BZ418" si="7207">R418/R436</f>
        <v>7.0574280913314219E-2</v>
      </c>
      <c r="CA418" s="131">
        <f t="shared" ref="CA418" si="7208">S418/S436</f>
        <v>5.3972245506193534E-2</v>
      </c>
      <c r="CB418" s="128">
        <f t="shared" ref="CB418" si="7209">T418/T436</f>
        <v>2.9147104851330204E-2</v>
      </c>
      <c r="CC418" s="129">
        <f t="shared" ref="CC418" si="7210">U418/U436</f>
        <v>7.9515037002046915E-2</v>
      </c>
      <c r="CD418" s="130">
        <f t="shared" ref="CD418" si="7211">V418/V436</f>
        <v>3.9926977209822745E-2</v>
      </c>
      <c r="CE418" s="131">
        <f t="shared" ref="CE418" si="7212">W418/W436</f>
        <v>8.1082377776711609E-2</v>
      </c>
      <c r="CF418" s="128">
        <f t="shared" ref="CF418" si="7213">X418/X436</f>
        <v>5.8383025932602965E-2</v>
      </c>
      <c r="CG418" s="129">
        <f t="shared" ref="CG418" si="7214">Y418/Y436</f>
        <v>8.7499999999999994E-2</v>
      </c>
      <c r="CH418" s="130">
        <f t="shared" ref="CH418" si="7215">Z418/Z436</f>
        <v>7.3535805229488854E-2</v>
      </c>
      <c r="CI418" s="128">
        <f t="shared" ref="CI418" si="7216">AA418/AA436</f>
        <v>5.2337184135818088E-2</v>
      </c>
      <c r="CJ418" s="134">
        <f t="shared" ref="CJ418" si="7217">AB418/AB436</f>
        <v>6.27459686371067E-2</v>
      </c>
      <c r="CK418" s="135">
        <f t="shared" ref="CK418" si="7218">AC418/AC436</f>
        <v>6.3454816157431385E-2</v>
      </c>
    </row>
    <row r="419" spans="1:89" ht="15" thickTop="1" thickBot="1" x14ac:dyDescent="0.3">
      <c r="A419" s="136" t="s">
        <v>23</v>
      </c>
      <c r="B419" s="188">
        <v>1207</v>
      </c>
      <c r="C419" s="189">
        <v>1108</v>
      </c>
      <c r="D419" s="190">
        <v>506</v>
      </c>
      <c r="E419" s="191">
        <v>501</v>
      </c>
      <c r="F419" s="188">
        <v>1773</v>
      </c>
      <c r="G419" s="192">
        <v>766</v>
      </c>
      <c r="H419" s="190">
        <v>1872</v>
      </c>
      <c r="I419" s="191">
        <v>1452</v>
      </c>
      <c r="J419" s="188">
        <v>231</v>
      </c>
      <c r="K419" s="192">
        <v>472</v>
      </c>
      <c r="L419" s="190">
        <v>665</v>
      </c>
      <c r="M419" s="188">
        <v>1277</v>
      </c>
      <c r="N419" s="193">
        <v>1342</v>
      </c>
      <c r="O419" s="194">
        <v>2047</v>
      </c>
      <c r="P419" s="188">
        <v>751</v>
      </c>
      <c r="Q419" s="192">
        <v>664</v>
      </c>
      <c r="R419" s="190">
        <v>1175</v>
      </c>
      <c r="S419" s="191">
        <v>1013</v>
      </c>
      <c r="T419" s="188">
        <v>220</v>
      </c>
      <c r="U419" s="192">
        <v>356</v>
      </c>
      <c r="V419" s="190">
        <v>577</v>
      </c>
      <c r="W419" s="191">
        <v>1196</v>
      </c>
      <c r="X419" s="188">
        <v>682</v>
      </c>
      <c r="Y419" s="192">
        <v>556</v>
      </c>
      <c r="Z419" s="190">
        <v>1941</v>
      </c>
      <c r="AA419" s="188">
        <v>2122</v>
      </c>
      <c r="AB419" s="169">
        <f t="shared" si="7054"/>
        <v>12942</v>
      </c>
      <c r="AC419" s="172">
        <f t="shared" si="7055"/>
        <v>13530</v>
      </c>
      <c r="AE419" s="296"/>
      <c r="AF419" s="115" t="s">
        <v>14</v>
      </c>
      <c r="AG419" s="116" t="s">
        <v>15</v>
      </c>
      <c r="AH419" s="117" t="s">
        <v>14</v>
      </c>
      <c r="AI419" s="118" t="s">
        <v>15</v>
      </c>
      <c r="AJ419" s="115" t="s">
        <v>14</v>
      </c>
      <c r="AK419" s="116" t="s">
        <v>15</v>
      </c>
      <c r="AL419" s="117" t="s">
        <v>14</v>
      </c>
      <c r="AM419" s="118" t="s">
        <v>15</v>
      </c>
      <c r="AN419" s="115" t="s">
        <v>14</v>
      </c>
      <c r="AO419" s="116" t="s">
        <v>15</v>
      </c>
      <c r="AP419" s="117" t="s">
        <v>14</v>
      </c>
      <c r="AQ419" s="115" t="s">
        <v>15</v>
      </c>
      <c r="AR419" s="119" t="s">
        <v>14</v>
      </c>
      <c r="AS419" s="120" t="s">
        <v>15</v>
      </c>
      <c r="AT419" s="115" t="s">
        <v>14</v>
      </c>
      <c r="AU419" s="116" t="s">
        <v>15</v>
      </c>
      <c r="AV419" s="117" t="s">
        <v>14</v>
      </c>
      <c r="AW419" s="118" t="s">
        <v>15</v>
      </c>
      <c r="AX419" s="115" t="s">
        <v>14</v>
      </c>
      <c r="AY419" s="116" t="s">
        <v>15</v>
      </c>
      <c r="AZ419" s="117" t="s">
        <v>14</v>
      </c>
      <c r="BA419" s="118" t="s">
        <v>15</v>
      </c>
      <c r="BB419" s="115" t="s">
        <v>14</v>
      </c>
      <c r="BC419" s="116" t="s">
        <v>15</v>
      </c>
      <c r="BD419" s="28" t="s">
        <v>14</v>
      </c>
      <c r="BE419" s="121" t="s">
        <v>15</v>
      </c>
      <c r="BF419" s="175" t="s">
        <v>14</v>
      </c>
      <c r="BG419" s="176" t="s">
        <v>15</v>
      </c>
      <c r="BI419" s="136" t="s">
        <v>23</v>
      </c>
      <c r="BJ419" s="128">
        <f>B419/B436</f>
        <v>5.2264657486793105E-2</v>
      </c>
      <c r="BK419" s="129">
        <f t="shared" ref="BK419" si="7219">C419/C436</f>
        <v>5.381253035454104E-2</v>
      </c>
      <c r="BL419" s="130">
        <f t="shared" ref="BL419" si="7220">D419/D436</f>
        <v>4.9433372411098082E-2</v>
      </c>
      <c r="BM419" s="131">
        <f t="shared" ref="BM419" si="7221">E419/E436</f>
        <v>5.1179895801409747E-2</v>
      </c>
      <c r="BN419" s="128">
        <f t="shared" ref="BN419" si="7222">F419/F436</f>
        <v>6.7571172681885741E-2</v>
      </c>
      <c r="BO419" s="129">
        <f t="shared" ref="BO419" si="7223">G419/G436</f>
        <v>3.7098024021697019E-2</v>
      </c>
      <c r="BP419" s="130">
        <f t="shared" ref="BP419" si="7224">H419/H436</f>
        <v>5.9120768064679134E-2</v>
      </c>
      <c r="BQ419" s="131">
        <f t="shared" ref="BQ419" si="7225">I419/I436</f>
        <v>4.6673095467695276E-2</v>
      </c>
      <c r="BR419" s="128">
        <f t="shared" ref="BR419" si="7226">J419/J436</f>
        <v>4.3470079036507341E-2</v>
      </c>
      <c r="BS419" s="129">
        <f t="shared" ref="BS419" si="7227">K419/K436</f>
        <v>8.6988573534832289E-2</v>
      </c>
      <c r="BT419" s="130">
        <f t="shared" ref="BT419" si="7228">L419/L436</f>
        <v>4.0575996094941731E-2</v>
      </c>
      <c r="BU419" s="128">
        <f t="shared" ref="BU419" si="7229">M419/M436</f>
        <v>7.3751082876118979E-2</v>
      </c>
      <c r="BV419" s="132">
        <f t="shared" ref="BV419" si="7230">N419/N436</f>
        <v>4.3750407511247313E-2</v>
      </c>
      <c r="BW419" s="133">
        <f t="shared" ref="BW419" si="7231">O419/O436</f>
        <v>6.3480741797432239E-2</v>
      </c>
      <c r="BX419" s="128">
        <f t="shared" ref="BX419" si="7232">P419/P436</f>
        <v>4.9459957850368809E-2</v>
      </c>
      <c r="BY419" s="129">
        <f t="shared" ref="BY419" si="7233">Q419/Q436</f>
        <v>4.0788746237483874E-2</v>
      </c>
      <c r="BZ419" s="130">
        <f t="shared" ref="BZ419" si="7234">R419/R436</f>
        <v>5.8070574280913313E-2</v>
      </c>
      <c r="CA419" s="131">
        <f t="shared" ref="CA419" si="7235">S419/S436</f>
        <v>4.7173325882462515E-2</v>
      </c>
      <c r="CB419" s="128">
        <f t="shared" ref="CB419" si="7236">T419/T436</f>
        <v>4.3035993740219089E-2</v>
      </c>
      <c r="CC419" s="129">
        <f t="shared" ref="CC419" si="7237">U419/U436</f>
        <v>5.6054164698472679E-2</v>
      </c>
      <c r="CD419" s="130">
        <f t="shared" ref="CD419" si="7238">V419/V436</f>
        <v>3.397915317119133E-2</v>
      </c>
      <c r="CE419" s="131">
        <f t="shared" ref="CE419" si="7239">W419/W436</f>
        <v>5.7381375041980522E-2</v>
      </c>
      <c r="CF419" s="128">
        <f t="shared" ref="CF419" si="7240">X419/X436</f>
        <v>4.728886423519623E-2</v>
      </c>
      <c r="CG419" s="129">
        <f t="shared" ref="CG419" si="7241">Y419/Y436</f>
        <v>5.8403361344537816E-2</v>
      </c>
      <c r="CH419" s="130">
        <f t="shared" ref="CH419" si="7242">Z419/Z436</f>
        <v>6.0275759269610582E-2</v>
      </c>
      <c r="CI419" s="128">
        <f t="shared" ref="CI419" si="7243">AA419/AA436</f>
        <v>5.9645276442645528E-2</v>
      </c>
      <c r="CJ419" s="134">
        <f t="shared" ref="CJ419" si="7244">AB419/AB436</f>
        <v>5.2239197562009322E-2</v>
      </c>
      <c r="CK419" s="135">
        <f t="shared" ref="CK419" si="7245">AC419/AC436</f>
        <v>5.4740095805282239E-2</v>
      </c>
    </row>
    <row r="420" spans="1:89" ht="13.5" thickTop="1" x14ac:dyDescent="0.2">
      <c r="A420" s="145" t="s">
        <v>24</v>
      </c>
      <c r="B420" s="202">
        <v>1221</v>
      </c>
      <c r="C420" s="196">
        <v>955</v>
      </c>
      <c r="D420" s="197">
        <v>544</v>
      </c>
      <c r="E420" s="198">
        <v>475</v>
      </c>
      <c r="F420" s="195">
        <v>1438</v>
      </c>
      <c r="G420" s="199">
        <v>765</v>
      </c>
      <c r="H420" s="197">
        <v>1811</v>
      </c>
      <c r="I420" s="198">
        <v>1511</v>
      </c>
      <c r="J420" s="195">
        <v>276</v>
      </c>
      <c r="K420" s="199">
        <v>319</v>
      </c>
      <c r="L420" s="197">
        <v>618</v>
      </c>
      <c r="M420" s="195">
        <v>1147</v>
      </c>
      <c r="N420" s="200">
        <v>1395</v>
      </c>
      <c r="O420" s="203">
        <v>1686</v>
      </c>
      <c r="P420" s="195">
        <v>699</v>
      </c>
      <c r="Q420" s="199">
        <v>707</v>
      </c>
      <c r="R420" s="197">
        <v>1097</v>
      </c>
      <c r="S420" s="198">
        <v>1043</v>
      </c>
      <c r="T420" s="195">
        <v>168</v>
      </c>
      <c r="U420" s="199">
        <v>295</v>
      </c>
      <c r="V420" s="197">
        <v>608</v>
      </c>
      <c r="W420" s="204">
        <v>1270</v>
      </c>
      <c r="X420" s="195">
        <v>570</v>
      </c>
      <c r="Y420" s="199">
        <v>435</v>
      </c>
      <c r="Z420" s="197">
        <v>1862</v>
      </c>
      <c r="AA420" s="195">
        <v>2046</v>
      </c>
      <c r="AB420" s="169">
        <f t="shared" si="7054"/>
        <v>12307</v>
      </c>
      <c r="AC420" s="172">
        <f t="shared" si="7055"/>
        <v>12654</v>
      </c>
      <c r="AE420" s="270" t="str">
        <f>$AE$17</f>
        <v>17:00 - 17:59</v>
      </c>
      <c r="AF420" s="125">
        <f t="shared" ref="AF420:AU421" si="7246">SUMIF($A$9:$A$32,$AE420,B$412:B$435)</f>
        <v>1256</v>
      </c>
      <c r="AG420" s="185">
        <f t="shared" si="7246"/>
        <v>2458</v>
      </c>
      <c r="AH420" s="126">
        <f t="shared" si="7246"/>
        <v>945</v>
      </c>
      <c r="AI420" s="179">
        <f t="shared" si="7246"/>
        <v>691</v>
      </c>
      <c r="AJ420" s="125">
        <f t="shared" si="7246"/>
        <v>1293</v>
      </c>
      <c r="AK420" s="127">
        <f t="shared" si="7246"/>
        <v>2181</v>
      </c>
      <c r="AL420" s="126">
        <f t="shared" si="7246"/>
        <v>1679</v>
      </c>
      <c r="AM420" s="179">
        <f t="shared" si="7246"/>
        <v>3218</v>
      </c>
      <c r="AN420" s="125">
        <f t="shared" si="7246"/>
        <v>615</v>
      </c>
      <c r="AO420" s="127">
        <f t="shared" si="7246"/>
        <v>195</v>
      </c>
      <c r="AP420" s="126">
        <f t="shared" si="7246"/>
        <v>1508</v>
      </c>
      <c r="AQ420" s="125">
        <f t="shared" si="7246"/>
        <v>638</v>
      </c>
      <c r="AR420" s="178">
        <f t="shared" si="7246"/>
        <v>2731</v>
      </c>
      <c r="AS420" s="180">
        <f t="shared" si="7246"/>
        <v>1868</v>
      </c>
      <c r="AT420" s="125">
        <f t="shared" si="7246"/>
        <v>1376</v>
      </c>
      <c r="AU420" s="127">
        <f t="shared" si="7246"/>
        <v>1246</v>
      </c>
      <c r="AV420" s="126">
        <f t="shared" ref="AP420:BE421" si="7247">SUMIF($A$9:$A$32,$AE420,R$412:R$435)</f>
        <v>1407</v>
      </c>
      <c r="AW420" s="179">
        <f t="shared" si="7247"/>
        <v>1901</v>
      </c>
      <c r="AX420" s="125">
        <f t="shared" si="7247"/>
        <v>719</v>
      </c>
      <c r="AY420" s="127">
        <f t="shared" si="7247"/>
        <v>181</v>
      </c>
      <c r="AZ420" s="126">
        <f t="shared" si="7247"/>
        <v>1845</v>
      </c>
      <c r="BA420" s="179">
        <f t="shared" si="7247"/>
        <v>1211</v>
      </c>
      <c r="BB420" s="125">
        <f t="shared" si="7247"/>
        <v>1574</v>
      </c>
      <c r="BC420" s="127">
        <f t="shared" si="7247"/>
        <v>474</v>
      </c>
      <c r="BD420" s="183">
        <f t="shared" si="7247"/>
        <v>2332</v>
      </c>
      <c r="BE420" s="184">
        <f t="shared" si="7247"/>
        <v>3131</v>
      </c>
      <c r="BF420" s="169">
        <f>AF420+AH420+AJ420+AL420+AN420+AP420+AR420+AT420+AV420+AX420+AZ420+BB420+BD420</f>
        <v>19280</v>
      </c>
      <c r="BG420" s="170">
        <f>AG420+AI420+AK420+AM420+AO420+AQ420+AS420+AU420+AW420+AY420+BA420+BC420+BE420</f>
        <v>19393</v>
      </c>
      <c r="BI420" s="145" t="s">
        <v>24</v>
      </c>
      <c r="BJ420" s="128">
        <f>B420/B436</f>
        <v>5.2870875552091454E-2</v>
      </c>
      <c r="BK420" s="129">
        <f t="shared" ref="BK420" si="7248">C420/C436</f>
        <v>4.6381738708110735E-2</v>
      </c>
      <c r="BL420" s="130">
        <f t="shared" ref="BL420" si="7249">D420/D436</f>
        <v>5.3145760062524423E-2</v>
      </c>
      <c r="BM420" s="131">
        <f t="shared" ref="BM420" si="7250">E420/E436</f>
        <v>4.8523853304729796E-2</v>
      </c>
      <c r="BN420" s="128">
        <f t="shared" ref="BN420" si="7251">F420/F436</f>
        <v>5.4803917832234463E-2</v>
      </c>
      <c r="BO420" s="129">
        <f t="shared" ref="BO420" si="7252">G420/G436</f>
        <v>3.7049593180937618E-2</v>
      </c>
      <c r="BP420" s="130">
        <f t="shared" ref="BP420" si="7253">H420/H436</f>
        <v>5.7194290045477512E-2</v>
      </c>
      <c r="BQ420" s="131">
        <f t="shared" ref="BQ420" si="7254">I420/I436</f>
        <v>4.8569591771134686E-2</v>
      </c>
      <c r="BR420" s="128">
        <f t="shared" ref="BR420" si="7255">J420/J436</f>
        <v>5.1938276251411369E-2</v>
      </c>
      <c r="BS420" s="129">
        <f t="shared" ref="BS420" si="7256">K420/K436</f>
        <v>5.8791006266126059E-2</v>
      </c>
      <c r="BT420" s="130">
        <f t="shared" ref="BT420" si="7257">L420/L436</f>
        <v>3.7708218927329305E-2</v>
      </c>
      <c r="BU420" s="128">
        <f t="shared" ref="BU420" si="7258">M420/M436</f>
        <v>6.6243141784579851E-2</v>
      </c>
      <c r="BV420" s="132">
        <f t="shared" ref="BV420" si="7259">N420/N436</f>
        <v>4.5478255199843519E-2</v>
      </c>
      <c r="BW420" s="133">
        <f t="shared" ref="BW420" si="7260">O420/O436</f>
        <v>5.2285554797494263E-2</v>
      </c>
      <c r="BX420" s="128">
        <f t="shared" ref="BX420" si="7261">P420/P436</f>
        <v>4.6035300316122234E-2</v>
      </c>
      <c r="BY420" s="129">
        <f t="shared" ref="BY420" si="7262">Q420/Q436</f>
        <v>4.3430186129369129E-2</v>
      </c>
      <c r="BZ420" s="130">
        <f t="shared" ref="BZ420" si="7263">R420/R436</f>
        <v>5.421567658396758E-2</v>
      </c>
      <c r="CA420" s="131">
        <f t="shared" ref="CA420" si="7264">S420/S436</f>
        <v>4.8570364161311351E-2</v>
      </c>
      <c r="CB420" s="128">
        <f t="shared" ref="CB420" si="7265">T420/T436</f>
        <v>3.2863849765258218E-2</v>
      </c>
      <c r="CC420" s="129">
        <f t="shared" ref="CC420" si="7266">U420/U436</f>
        <v>4.6449378050700679E-2</v>
      </c>
      <c r="CD420" s="130">
        <f t="shared" ref="CD420" si="7267">V420/V436</f>
        <v>3.5804722925622756E-2</v>
      </c>
      <c r="CE420" s="131">
        <f t="shared" ref="CE420" si="7268">W420/W436</f>
        <v>6.0931727678357243E-2</v>
      </c>
      <c r="CF420" s="128">
        <f t="shared" ref="CF420" si="7269">X420/X436</f>
        <v>3.9522951047011513E-2</v>
      </c>
      <c r="CG420" s="129">
        <f t="shared" ref="CG420" si="7270">Y420/Y436</f>
        <v>4.5693277310924367E-2</v>
      </c>
      <c r="CH420" s="130">
        <f t="shared" ref="CH420" si="7271">Z420/Z436</f>
        <v>5.7822495497174088E-2</v>
      </c>
      <c r="CI420" s="128">
        <f t="shared" ref="CI420" si="7272">AA420/AA436</f>
        <v>5.7509064845265197E-2</v>
      </c>
      <c r="CJ420" s="134">
        <f t="shared" ref="CJ420" si="7273">AB420/AB436</f>
        <v>4.9676078225594868E-2</v>
      </c>
      <c r="CK420" s="135">
        <f t="shared" ref="CK420" si="7274">AC420/AC436</f>
        <v>5.1195947695494563E-2</v>
      </c>
    </row>
    <row r="421" spans="1:89" x14ac:dyDescent="0.2">
      <c r="A421" s="136" t="s">
        <v>25</v>
      </c>
      <c r="B421" s="205">
        <v>967</v>
      </c>
      <c r="C421" s="189">
        <v>906</v>
      </c>
      <c r="D421" s="190">
        <v>360</v>
      </c>
      <c r="E421" s="191">
        <v>480</v>
      </c>
      <c r="F421" s="188">
        <v>1139</v>
      </c>
      <c r="G421" s="192">
        <v>636</v>
      </c>
      <c r="H421" s="190">
        <v>1598</v>
      </c>
      <c r="I421" s="191">
        <v>1407</v>
      </c>
      <c r="J421" s="188">
        <v>277</v>
      </c>
      <c r="K421" s="189">
        <v>251</v>
      </c>
      <c r="L421" s="190">
        <v>676</v>
      </c>
      <c r="M421" s="188">
        <v>960</v>
      </c>
      <c r="N421" s="193">
        <v>1279</v>
      </c>
      <c r="O421" s="206">
        <v>1465</v>
      </c>
      <c r="P421" s="188">
        <v>677</v>
      </c>
      <c r="Q421" s="189">
        <v>695</v>
      </c>
      <c r="R421" s="190">
        <v>1010</v>
      </c>
      <c r="S421" s="191">
        <v>885</v>
      </c>
      <c r="T421" s="197">
        <v>212</v>
      </c>
      <c r="U421" s="188">
        <v>284</v>
      </c>
      <c r="V421" s="190">
        <v>613</v>
      </c>
      <c r="W421" s="207">
        <v>1181</v>
      </c>
      <c r="X421" s="188">
        <v>550</v>
      </c>
      <c r="Y421" s="192">
        <v>400</v>
      </c>
      <c r="Z421" s="190">
        <v>1835</v>
      </c>
      <c r="AA421" s="188">
        <v>2127</v>
      </c>
      <c r="AB421" s="169">
        <f t="shared" si="7054"/>
        <v>11193</v>
      </c>
      <c r="AC421" s="172">
        <f t="shared" si="7055"/>
        <v>11677</v>
      </c>
      <c r="AE421" s="272" t="str">
        <f>$AE$18</f>
        <v>18:00 - 18:59</v>
      </c>
      <c r="AF421" s="125">
        <f t="shared" si="7246"/>
        <v>1300</v>
      </c>
      <c r="AG421" s="189">
        <f t="shared" si="7246"/>
        <v>2465</v>
      </c>
      <c r="AH421" s="190">
        <f t="shared" si="7246"/>
        <v>644</v>
      </c>
      <c r="AI421" s="191">
        <f t="shared" si="7246"/>
        <v>779</v>
      </c>
      <c r="AJ421" s="273">
        <f t="shared" si="7246"/>
        <v>1078</v>
      </c>
      <c r="AK421" s="192">
        <f t="shared" si="7246"/>
        <v>2182</v>
      </c>
      <c r="AL421" s="190">
        <f t="shared" si="7246"/>
        <v>1830</v>
      </c>
      <c r="AM421" s="191">
        <f t="shared" si="7246"/>
        <v>3209</v>
      </c>
      <c r="AN421" s="273">
        <f t="shared" si="7246"/>
        <v>633</v>
      </c>
      <c r="AO421" s="192">
        <f t="shared" si="7246"/>
        <v>144</v>
      </c>
      <c r="AP421" s="190">
        <f t="shared" si="7247"/>
        <v>2088</v>
      </c>
      <c r="AQ421" s="273">
        <f t="shared" si="7247"/>
        <v>548</v>
      </c>
      <c r="AR421" s="193">
        <f t="shared" si="7247"/>
        <v>2690</v>
      </c>
      <c r="AS421" s="194">
        <f t="shared" si="7247"/>
        <v>1703</v>
      </c>
      <c r="AT421" s="273">
        <f t="shared" si="7247"/>
        <v>1260</v>
      </c>
      <c r="AU421" s="192">
        <f t="shared" si="7247"/>
        <v>1213</v>
      </c>
      <c r="AV421" s="190">
        <f t="shared" si="7247"/>
        <v>1132</v>
      </c>
      <c r="AW421" s="191">
        <f t="shared" si="7247"/>
        <v>1847</v>
      </c>
      <c r="AX421" s="273">
        <f t="shared" si="7247"/>
        <v>628</v>
      </c>
      <c r="AY421" s="192">
        <f t="shared" si="7247"/>
        <v>143</v>
      </c>
      <c r="AZ421" s="190">
        <f t="shared" si="7247"/>
        <v>1976</v>
      </c>
      <c r="BA421" s="191">
        <f t="shared" si="7247"/>
        <v>1005</v>
      </c>
      <c r="BB421" s="273">
        <f t="shared" si="7247"/>
        <v>1202</v>
      </c>
      <c r="BC421" s="192">
        <f t="shared" si="7247"/>
        <v>388</v>
      </c>
      <c r="BD421" s="190">
        <f t="shared" si="7247"/>
        <v>1625</v>
      </c>
      <c r="BE421" s="273">
        <f t="shared" si="7247"/>
        <v>2542</v>
      </c>
      <c r="BF421" s="171">
        <f>SUM(AF421,AH421,AJ421,AL421,AN421,AP421,AR421,AT421,AV421,AX421,AZ421,BB421,BD421)</f>
        <v>18086</v>
      </c>
      <c r="BG421" s="172">
        <f>SUM(AG421,AI421,AK421,AM421,AO421,AQ421,AS421,AU421,AW421,AY421,BA421,BC421,BE421)</f>
        <v>18168</v>
      </c>
      <c r="BI421" s="136" t="s">
        <v>25</v>
      </c>
      <c r="BJ421" s="128">
        <f>B421/B436</f>
        <v>4.1872347795964319E-2</v>
      </c>
      <c r="BK421" s="129">
        <f t="shared" ref="BK421" si="7275">C421/C436</f>
        <v>4.4001942690626517E-2</v>
      </c>
      <c r="BL421" s="130">
        <f t="shared" ref="BL421" si="7276">D421/D436</f>
        <v>3.5169988276670575E-2</v>
      </c>
      <c r="BM421" s="131">
        <f t="shared" ref="BM421" si="7277">E421/E436</f>
        <v>4.9034630707937482E-2</v>
      </c>
      <c r="BN421" s="128">
        <f t="shared" ref="BN421" si="7278">F421/F436</f>
        <v>4.3408666488814363E-2</v>
      </c>
      <c r="BO421" s="129">
        <f t="shared" ref="BO421" si="7279">G421/G436</f>
        <v>3.0802014722975592E-2</v>
      </c>
      <c r="BP421" s="130">
        <f t="shared" ref="BP421" si="7280">H421/H436</f>
        <v>5.0467407781707933E-2</v>
      </c>
      <c r="BQ421" s="131">
        <f t="shared" ref="BQ421" si="7281">I421/I436</f>
        <v>4.5226615236258441E-2</v>
      </c>
      <c r="BR421" s="128">
        <f t="shared" ref="BR421" si="7282">J421/J436</f>
        <v>5.2126458411742564E-2</v>
      </c>
      <c r="BS421" s="129">
        <f t="shared" ref="BS421" si="7283">K421/K436</f>
        <v>4.6258754146701067E-2</v>
      </c>
      <c r="BT421" s="130">
        <f t="shared" ref="BT421" si="7284">L421/L436</f>
        <v>4.1247177985234001E-2</v>
      </c>
      <c r="BU421" s="128">
        <f t="shared" ref="BU421" si="7285">M421/M436</f>
        <v>5.5443257291365865E-2</v>
      </c>
      <c r="BV421" s="132">
        <f t="shared" ref="BV421" si="7286">N421/N436</f>
        <v>4.1696550824802767E-2</v>
      </c>
      <c r="BW421" s="133">
        <f t="shared" ref="BW421" si="7287">O421/O436</f>
        <v>4.5431991564845252E-2</v>
      </c>
      <c r="BX421" s="128">
        <f t="shared" ref="BX421" si="7288">P421/P436</f>
        <v>4.4586406743940987E-2</v>
      </c>
      <c r="BY421" s="129">
        <f t="shared" ref="BY421" si="7289">Q421/Q436</f>
        <v>4.2693040113029053E-2</v>
      </c>
      <c r="BZ421" s="130">
        <f t="shared" ref="BZ421" si="7290">R421/R436</f>
        <v>4.9915982998912721E-2</v>
      </c>
      <c r="CA421" s="131">
        <f t="shared" ref="CA421" si="7291">S421/S436</f>
        <v>4.1212629226040791E-2</v>
      </c>
      <c r="CB421" s="128">
        <f t="shared" ref="CB421" si="7292">T421/T436</f>
        <v>4.1471048513302036E-2</v>
      </c>
      <c r="CC421" s="129">
        <f t="shared" ref="CC421" si="7293">U421/U436</f>
        <v>4.4717367343725396E-2</v>
      </c>
      <c r="CD421" s="130">
        <f t="shared" ref="CD421" si="7294">V421/V436</f>
        <v>3.6099169660208472E-2</v>
      </c>
      <c r="CE421" s="131">
        <f t="shared" ref="CE421" si="7295">W421/W436</f>
        <v>5.6661708967039294E-2</v>
      </c>
      <c r="CF421" s="128">
        <f t="shared" ref="CF421" si="7296">X421/X436</f>
        <v>3.8136180834835665E-2</v>
      </c>
      <c r="CG421" s="129">
        <f t="shared" ref="CG421" si="7297">Y421/Y436</f>
        <v>4.2016806722689079E-2</v>
      </c>
      <c r="CH421" s="130">
        <f t="shared" ref="CH421" si="7298">Z421/Z436</f>
        <v>5.6984038258493262E-2</v>
      </c>
      <c r="CI421" s="128">
        <f t="shared" ref="CI421" si="7299">AA421/AA436</f>
        <v>5.978581667931529E-2</v>
      </c>
      <c r="CJ421" s="134">
        <f t="shared" ref="CJ421" si="7300">AB421/AB436</f>
        <v>4.5179519263759106E-2</v>
      </c>
      <c r="CK421" s="135">
        <f t="shared" ref="CK421" si="7301">AC421/AC436</f>
        <v>4.7243170636975661E-2</v>
      </c>
    </row>
    <row r="422" spans="1:89" ht="13.5" thickBot="1" x14ac:dyDescent="0.25">
      <c r="A422" s="145" t="s">
        <v>26</v>
      </c>
      <c r="B422" s="202">
        <v>954</v>
      </c>
      <c r="C422" s="196">
        <v>936</v>
      </c>
      <c r="D422" s="197">
        <v>355</v>
      </c>
      <c r="E422" s="198">
        <v>463</v>
      </c>
      <c r="F422" s="195">
        <v>841</v>
      </c>
      <c r="G422" s="199">
        <v>751</v>
      </c>
      <c r="H422" s="197">
        <v>1409</v>
      </c>
      <c r="I422" s="198">
        <v>1471</v>
      </c>
      <c r="J422" s="195">
        <v>249</v>
      </c>
      <c r="K422" s="196">
        <v>213</v>
      </c>
      <c r="L422" s="197">
        <v>751</v>
      </c>
      <c r="M422" s="195">
        <v>740</v>
      </c>
      <c r="N422" s="200">
        <v>1233</v>
      </c>
      <c r="O422" s="203">
        <v>1224</v>
      </c>
      <c r="P422" s="195">
        <v>688</v>
      </c>
      <c r="Q422" s="196">
        <v>573</v>
      </c>
      <c r="R422" s="197">
        <v>945</v>
      </c>
      <c r="S422" s="198">
        <v>876</v>
      </c>
      <c r="T422" s="195">
        <v>163</v>
      </c>
      <c r="U422" s="199">
        <v>252</v>
      </c>
      <c r="V422" s="197">
        <v>615</v>
      </c>
      <c r="W422" s="204">
        <v>851</v>
      </c>
      <c r="X422" s="195">
        <v>512</v>
      </c>
      <c r="Y422" s="199">
        <v>273</v>
      </c>
      <c r="Z422" s="197">
        <v>1742</v>
      </c>
      <c r="AA422" s="195">
        <v>1929</v>
      </c>
      <c r="AB422" s="169">
        <f t="shared" si="7054"/>
        <v>10457</v>
      </c>
      <c r="AC422" s="172">
        <f t="shared" si="7055"/>
        <v>10552</v>
      </c>
      <c r="AE422" s="270"/>
      <c r="AF422" s="125"/>
      <c r="AG422" s="196"/>
      <c r="AH422" s="197"/>
      <c r="AI422" s="198"/>
      <c r="AJ422" s="195"/>
      <c r="AK422" s="199"/>
      <c r="AL422" s="197"/>
      <c r="AM422" s="198"/>
      <c r="AN422" s="195"/>
      <c r="AO422" s="199"/>
      <c r="AP422" s="197"/>
      <c r="AQ422" s="195"/>
      <c r="AR422" s="200"/>
      <c r="AS422" s="201"/>
      <c r="AT422" s="195"/>
      <c r="AU422" s="199"/>
      <c r="AV422" s="197"/>
      <c r="AW422" s="198"/>
      <c r="AX422" s="195"/>
      <c r="AY422" s="199"/>
      <c r="AZ422" s="197"/>
      <c r="BA422" s="198"/>
      <c r="BB422" s="195"/>
      <c r="BC422" s="199"/>
      <c r="BD422" s="197"/>
      <c r="BE422" s="195"/>
      <c r="BF422" s="171"/>
      <c r="BG422" s="172"/>
      <c r="BI422" s="145" t="s">
        <v>26</v>
      </c>
      <c r="BJ422" s="128">
        <f>B422/B436</f>
        <v>4.1309431021044424E-2</v>
      </c>
      <c r="BK422" s="129">
        <f t="shared" ref="BK422" si="7302">C422/C436</f>
        <v>4.5458960660514816E-2</v>
      </c>
      <c r="BL422" s="130">
        <f t="shared" ref="BL422" si="7303">D422/D436</f>
        <v>3.4681516217272369E-2</v>
      </c>
      <c r="BM422" s="131">
        <f t="shared" ref="BM422" si="7304">E422/E436</f>
        <v>4.7297987537031363E-2</v>
      </c>
      <c r="BN422" s="128">
        <f t="shared" ref="BN422" si="7305">F422/F436</f>
        <v>3.2051526353900683E-2</v>
      </c>
      <c r="BO422" s="129">
        <f t="shared" ref="BO422" si="7306">G422/G436</f>
        <v>3.6371561410306084E-2</v>
      </c>
      <c r="BP422" s="130">
        <f t="shared" ref="BP422" si="7307">H422/H436</f>
        <v>4.4498484082870139E-2</v>
      </c>
      <c r="BQ422" s="131">
        <f t="shared" ref="BQ422" si="7308">I422/I436</f>
        <v>4.7283831565413048E-2</v>
      </c>
      <c r="BR422" s="128">
        <f t="shared" ref="BR422" si="7309">J422/J436</f>
        <v>4.6857357922468951E-2</v>
      </c>
      <c r="BS422" s="129">
        <f t="shared" ref="BS422" si="7310">K422/K436</f>
        <v>3.9255436785845928E-2</v>
      </c>
      <c r="BT422" s="130">
        <f t="shared" ref="BT422" si="7311">L422/L436</f>
        <v>4.582341814631765E-2</v>
      </c>
      <c r="BU422" s="128">
        <f t="shared" ref="BU422" si="7312">M422/M436</f>
        <v>4.2737510828761191E-2</v>
      </c>
      <c r="BV422" s="132">
        <f t="shared" ref="BV422" si="7313">N422/N436</f>
        <v>4.0196909434700397E-2</v>
      </c>
      <c r="BW422" s="133">
        <f t="shared" ref="BW422" si="7314">O422/O436</f>
        <v>3.7958196365440677E-2</v>
      </c>
      <c r="BX422" s="128">
        <f t="shared" ref="BX422" si="7315">P422/P436</f>
        <v>4.5310853530031614E-2</v>
      </c>
      <c r="BY422" s="129">
        <f t="shared" ref="BY422" si="7316">Q422/Q436</f>
        <v>3.5198722280238341E-2</v>
      </c>
      <c r="BZ422" s="130">
        <f t="shared" ref="BZ422" si="7317">R422/R436</f>
        <v>4.6703568251457939E-2</v>
      </c>
      <c r="CA422" s="131">
        <f t="shared" ref="CA422" si="7318">S422/S436</f>
        <v>4.079351774238614E-2</v>
      </c>
      <c r="CB422" s="128">
        <f t="shared" ref="CB422" si="7319">T422/T436</f>
        <v>3.1885758998435057E-2</v>
      </c>
      <c r="CC422" s="129">
        <f t="shared" ref="CC422" si="7320">U422/U436</f>
        <v>3.9678790741615497E-2</v>
      </c>
      <c r="CD422" s="130">
        <f t="shared" ref="CD422" si="7321">V422/V436</f>
        <v>3.6216948354042752E-2</v>
      </c>
      <c r="CE422" s="131">
        <f t="shared" ref="CE422" si="7322">W422/W436</f>
        <v>4.0829055318332294E-2</v>
      </c>
      <c r="CF422" s="128">
        <f t="shared" ref="CF422" si="7323">X422/X436</f>
        <v>3.5501317431701568E-2</v>
      </c>
      <c r="CG422" s="129">
        <f t="shared" ref="CG422" si="7324">Y422/Y436</f>
        <v>2.8676470588235293E-2</v>
      </c>
      <c r="CH422" s="130">
        <f t="shared" ref="CH422" si="7325">Z422/Z436</f>
        <v>5.4096018880814854E-2</v>
      </c>
      <c r="CI422" s="128">
        <f t="shared" ref="CI422" si="7326">AA422/AA436</f>
        <v>5.4220423307192851E-2</v>
      </c>
      <c r="CJ422" s="134">
        <f t="shared" ref="CJ422" si="7327">AB422/AB436</f>
        <v>4.2208722678560615E-2</v>
      </c>
      <c r="CK422" s="135">
        <f t="shared" ref="CK422" si="7328">AC422/AC436</f>
        <v>4.2691610564474368E-2</v>
      </c>
    </row>
    <row r="423" spans="1:89" ht="14.25" thickTop="1" thickBot="1" x14ac:dyDescent="0.25">
      <c r="A423" s="136" t="s">
        <v>27</v>
      </c>
      <c r="B423" s="205">
        <v>747</v>
      </c>
      <c r="C423" s="189">
        <v>1040</v>
      </c>
      <c r="D423" s="190">
        <v>436</v>
      </c>
      <c r="E423" s="191">
        <v>439</v>
      </c>
      <c r="F423" s="188">
        <v>1024</v>
      </c>
      <c r="G423" s="192">
        <v>888</v>
      </c>
      <c r="H423" s="190">
        <v>1417</v>
      </c>
      <c r="I423" s="191">
        <v>1522</v>
      </c>
      <c r="J423" s="188">
        <v>263</v>
      </c>
      <c r="K423" s="189">
        <v>199</v>
      </c>
      <c r="L423" s="190">
        <v>794</v>
      </c>
      <c r="M423" s="188">
        <v>623</v>
      </c>
      <c r="N423" s="193">
        <v>1354</v>
      </c>
      <c r="O423" s="206">
        <v>1169</v>
      </c>
      <c r="P423" s="188">
        <v>625</v>
      </c>
      <c r="Q423" s="189">
        <v>552</v>
      </c>
      <c r="R423" s="190">
        <v>896</v>
      </c>
      <c r="S423" s="191">
        <v>886</v>
      </c>
      <c r="T423" s="188">
        <v>202</v>
      </c>
      <c r="U423" s="192">
        <v>176</v>
      </c>
      <c r="V423" s="190">
        <v>745</v>
      </c>
      <c r="W423" s="207">
        <v>949</v>
      </c>
      <c r="X423" s="188">
        <v>552</v>
      </c>
      <c r="Y423" s="192">
        <v>320</v>
      </c>
      <c r="Z423" s="190">
        <v>1660</v>
      </c>
      <c r="AA423" s="188">
        <v>2016</v>
      </c>
      <c r="AB423" s="169">
        <f t="shared" si="7054"/>
        <v>10715</v>
      </c>
      <c r="AC423" s="172">
        <f t="shared" si="7055"/>
        <v>10779</v>
      </c>
      <c r="AE423" s="264" t="s">
        <v>13</v>
      </c>
      <c r="AF423" s="20">
        <f t="shared" ref="AF423:BG423" si="7329">SUM(AF420:AF422)</f>
        <v>2556</v>
      </c>
      <c r="AG423" s="21">
        <f t="shared" si="7329"/>
        <v>4923</v>
      </c>
      <c r="AH423" s="20">
        <f t="shared" si="7329"/>
        <v>1589</v>
      </c>
      <c r="AI423" s="21">
        <f t="shared" si="7329"/>
        <v>1470</v>
      </c>
      <c r="AJ423" s="20">
        <f t="shared" si="7329"/>
        <v>2371</v>
      </c>
      <c r="AK423" s="21">
        <f t="shared" si="7329"/>
        <v>4363</v>
      </c>
      <c r="AL423" s="20">
        <f t="shared" si="7329"/>
        <v>3509</v>
      </c>
      <c r="AM423" s="21">
        <f t="shared" si="7329"/>
        <v>6427</v>
      </c>
      <c r="AN423" s="20">
        <f t="shared" si="7329"/>
        <v>1248</v>
      </c>
      <c r="AO423" s="21">
        <f t="shared" si="7329"/>
        <v>339</v>
      </c>
      <c r="AP423" s="20">
        <f t="shared" si="7329"/>
        <v>3596</v>
      </c>
      <c r="AQ423" s="21">
        <f t="shared" si="7329"/>
        <v>1186</v>
      </c>
      <c r="AR423" s="20">
        <f t="shared" si="7329"/>
        <v>5421</v>
      </c>
      <c r="AS423" s="21">
        <f t="shared" si="7329"/>
        <v>3571</v>
      </c>
      <c r="AT423" s="20">
        <f t="shared" si="7329"/>
        <v>2636</v>
      </c>
      <c r="AU423" s="21">
        <f t="shared" si="7329"/>
        <v>2459</v>
      </c>
      <c r="AV423" s="20">
        <f t="shared" si="7329"/>
        <v>2539</v>
      </c>
      <c r="AW423" s="21">
        <f t="shared" si="7329"/>
        <v>3748</v>
      </c>
      <c r="AX423" s="20">
        <f t="shared" si="7329"/>
        <v>1347</v>
      </c>
      <c r="AY423" s="21">
        <f t="shared" si="7329"/>
        <v>324</v>
      </c>
      <c r="AZ423" s="20">
        <f t="shared" si="7329"/>
        <v>3821</v>
      </c>
      <c r="BA423" s="21">
        <f t="shared" si="7329"/>
        <v>2216</v>
      </c>
      <c r="BB423" s="20">
        <f t="shared" si="7329"/>
        <v>2776</v>
      </c>
      <c r="BC423" s="21">
        <f t="shared" si="7329"/>
        <v>862</v>
      </c>
      <c r="BD423" s="20">
        <f t="shared" si="7329"/>
        <v>3957</v>
      </c>
      <c r="BE423" s="21">
        <f t="shared" si="7329"/>
        <v>5673</v>
      </c>
      <c r="BF423" s="173">
        <f t="shared" si="7329"/>
        <v>37366</v>
      </c>
      <c r="BG423" s="174">
        <f t="shared" si="7329"/>
        <v>37561</v>
      </c>
      <c r="BI423" s="136" t="s">
        <v>27</v>
      </c>
      <c r="BJ423" s="128">
        <f>B423/B436</f>
        <v>3.2346063912704601E-2</v>
      </c>
      <c r="BK423" s="129">
        <f t="shared" ref="BK423" si="7330">C423/C436</f>
        <v>5.0509956289460901E-2</v>
      </c>
      <c r="BL423" s="130">
        <f t="shared" ref="BL423" si="7331">D423/D436</f>
        <v>4.259476357952325E-2</v>
      </c>
      <c r="BM423" s="131">
        <f t="shared" ref="BM423" si="7332">E423/E436</f>
        <v>4.4846256001634485E-2</v>
      </c>
      <c r="BN423" s="128">
        <f t="shared" ref="BN423" si="7333">F423/F436</f>
        <v>3.902587751057586E-2</v>
      </c>
      <c r="BO423" s="129">
        <f t="shared" ref="BO423" si="7334">G423/G436</f>
        <v>4.3006586594343275E-2</v>
      </c>
      <c r="BP423" s="130">
        <f t="shared" ref="BP423" si="7335">H423/H436</f>
        <v>4.4751136937847401E-2</v>
      </c>
      <c r="BQ423" s="131">
        <f t="shared" ref="BQ423" si="7336">I423/I436</f>
        <v>4.8923175827708131E-2</v>
      </c>
      <c r="BR423" s="128">
        <f t="shared" ref="BR423" si="7337">J423/J436</f>
        <v>4.9491908167105761E-2</v>
      </c>
      <c r="BS423" s="129">
        <f t="shared" ref="BS423" si="7338">K423/K436</f>
        <v>3.6675267231846664E-2</v>
      </c>
      <c r="BT423" s="130">
        <f t="shared" ref="BT423" si="7339">L423/L436</f>
        <v>4.8447129172005617E-2</v>
      </c>
      <c r="BU423" s="128">
        <f t="shared" ref="BU423" si="7340">M423/M436</f>
        <v>3.5980363846375978E-2</v>
      </c>
      <c r="BV423" s="132">
        <f t="shared" ref="BV423" si="7341">N423/N436</f>
        <v>4.4141618308665316E-2</v>
      </c>
      <c r="BW423" s="133">
        <f t="shared" ref="BW423" si="7342">O423/O436</f>
        <v>3.6252558456862864E-2</v>
      </c>
      <c r="BX423" s="128">
        <f t="shared" ref="BX423" si="7343">P423/P436</f>
        <v>4.1161749209694412E-2</v>
      </c>
      <c r="BY423" s="129">
        <f t="shared" ref="BY423" si="7344">Q423/Q436</f>
        <v>3.3908716751643218E-2</v>
      </c>
      <c r="BZ423" s="130">
        <f t="shared" ref="BZ423" si="7345">R423/R436</f>
        <v>4.4281901749530492E-2</v>
      </c>
      <c r="CA423" s="131">
        <f t="shared" ref="CA423" si="7346">S423/S436</f>
        <v>4.125919716866909E-2</v>
      </c>
      <c r="CB423" s="128">
        <f t="shared" ref="CB423" si="7347">T423/T436</f>
        <v>3.9514866979655713E-2</v>
      </c>
      <c r="CC423" s="129">
        <f t="shared" ref="CC423" si="7348">U423/U436</f>
        <v>2.7712171311604472E-2</v>
      </c>
      <c r="CD423" s="130">
        <f t="shared" ref="CD423" si="7349">V423/V436</f>
        <v>4.3872563453271306E-2</v>
      </c>
      <c r="CE423" s="131">
        <f t="shared" ref="CE423" si="7350">W423/W436</f>
        <v>4.5530873674614981E-2</v>
      </c>
      <c r="CF423" s="128">
        <f t="shared" ref="CF423" si="7351">X423/X436</f>
        <v>3.8274857856053252E-2</v>
      </c>
      <c r="CG423" s="129">
        <f t="shared" ref="CG423" si="7352">Y423/Y436</f>
        <v>3.3613445378151259E-2</v>
      </c>
      <c r="CH423" s="130">
        <f t="shared" ref="CH423" si="7353">Z423/Z436</f>
        <v>5.1549593192969381E-2</v>
      </c>
      <c r="CI423" s="128">
        <f t="shared" ref="CI423" si="7354">AA423/AA436</f>
        <v>5.6665823425246648E-2</v>
      </c>
      <c r="CJ423" s="134">
        <f t="shared" ref="CJ423" si="7355">AB423/AB436</f>
        <v>4.3250116046741609E-2</v>
      </c>
      <c r="CK423" s="135">
        <f t="shared" ref="CK423" si="7356">AC423/AC436</f>
        <v>4.361001424132574E-2</v>
      </c>
    </row>
    <row r="424" spans="1:89" ht="13.5" thickTop="1" x14ac:dyDescent="0.2">
      <c r="A424" s="145" t="s">
        <v>28</v>
      </c>
      <c r="B424" s="202">
        <v>791</v>
      </c>
      <c r="C424" s="196">
        <v>1180</v>
      </c>
      <c r="D424" s="197">
        <v>402</v>
      </c>
      <c r="E424" s="198">
        <v>488</v>
      </c>
      <c r="F424" s="195">
        <v>895</v>
      </c>
      <c r="G424" s="199">
        <v>1272</v>
      </c>
      <c r="H424" s="197">
        <v>1463</v>
      </c>
      <c r="I424" s="198">
        <v>1802</v>
      </c>
      <c r="J424" s="195">
        <v>323</v>
      </c>
      <c r="K424" s="196">
        <v>155</v>
      </c>
      <c r="L424" s="197">
        <v>1152</v>
      </c>
      <c r="M424" s="195">
        <v>521</v>
      </c>
      <c r="N424" s="200">
        <v>1680</v>
      </c>
      <c r="O424" s="203">
        <v>1148</v>
      </c>
      <c r="P424" s="195">
        <v>722</v>
      </c>
      <c r="Q424" s="196">
        <v>559</v>
      </c>
      <c r="R424" s="197">
        <v>908</v>
      </c>
      <c r="S424" s="198">
        <v>1116</v>
      </c>
      <c r="T424" s="195">
        <v>287</v>
      </c>
      <c r="U424" s="199">
        <v>137</v>
      </c>
      <c r="V424" s="197">
        <v>1088</v>
      </c>
      <c r="W424" s="204">
        <v>802</v>
      </c>
      <c r="X424" s="195">
        <v>702</v>
      </c>
      <c r="Y424" s="199">
        <v>272</v>
      </c>
      <c r="Z424" s="197">
        <v>1803</v>
      </c>
      <c r="AA424" s="195">
        <v>2065</v>
      </c>
      <c r="AB424" s="169">
        <f t="shared" si="7054"/>
        <v>12216</v>
      </c>
      <c r="AC424" s="172">
        <f t="shared" si="7055"/>
        <v>11517</v>
      </c>
      <c r="BI424" s="145" t="s">
        <v>28</v>
      </c>
      <c r="BJ424" s="128">
        <f>B424/B436</f>
        <v>3.4251320689356546E-2</v>
      </c>
      <c r="BK424" s="129">
        <f t="shared" ref="BK424" si="7357">C424/C436</f>
        <v>5.7309373482272948E-2</v>
      </c>
      <c r="BL424" s="130">
        <f t="shared" ref="BL424" si="7358">D424/D436</f>
        <v>3.9273153575615477E-2</v>
      </c>
      <c r="BM424" s="131">
        <f t="shared" ref="BM424" si="7359">E424/E436</f>
        <v>4.9851874553069775E-2</v>
      </c>
      <c r="BN424" s="128">
        <f t="shared" ref="BN424" si="7360">F424/F436</f>
        <v>3.4109531613247458E-2</v>
      </c>
      <c r="BO424" s="129">
        <f t="shared" ref="BO424" si="7361">G424/G436</f>
        <v>6.1604029445951183E-2</v>
      </c>
      <c r="BP424" s="130">
        <f t="shared" ref="BP424" si="7362">H424/H436</f>
        <v>4.6203890853966652E-2</v>
      </c>
      <c r="BQ424" s="131">
        <f t="shared" ref="BQ424" si="7363">I424/I436</f>
        <v>5.7923497267759562E-2</v>
      </c>
      <c r="BR424" s="128">
        <f t="shared" ref="BR424" si="7364">J424/J436</f>
        <v>6.0782837786977795E-2</v>
      </c>
      <c r="BS424" s="129">
        <f t="shared" ref="BS424" si="7365">K424/K436</f>
        <v>2.8566162919277552E-2</v>
      </c>
      <c r="BT424" s="130">
        <f t="shared" ref="BT424" si="7366">L424/L436</f>
        <v>7.0291048874244921E-2</v>
      </c>
      <c r="BU424" s="128">
        <f t="shared" ref="BU424" si="7367">M424/M436</f>
        <v>3.0089517759168353E-2</v>
      </c>
      <c r="BV424" s="132">
        <f t="shared" ref="BV424" si="7368">N424/N436</f>
        <v>5.4769511638521222E-2</v>
      </c>
      <c r="BW424" s="133">
        <f t="shared" ref="BW424" si="7369">O424/O436</f>
        <v>3.5601314891769521E-2</v>
      </c>
      <c r="BX424" s="128">
        <f t="shared" ref="BX424" si="7370">P424/P436</f>
        <v>4.7550052687038991E-2</v>
      </c>
      <c r="BY424" s="129">
        <f t="shared" ref="BY424" si="7371">Q424/Q436</f>
        <v>3.4338718594508259E-2</v>
      </c>
      <c r="BZ424" s="130">
        <f t="shared" ref="BZ424" si="7372">R424/R436</f>
        <v>4.4874962933675988E-2</v>
      </c>
      <c r="CA424" s="131">
        <f t="shared" ref="CA424" si="7373">S424/S436</f>
        <v>5.1969823973176864E-2</v>
      </c>
      <c r="CB424" s="128">
        <f t="shared" ref="CB424" si="7374">T424/T436</f>
        <v>5.6142410015649451E-2</v>
      </c>
      <c r="CC424" s="129">
        <f t="shared" ref="CC424" si="7375">U424/U436</f>
        <v>2.1571406077783028E-2</v>
      </c>
      <c r="CD424" s="130">
        <f t="shared" ref="CD424" si="7376">V424/V436</f>
        <v>6.4071609445851246E-2</v>
      </c>
      <c r="CE424" s="131">
        <f t="shared" ref="CE424" si="7377">W424/W436</f>
        <v>3.8478146140190954E-2</v>
      </c>
      <c r="CF424" s="128">
        <f t="shared" ref="CF424" si="7378">X424/X436</f>
        <v>4.8675634447372072E-2</v>
      </c>
      <c r="CG424" s="129">
        <f t="shared" ref="CG424" si="7379">Y424/Y436</f>
        <v>2.8571428571428571E-2</v>
      </c>
      <c r="CH424" s="130">
        <f t="shared" ref="CH424" si="7380">Z424/Z436</f>
        <v>5.5990311160797467E-2</v>
      </c>
      <c r="CI424" s="128">
        <f t="shared" ref="CI424" si="7381">AA424/AA436</f>
        <v>5.8043117744610281E-2</v>
      </c>
      <c r="CJ424" s="134">
        <f t="shared" ref="CJ424" si="7382">AB424/AB436</f>
        <v>4.9308765060848858E-2</v>
      </c>
      <c r="CK424" s="135">
        <f t="shared" ref="CK424" si="7383">AC424/AC436</f>
        <v>4.6595837648886584E-2</v>
      </c>
    </row>
    <row r="425" spans="1:89" x14ac:dyDescent="0.2">
      <c r="A425" s="136" t="s">
        <v>29</v>
      </c>
      <c r="B425" s="205">
        <v>947</v>
      </c>
      <c r="C425" s="189">
        <v>1561</v>
      </c>
      <c r="D425" s="190">
        <v>758</v>
      </c>
      <c r="E425" s="191">
        <v>504</v>
      </c>
      <c r="F425" s="188">
        <v>1202</v>
      </c>
      <c r="G425" s="192">
        <v>1604</v>
      </c>
      <c r="H425" s="190">
        <v>1582</v>
      </c>
      <c r="I425" s="191">
        <v>2179</v>
      </c>
      <c r="J425" s="188">
        <v>545</v>
      </c>
      <c r="K425" s="189">
        <v>173</v>
      </c>
      <c r="L425" s="190">
        <v>1455</v>
      </c>
      <c r="M425" s="188">
        <v>517</v>
      </c>
      <c r="N425" s="193">
        <v>2219</v>
      </c>
      <c r="O425" s="206">
        <v>1422</v>
      </c>
      <c r="P425" s="188">
        <v>1070</v>
      </c>
      <c r="Q425" s="189">
        <v>793</v>
      </c>
      <c r="R425" s="190">
        <v>1224</v>
      </c>
      <c r="S425" s="191">
        <v>1391</v>
      </c>
      <c r="T425" s="188">
        <v>750</v>
      </c>
      <c r="U425" s="192">
        <v>170</v>
      </c>
      <c r="V425" s="190">
        <v>1575</v>
      </c>
      <c r="W425" s="207">
        <v>961</v>
      </c>
      <c r="X425" s="188">
        <v>1011</v>
      </c>
      <c r="Y425" s="192">
        <v>298</v>
      </c>
      <c r="Z425" s="190">
        <v>2027</v>
      </c>
      <c r="AA425" s="188">
        <v>2150</v>
      </c>
      <c r="AB425" s="169">
        <f t="shared" si="7054"/>
        <v>16365</v>
      </c>
      <c r="AC425" s="172">
        <f t="shared" si="7055"/>
        <v>13723</v>
      </c>
      <c r="BI425" s="136" t="s">
        <v>29</v>
      </c>
      <c r="BJ425" s="128">
        <f>B425/B436</f>
        <v>4.1006321988395253E-2</v>
      </c>
      <c r="BK425" s="129">
        <f t="shared" ref="BK425" si="7384">C425/C436</f>
        <v>7.5813501699854305E-2</v>
      </c>
      <c r="BL425" s="130">
        <f t="shared" ref="BL425" si="7385">D425/D436</f>
        <v>7.405236420476749E-2</v>
      </c>
      <c r="BM425" s="131">
        <f t="shared" ref="BM425" si="7386">E425/E436</f>
        <v>5.1486362243334353E-2</v>
      </c>
      <c r="BN425" s="128">
        <f t="shared" ref="BN425" si="7387">F425/F436</f>
        <v>4.5809672624718932E-2</v>
      </c>
      <c r="BO425" s="129">
        <f t="shared" ref="BO425" si="7388">G425/G436</f>
        <v>7.7683068578070516E-2</v>
      </c>
      <c r="BP425" s="130">
        <f t="shared" ref="BP425" si="7389">H425/H436</f>
        <v>4.996210207175341E-2</v>
      </c>
      <c r="BQ425" s="131">
        <f t="shared" ref="BQ425" si="7390">I425/I436</f>
        <v>7.0041787206685954E-2</v>
      </c>
      <c r="BR425" s="128">
        <f t="shared" ref="BR425" si="7391">J425/J436</f>
        <v>0.10255927738050433</v>
      </c>
      <c r="BS425" s="129">
        <f t="shared" ref="BS425" si="7392">K425/K436</f>
        <v>3.1883523774419463E-2</v>
      </c>
      <c r="BT425" s="130">
        <f t="shared" ref="BT425" si="7393">L425/L436</f>
        <v>8.8779059125022874E-2</v>
      </c>
      <c r="BU425" s="128">
        <f t="shared" ref="BU425" si="7394">M425/M436</f>
        <v>2.9858504187120993E-2</v>
      </c>
      <c r="BV425" s="132">
        <f t="shared" ref="BV425" si="7395">N425/N436</f>
        <v>7.234139662254678E-2</v>
      </c>
      <c r="BW425" s="133">
        <f t="shared" ref="BW425" si="7396">O425/O436</f>
        <v>4.4098492836320786E-2</v>
      </c>
      <c r="BX425" s="128">
        <f t="shared" ref="BX425" si="7397">P425/P436</f>
        <v>7.0468914646996839E-2</v>
      </c>
      <c r="BY425" s="129">
        <f t="shared" ref="BY425" si="7398">Q425/Q436</f>
        <v>4.8713065913139626E-2</v>
      </c>
      <c r="BZ425" s="130">
        <f t="shared" ref="BZ425" si="7399">R425/R436</f>
        <v>6.049224078284076E-2</v>
      </c>
      <c r="CA425" s="131">
        <f t="shared" ref="CA425" si="7400">S425/S436</f>
        <v>6.4776008195957899E-2</v>
      </c>
      <c r="CB425" s="128">
        <f t="shared" ref="CB425" si="7401">T425/T436</f>
        <v>0.14671361502347419</v>
      </c>
      <c r="CC425" s="129">
        <f t="shared" ref="CC425" si="7402">U425/U436</f>
        <v>2.6767438198708866E-2</v>
      </c>
      <c r="CD425" s="130">
        <f t="shared" ref="CD425" si="7403">V425/V436</f>
        <v>9.2750721394499733E-2</v>
      </c>
      <c r="CE425" s="131">
        <f t="shared" ref="CE425" si="7404">W425/W436</f>
        <v>4.6106606534567961E-2</v>
      </c>
      <c r="CF425" s="128">
        <f t="shared" ref="CF425" si="7405">X425/X436</f>
        <v>7.0101234225488834E-2</v>
      </c>
      <c r="CG425" s="129">
        <f t="shared" ref="CG425" si="7406">Y425/Y436</f>
        <v>3.1302521008403361E-2</v>
      </c>
      <c r="CH425" s="130">
        <f t="shared" ref="CH425" si="7407">Z425/Z436</f>
        <v>6.294640084466803E-2</v>
      </c>
      <c r="CI425" s="128">
        <f t="shared" ref="CI425" si="7408">AA425/AA436</f>
        <v>6.0432301767996174E-2</v>
      </c>
      <c r="CJ425" s="134">
        <f t="shared" ref="CJ425" si="7409">AB425/AB436</f>
        <v>6.6055823528224589E-2</v>
      </c>
      <c r="CK425" s="135">
        <f t="shared" ref="CK425" si="7410">AC425/AC436</f>
        <v>5.552094122216468E-2</v>
      </c>
    </row>
    <row r="426" spans="1:89" x14ac:dyDescent="0.2">
      <c r="A426" s="145" t="s">
        <v>30</v>
      </c>
      <c r="B426" s="202">
        <v>1256</v>
      </c>
      <c r="C426" s="196">
        <v>2458</v>
      </c>
      <c r="D426" s="197">
        <v>945</v>
      </c>
      <c r="E426" s="198">
        <v>691</v>
      </c>
      <c r="F426" s="195">
        <v>1293</v>
      </c>
      <c r="G426" s="199">
        <v>2181</v>
      </c>
      <c r="H426" s="197">
        <v>1679</v>
      </c>
      <c r="I426" s="198">
        <v>3218</v>
      </c>
      <c r="J426" s="195">
        <v>615</v>
      </c>
      <c r="K426" s="196">
        <v>195</v>
      </c>
      <c r="L426" s="197">
        <v>1508</v>
      </c>
      <c r="M426" s="195">
        <v>638</v>
      </c>
      <c r="N426" s="200">
        <v>2731</v>
      </c>
      <c r="O426" s="203">
        <v>1868</v>
      </c>
      <c r="P426" s="195">
        <v>1376</v>
      </c>
      <c r="Q426" s="196">
        <v>1246</v>
      </c>
      <c r="R426" s="197">
        <v>1407</v>
      </c>
      <c r="S426" s="198">
        <v>1901</v>
      </c>
      <c r="T426" s="195">
        <v>719</v>
      </c>
      <c r="U426" s="199">
        <v>181</v>
      </c>
      <c r="V426" s="197">
        <v>1845</v>
      </c>
      <c r="W426" s="204">
        <v>1211</v>
      </c>
      <c r="X426" s="195">
        <v>1574</v>
      </c>
      <c r="Y426" s="199">
        <v>474</v>
      </c>
      <c r="Z426" s="197">
        <v>2332</v>
      </c>
      <c r="AA426" s="195">
        <v>3131</v>
      </c>
      <c r="AB426" s="169">
        <f t="shared" si="7054"/>
        <v>19280</v>
      </c>
      <c r="AC426" s="172">
        <f t="shared" si="7055"/>
        <v>19393</v>
      </c>
      <c r="BI426" s="145" t="s">
        <v>30</v>
      </c>
      <c r="BJ426" s="128">
        <f>B426/B436</f>
        <v>5.4386420715337315E-2</v>
      </c>
      <c r="BK426" s="129">
        <f t="shared" ref="BK426" si="7411">C426/C436</f>
        <v>0.11937833899951433</v>
      </c>
      <c r="BL426" s="130">
        <f t="shared" ref="BL426" si="7412">D426/D436</f>
        <v>9.2321219226260257E-2</v>
      </c>
      <c r="BM426" s="131">
        <f t="shared" ref="BM426" si="7413">E426/E436</f>
        <v>7.0589437123301665E-2</v>
      </c>
      <c r="BN426" s="128">
        <f t="shared" ref="BN426" si="7414">F426/F436</f>
        <v>4.9277792598803306E-2</v>
      </c>
      <c r="BO426" s="129">
        <f t="shared" ref="BO426" si="7415">G426/G436</f>
        <v>0.10562766369624177</v>
      </c>
      <c r="BP426" s="130">
        <f t="shared" ref="BP426" si="7416">H426/H436</f>
        <v>5.3025517938352702E-2</v>
      </c>
      <c r="BQ426" s="131">
        <f t="shared" ref="BQ426" si="7417">I426/I436</f>
        <v>0.10343940855030537</v>
      </c>
      <c r="BR426" s="128">
        <f t="shared" ref="BR426" si="7418">J426/J436</f>
        <v>0.11573202860368836</v>
      </c>
      <c r="BS426" s="129">
        <f t="shared" ref="BS426" si="7419">K426/K436</f>
        <v>3.5938075930704021E-2</v>
      </c>
      <c r="BT426" s="130">
        <f t="shared" ref="BT426" si="7420">L426/L436</f>
        <v>9.2012935505522003E-2</v>
      </c>
      <c r="BU426" s="128">
        <f t="shared" ref="BU426" si="7421">M426/M436</f>
        <v>3.6846664741553563E-2</v>
      </c>
      <c r="BV426" s="132">
        <f t="shared" ref="BV426" si="7422">N426/N436</f>
        <v>8.9033057312381828E-2</v>
      </c>
      <c r="BW426" s="133">
        <f t="shared" ref="BW426" si="7423">O426/O436</f>
        <v>5.792966569496992E-2</v>
      </c>
      <c r="BX426" s="128">
        <f t="shared" ref="BX426" si="7424">P426/P436</f>
        <v>9.0621707060063228E-2</v>
      </c>
      <c r="BY426" s="129">
        <f t="shared" ref="BY426" si="7425">Q426/Q436</f>
        <v>7.6540328029977275E-2</v>
      </c>
      <c r="BZ426" s="130">
        <f t="shared" ref="BZ426" si="7426">R426/R436</f>
        <v>6.9536423841059597E-2</v>
      </c>
      <c r="CA426" s="131">
        <f t="shared" ref="CA426" si="7427">S426/S436</f>
        <v>8.8525658936388196E-2</v>
      </c>
      <c r="CB426" s="128">
        <f t="shared" ref="CB426" si="7428">T426/T436</f>
        <v>0.14064945226917058</v>
      </c>
      <c r="CC426" s="129">
        <f t="shared" ref="CC426" si="7429">U426/U436</f>
        <v>2.8499448905684146E-2</v>
      </c>
      <c r="CD426" s="130">
        <f t="shared" ref="CD426" si="7430">V426/V436</f>
        <v>0.10865084506212826</v>
      </c>
      <c r="CE426" s="131">
        <f t="shared" ref="CE426" si="7431">W426/W436</f>
        <v>5.8101041116921749E-2</v>
      </c>
      <c r="CF426" s="128">
        <f t="shared" ref="CF426" si="7432">X426/X436</f>
        <v>0.1091388156982388</v>
      </c>
      <c r="CG426" s="129">
        <f t="shared" ref="CG426" si="7433">Y426/Y436</f>
        <v>4.9789915966386551E-2</v>
      </c>
      <c r="CH426" s="130">
        <f t="shared" ref="CH426" si="7434">Z426/Z436</f>
        <v>7.2417862244581077E-2</v>
      </c>
      <c r="CI426" s="128">
        <f t="shared" ref="CI426" si="7435">AA426/AA436</f>
        <v>8.8006296202602807E-2</v>
      </c>
      <c r="CJ426" s="134">
        <f t="shared" ref="CJ426" si="7436">AB426/AB436</f>
        <v>7.7821954025308282E-2</v>
      </c>
      <c r="CK426" s="135">
        <f t="shared" ref="CK426" si="7437">AC426/AC436</f>
        <v>7.8460803987571201E-2</v>
      </c>
    </row>
    <row r="427" spans="1:89" x14ac:dyDescent="0.2">
      <c r="A427" s="136" t="s">
        <v>31</v>
      </c>
      <c r="B427" s="205">
        <v>1300</v>
      </c>
      <c r="C427" s="189">
        <v>2465</v>
      </c>
      <c r="D427" s="190">
        <v>644</v>
      </c>
      <c r="E427" s="191">
        <v>779</v>
      </c>
      <c r="F427" s="188">
        <v>1078</v>
      </c>
      <c r="G427" s="192">
        <v>2182</v>
      </c>
      <c r="H427" s="190">
        <v>1830</v>
      </c>
      <c r="I427" s="191">
        <v>3209</v>
      </c>
      <c r="J427" s="188">
        <v>633</v>
      </c>
      <c r="K427" s="189">
        <v>144</v>
      </c>
      <c r="L427" s="190">
        <v>2088</v>
      </c>
      <c r="M427" s="188">
        <v>548</v>
      </c>
      <c r="N427" s="193">
        <v>2690</v>
      </c>
      <c r="O427" s="206">
        <v>1703</v>
      </c>
      <c r="P427" s="188">
        <v>1260</v>
      </c>
      <c r="Q427" s="189">
        <v>1213</v>
      </c>
      <c r="R427" s="190">
        <v>1132</v>
      </c>
      <c r="S427" s="191">
        <v>1847</v>
      </c>
      <c r="T427" s="188">
        <v>628</v>
      </c>
      <c r="U427" s="192">
        <v>143</v>
      </c>
      <c r="V427" s="190">
        <v>1976</v>
      </c>
      <c r="W427" s="207">
        <v>1005</v>
      </c>
      <c r="X427" s="188">
        <v>1202</v>
      </c>
      <c r="Y427" s="192">
        <v>388</v>
      </c>
      <c r="Z427" s="190">
        <v>1625</v>
      </c>
      <c r="AA427" s="188">
        <v>2542</v>
      </c>
      <c r="AB427" s="169">
        <f t="shared" si="7054"/>
        <v>18086</v>
      </c>
      <c r="AC427" s="172">
        <f t="shared" si="7055"/>
        <v>18168</v>
      </c>
      <c r="BI427" s="136" t="s">
        <v>31</v>
      </c>
      <c r="BJ427" s="128">
        <f>B427/B436</f>
        <v>5.629167749198926E-2</v>
      </c>
      <c r="BK427" s="129">
        <f t="shared" ref="BK427" si="7438">C427/C436</f>
        <v>0.11971830985915492</v>
      </c>
      <c r="BL427" s="130">
        <f t="shared" ref="BL427" si="7439">D427/D436</f>
        <v>6.2915201250488467E-2</v>
      </c>
      <c r="BM427" s="131">
        <f t="shared" ref="BM427" si="7440">E427/E436</f>
        <v>7.9579119419756872E-2</v>
      </c>
      <c r="BN427" s="128">
        <f t="shared" ref="BN427" si="7441">F427/F436</f>
        <v>4.1083882769922635E-2</v>
      </c>
      <c r="BO427" s="129">
        <f t="shared" ref="BO427" si="7442">G427/G436</f>
        <v>0.10567609453700116</v>
      </c>
      <c r="BP427" s="130">
        <f t="shared" ref="BP427" si="7443">H427/H436</f>
        <v>5.7794340576048507E-2</v>
      </c>
      <c r="BQ427" s="131">
        <f t="shared" ref="BQ427" si="7444">I427/I436</f>
        <v>0.103150112504018</v>
      </c>
      <c r="BR427" s="128">
        <f t="shared" ref="BR427" si="7445">J427/J436</f>
        <v>0.11911930748964998</v>
      </c>
      <c r="BS427" s="129">
        <f t="shared" ref="BS427" si="7446">K427/K436</f>
        <v>2.6538886841135274E-2</v>
      </c>
      <c r="BT427" s="130">
        <f t="shared" ref="BT427" si="7447">L427/L436</f>
        <v>0.12740252608456892</v>
      </c>
      <c r="BU427" s="128">
        <f t="shared" ref="BU427" si="7448">M427/M436</f>
        <v>3.1648859370488017E-2</v>
      </c>
      <c r="BV427" s="132">
        <f t="shared" ref="BV427" si="7449">N427/N436</f>
        <v>8.7696420421203625E-2</v>
      </c>
      <c r="BW427" s="133">
        <f t="shared" ref="BW427" si="7450">O427/O436</f>
        <v>5.2812751969236495E-2</v>
      </c>
      <c r="BX427" s="128">
        <f t="shared" ref="BX427" si="7451">P427/P436</f>
        <v>8.2982086406743941E-2</v>
      </c>
      <c r="BY427" s="129">
        <f t="shared" ref="BY427" si="7452">Q427/Q436</f>
        <v>7.4513176485042076E-2</v>
      </c>
      <c r="BZ427" s="130">
        <f t="shared" ref="BZ427" si="7453">R427/R436</f>
        <v>5.5945438371058615E-2</v>
      </c>
      <c r="CA427" s="131">
        <f t="shared" ref="CA427" si="7454">S427/S436</f>
        <v>8.6010990034460277E-2</v>
      </c>
      <c r="CB427" s="128">
        <f t="shared" ref="CB427" si="7455">T427/T436</f>
        <v>0.12284820031298904</v>
      </c>
      <c r="CC427" s="129">
        <f t="shared" ref="CC427" si="7456">U427/U436</f>
        <v>2.2516139190678634E-2</v>
      </c>
      <c r="CD427" s="130">
        <f t="shared" ref="CD427" si="7457">V427/V436</f>
        <v>0.11636534950827396</v>
      </c>
      <c r="CE427" s="131">
        <f t="shared" ref="CE427" si="7458">W427/W436</f>
        <v>4.8217627021062227E-2</v>
      </c>
      <c r="CF427" s="128">
        <f t="shared" ref="CF427" si="7459">X427/X436</f>
        <v>8.3344889751768125E-2</v>
      </c>
      <c r="CG427" s="129">
        <f t="shared" ref="CG427" si="7460">Y427/Y436</f>
        <v>4.0756302521008404E-2</v>
      </c>
      <c r="CH427" s="130">
        <f t="shared" ref="CH427" si="7461">Z427/Z436</f>
        <v>5.0462704179864606E-2</v>
      </c>
      <c r="CI427" s="128">
        <f t="shared" ref="CI427" si="7462">AA427/AA436</f>
        <v>7.1450656322905245E-2</v>
      </c>
      <c r="CJ427" s="134">
        <f t="shared" ref="CJ427" si="7463">AB427/AB436</f>
        <v>7.3002482391168341E-2</v>
      </c>
      <c r="CK427" s="135">
        <f t="shared" ref="CK427" si="7464">AC427/AC436</f>
        <v>7.3504660797514235E-2</v>
      </c>
    </row>
    <row r="428" spans="1:89" x14ac:dyDescent="0.2">
      <c r="A428" s="145" t="s">
        <v>32</v>
      </c>
      <c r="B428" s="202">
        <v>1234</v>
      </c>
      <c r="C428" s="196">
        <v>2025</v>
      </c>
      <c r="D428" s="197">
        <v>437</v>
      </c>
      <c r="E428" s="198">
        <v>868</v>
      </c>
      <c r="F428" s="195">
        <v>985</v>
      </c>
      <c r="G428" s="199">
        <v>2365</v>
      </c>
      <c r="H428" s="197">
        <v>1766</v>
      </c>
      <c r="I428" s="198">
        <v>3082</v>
      </c>
      <c r="J428" s="195">
        <v>478</v>
      </c>
      <c r="K428" s="196">
        <v>154</v>
      </c>
      <c r="L428" s="197">
        <v>2017</v>
      </c>
      <c r="M428" s="195">
        <v>695</v>
      </c>
      <c r="N428" s="200">
        <v>2681</v>
      </c>
      <c r="O428" s="203">
        <v>1937</v>
      </c>
      <c r="P428" s="195">
        <v>1150</v>
      </c>
      <c r="Q428" s="196">
        <v>1339</v>
      </c>
      <c r="R428" s="197">
        <v>1295</v>
      </c>
      <c r="S428" s="198">
        <v>1778</v>
      </c>
      <c r="T428" s="195">
        <v>586</v>
      </c>
      <c r="U428" s="199">
        <v>215</v>
      </c>
      <c r="V428" s="197">
        <v>1829</v>
      </c>
      <c r="W428" s="204">
        <v>1144</v>
      </c>
      <c r="X428" s="195">
        <v>1011</v>
      </c>
      <c r="Y428" s="199">
        <v>496</v>
      </c>
      <c r="Z428" s="197">
        <v>1767</v>
      </c>
      <c r="AA428" s="195">
        <v>2668</v>
      </c>
      <c r="AB428" s="169">
        <f t="shared" si="7054"/>
        <v>17236</v>
      </c>
      <c r="AC428" s="172">
        <f t="shared" si="7055"/>
        <v>18766</v>
      </c>
      <c r="BI428" s="145" t="s">
        <v>32</v>
      </c>
      <c r="BJ428" s="128">
        <f>B428/B436</f>
        <v>5.3433792327011342E-2</v>
      </c>
      <c r="BK428" s="129">
        <f t="shared" ref="BK428" si="7465">C428/C436</f>
        <v>9.8348712967459936E-2</v>
      </c>
      <c r="BL428" s="130">
        <f t="shared" ref="BL428" si="7466">D428/D436</f>
        <v>4.2692457991402893E-2</v>
      </c>
      <c r="BM428" s="131">
        <f t="shared" ref="BM428" si="7467">E428/E436</f>
        <v>8.8670957196853611E-2</v>
      </c>
      <c r="BN428" s="128">
        <f t="shared" ref="BN428" si="7468">F428/F436</f>
        <v>3.7539540378825412E-2</v>
      </c>
      <c r="BO428" s="129">
        <f t="shared" ref="BO428" si="7469">G428/G436</f>
        <v>0.11453893839597055</v>
      </c>
      <c r="BP428" s="130">
        <f t="shared" ref="BP428" si="7470">H428/H436</f>
        <v>5.5773117736230421E-2</v>
      </c>
      <c r="BQ428" s="131">
        <f t="shared" ref="BQ428" si="7471">I428/I436</f>
        <v>9.9067823850851819E-2</v>
      </c>
      <c r="BR428" s="128">
        <f t="shared" ref="BR428" si="7472">J428/J436</f>
        <v>8.9951072638313895E-2</v>
      </c>
      <c r="BS428" s="129">
        <f t="shared" ref="BS428" si="7473">K428/K436</f>
        <v>2.838186509399189E-2</v>
      </c>
      <c r="BT428" s="130">
        <f t="shared" ref="BT428" si="7474">L428/L436</f>
        <v>0.12307035206540973</v>
      </c>
      <c r="BU428" s="128">
        <f t="shared" ref="BU428" si="7475">M428/M436</f>
        <v>4.0138608143228414E-2</v>
      </c>
      <c r="BV428" s="132">
        <f t="shared" ref="BV428" si="7476">N428/N436</f>
        <v>8.7403012323140114E-2</v>
      </c>
      <c r="BW428" s="133">
        <f t="shared" ref="BW428" si="7477">O428/O436</f>
        <v>6.0069465980276626E-2</v>
      </c>
      <c r="BX428" s="128">
        <f t="shared" ref="BX428" si="7478">P428/P436</f>
        <v>7.5737618545837729E-2</v>
      </c>
      <c r="BY428" s="129">
        <f t="shared" ref="BY428" si="7479">Q428/Q436</f>
        <v>8.2253209656612813E-2</v>
      </c>
      <c r="BZ428" s="130">
        <f t="shared" ref="BZ428" si="7480">R428/R436</f>
        <v>6.4001186122368298E-2</v>
      </c>
      <c r="CA428" s="131">
        <f t="shared" ref="CA428" si="7481">S428/S436</f>
        <v>8.2797801993107947E-2</v>
      </c>
      <c r="CB428" s="128">
        <f t="shared" ref="CB428" si="7482">T428/T436</f>
        <v>0.11463223787167449</v>
      </c>
      <c r="CC428" s="129">
        <f t="shared" ref="CC428" si="7483">U428/U436</f>
        <v>3.385293654542592E-2</v>
      </c>
      <c r="CD428" s="130">
        <f t="shared" ref="CD428" si="7484">V428/V436</f>
        <v>0.10770861551145398</v>
      </c>
      <c r="CE428" s="131">
        <f t="shared" ref="CE428" si="7485">W428/W436</f>
        <v>5.4886532648850933E-2</v>
      </c>
      <c r="CF428" s="128">
        <f t="shared" ref="CF428" si="7486">X428/X436</f>
        <v>7.0101234225488834E-2</v>
      </c>
      <c r="CG428" s="129">
        <f t="shared" ref="CG428" si="7487">Y428/Y436</f>
        <v>5.2100840336134456E-2</v>
      </c>
      <c r="CH428" s="130">
        <f t="shared" ref="CH428" si="7488">Z428/Z436</f>
        <v>5.4872368175889696E-2</v>
      </c>
      <c r="CI428" s="128">
        <f t="shared" ref="CI428" si="7489">AA428/AA436</f>
        <v>7.4992270286983159E-2</v>
      </c>
      <c r="CJ428" s="134">
        <f t="shared" ref="CJ428" si="7490">AB428/AB436</f>
        <v>6.9571535247936384E-2</v>
      </c>
      <c r="CK428" s="135">
        <f t="shared" ref="CK428" si="7491">AC428/AC436</f>
        <v>7.5924067840497156E-2</v>
      </c>
    </row>
    <row r="429" spans="1:89" x14ac:dyDescent="0.2">
      <c r="A429" s="136" t="s">
        <v>33</v>
      </c>
      <c r="B429" s="205">
        <v>940</v>
      </c>
      <c r="C429" s="189">
        <v>1404</v>
      </c>
      <c r="D429" s="190">
        <v>312</v>
      </c>
      <c r="E429" s="191">
        <v>529</v>
      </c>
      <c r="F429" s="188">
        <v>802</v>
      </c>
      <c r="G429" s="192">
        <v>1508</v>
      </c>
      <c r="H429" s="190">
        <v>1242</v>
      </c>
      <c r="I429" s="191">
        <v>2074</v>
      </c>
      <c r="J429" s="188">
        <v>392</v>
      </c>
      <c r="K429" s="189">
        <v>136</v>
      </c>
      <c r="L429" s="190">
        <v>1158</v>
      </c>
      <c r="M429" s="188">
        <v>550</v>
      </c>
      <c r="N429" s="193">
        <v>1690</v>
      </c>
      <c r="O429" s="206">
        <v>1508</v>
      </c>
      <c r="P429" s="188">
        <v>570</v>
      </c>
      <c r="Q429" s="189">
        <v>999</v>
      </c>
      <c r="R429" s="190">
        <v>949</v>
      </c>
      <c r="S429" s="191">
        <v>1135</v>
      </c>
      <c r="T429" s="188">
        <v>292</v>
      </c>
      <c r="U429" s="192">
        <v>202</v>
      </c>
      <c r="V429" s="190">
        <v>1311</v>
      </c>
      <c r="W429" s="207">
        <v>758</v>
      </c>
      <c r="X429" s="188">
        <v>540</v>
      </c>
      <c r="Y429" s="192">
        <v>436</v>
      </c>
      <c r="Z429" s="190">
        <v>1385</v>
      </c>
      <c r="AA429" s="188">
        <v>1990</v>
      </c>
      <c r="AB429" s="169">
        <f t="shared" si="7054"/>
        <v>11583</v>
      </c>
      <c r="AC429" s="172">
        <f t="shared" si="7055"/>
        <v>13229</v>
      </c>
      <c r="BI429" s="136" t="s">
        <v>33</v>
      </c>
      <c r="BJ429" s="128">
        <f>B429/B436</f>
        <v>4.0703212955746082E-2</v>
      </c>
      <c r="BK429" s="129">
        <f t="shared" ref="BK429" si="7492">C429/C436</f>
        <v>6.8188440990772217E-2</v>
      </c>
      <c r="BL429" s="130">
        <f t="shared" ref="BL429" si="7493">D429/D436</f>
        <v>3.048065650644783E-2</v>
      </c>
      <c r="BM429" s="131">
        <f t="shared" ref="BM429" si="7494">E429/E436</f>
        <v>5.4040249259372765E-2</v>
      </c>
      <c r="BN429" s="128">
        <f t="shared" ref="BN429" si="7495">F429/F436</f>
        <v>3.0565189222150235E-2</v>
      </c>
      <c r="BO429" s="129">
        <f t="shared" ref="BO429" si="7496">G429/G436</f>
        <v>7.3033707865168537E-2</v>
      </c>
      <c r="BP429" s="130">
        <f t="shared" ref="BP429" si="7497">H429/H436</f>
        <v>3.9224355735219811E-2</v>
      </c>
      <c r="BQ429" s="131">
        <f t="shared" ref="BQ429" si="7498">I429/I436</f>
        <v>6.6666666666666666E-2</v>
      </c>
      <c r="BR429" s="128">
        <f t="shared" ref="BR429" si="7499">J429/J436</f>
        <v>7.376740684983063E-2</v>
      </c>
      <c r="BS429" s="129">
        <f t="shared" ref="BS429" si="7500">K429/K436</f>
        <v>2.5064504238849983E-2</v>
      </c>
      <c r="BT429" s="130">
        <f t="shared" ref="BT429" si="7501">L429/L436</f>
        <v>7.065714808713161E-2</v>
      </c>
      <c r="BU429" s="128">
        <f t="shared" ref="BU429" si="7502">M429/M436</f>
        <v>3.1764366156511695E-2</v>
      </c>
      <c r="BV429" s="132">
        <f t="shared" ref="BV429" si="7503">N429/N436</f>
        <v>5.5095520636369563E-2</v>
      </c>
      <c r="BW429" s="133">
        <f t="shared" ref="BW429" si="7504">O429/O436</f>
        <v>4.6765490293369717E-2</v>
      </c>
      <c r="BX429" s="128">
        <f t="shared" ref="BX429" si="7505">P429/P436</f>
        <v>3.7539515279241306E-2</v>
      </c>
      <c r="BY429" s="129">
        <f t="shared" ref="BY429" si="7506">Q429/Q436</f>
        <v>6.1367405860310829E-2</v>
      </c>
      <c r="BZ429" s="130">
        <f t="shared" ref="BZ429" si="7507">R429/R436</f>
        <v>4.6901255312839778E-2</v>
      </c>
      <c r="CA429" s="131">
        <f t="shared" ref="CA429" si="7508">S429/S436</f>
        <v>5.2854614883114465E-2</v>
      </c>
      <c r="CB429" s="128">
        <f t="shared" ref="CB429" si="7509">T429/T436</f>
        <v>5.7120500782472612E-2</v>
      </c>
      <c r="CC429" s="129">
        <f t="shared" ref="CC429" si="7510">U429/U436</f>
        <v>3.1806014800818766E-2</v>
      </c>
      <c r="CD429" s="130">
        <f t="shared" ref="CD429" si="7511">V429/V436</f>
        <v>7.7203933808374064E-2</v>
      </c>
      <c r="CE429" s="131">
        <f t="shared" ref="CE429" si="7512">W429/W436</f>
        <v>3.6367125653696687E-2</v>
      </c>
      <c r="CF429" s="128">
        <f t="shared" ref="CF429" si="7513">X429/X436</f>
        <v>3.7442795728747744E-2</v>
      </c>
      <c r="CG429" s="129">
        <f t="shared" ref="CG429" si="7514">Y429/Y436</f>
        <v>4.5798319327731089E-2</v>
      </c>
      <c r="CH429" s="130">
        <f t="shared" ref="CH429" si="7515">Z429/Z436</f>
        <v>4.3009750947146139E-2</v>
      </c>
      <c r="CI429" s="128">
        <f t="shared" ref="CI429" si="7516">AA429/AA436</f>
        <v>5.5935014194563905E-2</v>
      </c>
      <c r="CJ429" s="134">
        <f t="shared" ref="CJ429" si="7517">AB429/AB436</f>
        <v>4.6753718541242002E-2</v>
      </c>
      <c r="CK429" s="135">
        <f t="shared" ref="CK429" si="7518">AC429/AC436</f>
        <v>5.3522300621439665E-2</v>
      </c>
    </row>
    <row r="430" spans="1:89" x14ac:dyDescent="0.2">
      <c r="A430" s="145" t="s">
        <v>34</v>
      </c>
      <c r="B430" s="202">
        <v>399</v>
      </c>
      <c r="C430" s="196">
        <v>951</v>
      </c>
      <c r="D430" s="197">
        <v>150</v>
      </c>
      <c r="E430" s="198">
        <v>446</v>
      </c>
      <c r="F430" s="195">
        <v>321</v>
      </c>
      <c r="G430" s="199">
        <v>1277</v>
      </c>
      <c r="H430" s="197">
        <v>556</v>
      </c>
      <c r="I430" s="198">
        <v>1466</v>
      </c>
      <c r="J430" s="195">
        <v>91</v>
      </c>
      <c r="K430" s="196">
        <v>74</v>
      </c>
      <c r="L430" s="197">
        <v>1034</v>
      </c>
      <c r="M430" s="195">
        <v>320</v>
      </c>
      <c r="N430" s="200">
        <v>1568</v>
      </c>
      <c r="O430" s="203">
        <v>1234</v>
      </c>
      <c r="P430" s="195">
        <v>422</v>
      </c>
      <c r="Q430" s="196">
        <v>741</v>
      </c>
      <c r="R430" s="197">
        <v>690</v>
      </c>
      <c r="S430" s="198">
        <v>941</v>
      </c>
      <c r="T430" s="195">
        <v>122</v>
      </c>
      <c r="U430" s="199">
        <v>147</v>
      </c>
      <c r="V430" s="197">
        <v>1124</v>
      </c>
      <c r="W430" s="204">
        <v>552</v>
      </c>
      <c r="X430" s="195">
        <v>257</v>
      </c>
      <c r="Y430" s="199">
        <v>386</v>
      </c>
      <c r="Z430" s="197">
        <v>912</v>
      </c>
      <c r="AA430" s="195">
        <v>1337</v>
      </c>
      <c r="AB430" s="169">
        <f t="shared" si="7054"/>
        <v>7646</v>
      </c>
      <c r="AC430" s="172">
        <f t="shared" si="7055"/>
        <v>9872</v>
      </c>
      <c r="BI430" s="145" t="s">
        <v>34</v>
      </c>
      <c r="BJ430" s="128">
        <f>B430/B436</f>
        <v>1.7277214861002858E-2</v>
      </c>
      <c r="BK430" s="129">
        <f t="shared" ref="BK430" si="7519">C430/C436</f>
        <v>4.6187469645458959E-2</v>
      </c>
      <c r="BL430" s="130">
        <f t="shared" ref="BL430" si="7520">D430/D436</f>
        <v>1.4654161781946073E-2</v>
      </c>
      <c r="BM430" s="131">
        <f t="shared" ref="BM430" si="7521">E430/E436</f>
        <v>4.5561344366125245E-2</v>
      </c>
      <c r="BN430" s="128">
        <f t="shared" ref="BN430" si="7522">F430/F436</f>
        <v>1.2233697930561378E-2</v>
      </c>
      <c r="BO430" s="129">
        <f t="shared" ref="BO430" si="7523">G430/G436</f>
        <v>6.1846183649748157E-2</v>
      </c>
      <c r="BP430" s="130">
        <f t="shared" ref="BP430" si="7524">H430/H436</f>
        <v>1.7559373420919656E-2</v>
      </c>
      <c r="BQ430" s="131">
        <f t="shared" ref="BQ430" si="7525">I430/I436</f>
        <v>4.7123111539697844E-2</v>
      </c>
      <c r="BR430" s="128">
        <f t="shared" ref="BR430" si="7526">J430/J436</f>
        <v>1.7124576590139256E-2</v>
      </c>
      <c r="BS430" s="129">
        <f t="shared" ref="BS430" si="7527">K430/K436</f>
        <v>1.363803907113896E-2</v>
      </c>
      <c r="BT430" s="130">
        <f t="shared" ref="BT430" si="7528">L430/L436</f>
        <v>6.3091097687473299E-2</v>
      </c>
      <c r="BU430" s="128">
        <f t="shared" ref="BU430" si="7529">M430/M436</f>
        <v>1.8481085763788624E-2</v>
      </c>
      <c r="BV430" s="132">
        <f t="shared" ref="BV430" si="7530">N430/N436</f>
        <v>5.1118210862619806E-2</v>
      </c>
      <c r="BW430" s="133">
        <f t="shared" ref="BW430" si="7531">O430/O436</f>
        <v>3.8268312348818459E-2</v>
      </c>
      <c r="BX430" s="128">
        <f t="shared" ref="BX430" si="7532">P430/P436</f>
        <v>2.779241306638567E-2</v>
      </c>
      <c r="BY430" s="129">
        <f t="shared" ref="BY430" si="7533">Q430/Q436</f>
        <v>4.5518766508999324E-2</v>
      </c>
      <c r="BZ430" s="130">
        <f t="shared" ref="BZ430" si="7534">R430/R436</f>
        <v>3.4101018088366117E-2</v>
      </c>
      <c r="CA430" s="131">
        <f t="shared" ref="CA430" si="7535">S430/S436</f>
        <v>4.3820434013225294E-2</v>
      </c>
      <c r="CB430" s="128">
        <f t="shared" ref="CB430" si="7536">T430/T436</f>
        <v>2.3865414710485134E-2</v>
      </c>
      <c r="CC430" s="129">
        <f t="shared" ref="CC430" si="7537">U430/U436</f>
        <v>2.3145961265942372E-2</v>
      </c>
      <c r="CD430" s="130">
        <f t="shared" ref="CD430" si="7538">V430/V436</f>
        <v>6.6191625934868381E-2</v>
      </c>
      <c r="CE430" s="131">
        <f t="shared" ref="CE430" si="7539">W430/W436</f>
        <v>2.6483711557837162E-2</v>
      </c>
      <c r="CF430" s="128">
        <f t="shared" ref="CF430" si="7540">X430/X436</f>
        <v>1.7819997226459574E-2</v>
      </c>
      <c r="CG430" s="129">
        <f t="shared" ref="CG430" si="7541">Y430/Y436</f>
        <v>4.054621848739496E-2</v>
      </c>
      <c r="CH430" s="130">
        <f t="shared" ref="CH430" si="7542">Z430/Z436</f>
        <v>2.8321222284330167E-2</v>
      </c>
      <c r="CI430" s="128">
        <f t="shared" ref="CI430" si="7543">AA430/AA436</f>
        <v>3.7580459285493438E-2</v>
      </c>
      <c r="CJ430" s="134">
        <f t="shared" ref="CJ430" si="7544">AB430/AB436</f>
        <v>3.086237865547236E-2</v>
      </c>
      <c r="CK430" s="135">
        <f t="shared" ref="CK430" si="7545">AC430/AC436</f>
        <v>3.9940445365095806E-2</v>
      </c>
    </row>
    <row r="431" spans="1:89" x14ac:dyDescent="0.2">
      <c r="A431" s="136" t="s">
        <v>35</v>
      </c>
      <c r="B431" s="205">
        <v>0</v>
      </c>
      <c r="C431" s="189">
        <v>273</v>
      </c>
      <c r="D431" s="190">
        <v>15</v>
      </c>
      <c r="E431" s="191">
        <v>165</v>
      </c>
      <c r="F431" s="188">
        <v>11</v>
      </c>
      <c r="G431" s="192">
        <v>516</v>
      </c>
      <c r="H431" s="190">
        <v>57</v>
      </c>
      <c r="I431" s="191">
        <v>401</v>
      </c>
      <c r="J431" s="188">
        <v>26</v>
      </c>
      <c r="K431" s="189">
        <v>14</v>
      </c>
      <c r="L431" s="190">
        <v>151</v>
      </c>
      <c r="M431" s="188">
        <v>61</v>
      </c>
      <c r="N431" s="193">
        <v>217</v>
      </c>
      <c r="O431" s="206">
        <v>208</v>
      </c>
      <c r="P431" s="188">
        <v>58</v>
      </c>
      <c r="Q431" s="189">
        <v>103</v>
      </c>
      <c r="R431" s="190">
        <v>135</v>
      </c>
      <c r="S431" s="191">
        <v>64</v>
      </c>
      <c r="T431" s="188">
        <v>24</v>
      </c>
      <c r="U431" s="192">
        <v>6</v>
      </c>
      <c r="V431" s="190">
        <v>102</v>
      </c>
      <c r="W431" s="207">
        <v>8</v>
      </c>
      <c r="X431" s="188">
        <v>48</v>
      </c>
      <c r="Y431" s="192">
        <v>28</v>
      </c>
      <c r="Z431" s="190">
        <v>91</v>
      </c>
      <c r="AA431" s="188">
        <v>115</v>
      </c>
      <c r="AB431" s="169">
        <f t="shared" si="7054"/>
        <v>935</v>
      </c>
      <c r="AC431" s="172">
        <f t="shared" si="7055"/>
        <v>1962</v>
      </c>
      <c r="BI431" s="136" t="s">
        <v>35</v>
      </c>
      <c r="BJ431" s="128">
        <f>B431/B436</f>
        <v>0</v>
      </c>
      <c r="BK431" s="129">
        <f t="shared" ref="BK431" si="7546">C431/C436</f>
        <v>1.3258863525983487E-2</v>
      </c>
      <c r="BL431" s="130">
        <f t="shared" ref="BL431" si="7547">D431/D436</f>
        <v>1.4654161781946073E-3</v>
      </c>
      <c r="BM431" s="131">
        <f t="shared" ref="BM431" si="7548">E431/E436</f>
        <v>1.685565430585351E-2</v>
      </c>
      <c r="BN431" s="128">
        <f t="shared" ref="BN431" si="7549">F431/F436</f>
        <v>4.1922329357063913E-4</v>
      </c>
      <c r="BO431" s="129">
        <f t="shared" ref="BO431" si="7550">G431/G436</f>
        <v>2.4990313831848122E-2</v>
      </c>
      <c r="BP431" s="130">
        <f t="shared" ref="BP431" si="7551">H431/H436</f>
        <v>1.8001515917129864E-3</v>
      </c>
      <c r="BQ431" s="131">
        <f t="shared" ref="BQ431" si="7552">I431/I436</f>
        <v>1.288974606235937E-2</v>
      </c>
      <c r="BR431" s="128">
        <f t="shared" ref="BR431" si="7553">J431/J436</f>
        <v>4.8927361686112152E-3</v>
      </c>
      <c r="BS431" s="129">
        <f t="shared" ref="BS431" si="7554">K431/K436</f>
        <v>2.5801695539992629E-3</v>
      </c>
      <c r="BT431" s="130">
        <f t="shared" ref="BT431" si="7555">L431/L436</f>
        <v>9.2134968576484226E-3</v>
      </c>
      <c r="BU431" s="128">
        <f t="shared" ref="BU431" si="7556">M431/M436</f>
        <v>3.522956973722206E-3</v>
      </c>
      <c r="BV431" s="132">
        <f t="shared" ref="BV431" si="7557">N431/N436</f>
        <v>7.0743952533089917E-3</v>
      </c>
      <c r="BW431" s="133">
        <f t="shared" ref="BW431" si="7558">O431/O436</f>
        <v>6.4504124542578926E-3</v>
      </c>
      <c r="BX431" s="128">
        <f t="shared" ref="BX431" si="7559">P431/P436</f>
        <v>3.8198103266596419E-3</v>
      </c>
      <c r="BY431" s="129">
        <f t="shared" ref="BY431" si="7560">Q431/Q436</f>
        <v>6.3271699735856007E-3</v>
      </c>
      <c r="BZ431" s="130">
        <f t="shared" ref="BZ431" si="7561">R431/R436</f>
        <v>6.6719383216368488E-3</v>
      </c>
      <c r="CA431" s="131">
        <f t="shared" ref="CA431" si="7562">S431/S436</f>
        <v>2.9803483282108598E-3</v>
      </c>
      <c r="CB431" s="128">
        <f t="shared" ref="CB431" si="7563">T431/T436</f>
        <v>4.6948356807511738E-3</v>
      </c>
      <c r="CC431" s="129">
        <f t="shared" ref="CC431" si="7564">U431/U436</f>
        <v>9.4473311289560704E-4</v>
      </c>
      <c r="CD431" s="130">
        <f t="shared" ref="CD431" si="7565">V431/V436</f>
        <v>6.0067133855485544E-3</v>
      </c>
      <c r="CE431" s="131">
        <f t="shared" ref="CE431" si="7566">W431/W436</f>
        <v>3.8382190663532119E-4</v>
      </c>
      <c r="CF431" s="128">
        <f t="shared" ref="CF431" si="7567">X431/X436</f>
        <v>3.328248509222022E-3</v>
      </c>
      <c r="CG431" s="129">
        <f t="shared" ref="CG431" si="7568">Y431/Y436</f>
        <v>2.9411764705882353E-3</v>
      </c>
      <c r="CH431" s="130">
        <f t="shared" ref="CH431" si="7569">Z431/Z436</f>
        <v>2.8259114340724177E-3</v>
      </c>
      <c r="CI431" s="128">
        <f t="shared" ref="CI431" si="7570">AA431/AA436</f>
        <v>3.2324254434044465E-3</v>
      </c>
      <c r="CJ431" s="134">
        <f t="shared" ref="CJ431" si="7571">AB431/AB436</f>
        <v>3.7740418575551472E-3</v>
      </c>
      <c r="CK431" s="135">
        <f t="shared" ref="CK431" si="7572">AC431/AC436</f>
        <v>7.937920766442258E-3</v>
      </c>
    </row>
    <row r="432" spans="1:89" x14ac:dyDescent="0.2">
      <c r="A432" s="145" t="s">
        <v>36</v>
      </c>
      <c r="B432" s="202">
        <v>0</v>
      </c>
      <c r="C432" s="196">
        <v>0</v>
      </c>
      <c r="D432" s="197">
        <v>0</v>
      </c>
      <c r="E432" s="198">
        <v>0</v>
      </c>
      <c r="F432" s="195">
        <v>0</v>
      </c>
      <c r="G432" s="199">
        <v>0</v>
      </c>
      <c r="H432" s="197">
        <v>0</v>
      </c>
      <c r="I432" s="198">
        <v>0</v>
      </c>
      <c r="J432" s="195">
        <v>0</v>
      </c>
      <c r="K432" s="199">
        <v>0</v>
      </c>
      <c r="L432" s="197">
        <v>0</v>
      </c>
      <c r="M432" s="195">
        <v>0</v>
      </c>
      <c r="N432" s="200">
        <v>0</v>
      </c>
      <c r="O432" s="203">
        <v>0</v>
      </c>
      <c r="P432" s="195">
        <v>0</v>
      </c>
      <c r="Q432" s="199">
        <v>0</v>
      </c>
      <c r="R432" s="197">
        <v>0</v>
      </c>
      <c r="S432" s="198">
        <v>0</v>
      </c>
      <c r="T432" s="195">
        <v>0</v>
      </c>
      <c r="U432" s="199">
        <v>0</v>
      </c>
      <c r="V432" s="197">
        <v>0</v>
      </c>
      <c r="W432" s="198">
        <v>0</v>
      </c>
      <c r="X432" s="195">
        <v>0</v>
      </c>
      <c r="Y432" s="199">
        <v>0</v>
      </c>
      <c r="Z432" s="197">
        <v>0</v>
      </c>
      <c r="AA432" s="195">
        <v>0</v>
      </c>
      <c r="AB432" s="169">
        <f t="shared" si="7054"/>
        <v>0</v>
      </c>
      <c r="AC432" s="172">
        <f t="shared" si="7055"/>
        <v>0</v>
      </c>
      <c r="BI432" s="145" t="s">
        <v>36</v>
      </c>
      <c r="BJ432" s="128">
        <f>B432/B436</f>
        <v>0</v>
      </c>
      <c r="BK432" s="129">
        <f t="shared" ref="BK432" si="7573">C432/C436</f>
        <v>0</v>
      </c>
      <c r="BL432" s="130">
        <f t="shared" ref="BL432" si="7574">D432/D436</f>
        <v>0</v>
      </c>
      <c r="BM432" s="131">
        <f t="shared" ref="BM432" si="7575">E432/E436</f>
        <v>0</v>
      </c>
      <c r="BN432" s="128">
        <f t="shared" ref="BN432" si="7576">F432/F436</f>
        <v>0</v>
      </c>
      <c r="BO432" s="129">
        <f t="shared" ref="BO432" si="7577">G432/G436</f>
        <v>0</v>
      </c>
      <c r="BP432" s="130">
        <f t="shared" ref="BP432" si="7578">H432/H436</f>
        <v>0</v>
      </c>
      <c r="BQ432" s="131">
        <f t="shared" ref="BQ432" si="7579">I432/I436</f>
        <v>0</v>
      </c>
      <c r="BR432" s="128">
        <f t="shared" ref="BR432" si="7580">J432/J436</f>
        <v>0</v>
      </c>
      <c r="BS432" s="129">
        <f t="shared" ref="BS432" si="7581">K432/K436</f>
        <v>0</v>
      </c>
      <c r="BT432" s="130">
        <f t="shared" ref="BT432" si="7582">L432/L436</f>
        <v>0</v>
      </c>
      <c r="BU432" s="128">
        <f t="shared" ref="BU432" si="7583">M432/M436</f>
        <v>0</v>
      </c>
      <c r="BV432" s="132">
        <f t="shared" ref="BV432" si="7584">N432/N436</f>
        <v>0</v>
      </c>
      <c r="BW432" s="133">
        <f t="shared" ref="BW432" si="7585">O432/O436</f>
        <v>0</v>
      </c>
      <c r="BX432" s="128">
        <f t="shared" ref="BX432" si="7586">P432/P436</f>
        <v>0</v>
      </c>
      <c r="BY432" s="129">
        <f t="shared" ref="BY432" si="7587">Q432/Q436</f>
        <v>0</v>
      </c>
      <c r="BZ432" s="130">
        <f t="shared" ref="BZ432" si="7588">R432/R436</f>
        <v>0</v>
      </c>
      <c r="CA432" s="131">
        <f t="shared" ref="CA432" si="7589">S432/S436</f>
        <v>0</v>
      </c>
      <c r="CB432" s="128">
        <f t="shared" ref="CB432" si="7590">T432/T436</f>
        <v>0</v>
      </c>
      <c r="CC432" s="129">
        <f t="shared" ref="CC432" si="7591">U432/U436</f>
        <v>0</v>
      </c>
      <c r="CD432" s="130">
        <f t="shared" ref="CD432" si="7592">V432/V436</f>
        <v>0</v>
      </c>
      <c r="CE432" s="131">
        <f t="shared" ref="CE432" si="7593">W432/W436</f>
        <v>0</v>
      </c>
      <c r="CF432" s="128">
        <f t="shared" ref="CF432" si="7594">X432/X436</f>
        <v>0</v>
      </c>
      <c r="CG432" s="129">
        <f t="shared" ref="CG432" si="7595">Y432/Y436</f>
        <v>0</v>
      </c>
      <c r="CH432" s="130">
        <f t="shared" ref="CH432" si="7596">Z432/Z436</f>
        <v>0</v>
      </c>
      <c r="CI432" s="128">
        <f t="shared" ref="CI432" si="7597">AA432/AA436</f>
        <v>0</v>
      </c>
      <c r="CJ432" s="134">
        <f t="shared" ref="CJ432" si="7598">AB432/AB436</f>
        <v>0</v>
      </c>
      <c r="CK432" s="135">
        <f t="shared" ref="CK432" si="7599">AC432/AC436</f>
        <v>0</v>
      </c>
    </row>
    <row r="433" spans="1:89" x14ac:dyDescent="0.2">
      <c r="A433" s="136" t="s">
        <v>37</v>
      </c>
      <c r="B433" s="58">
        <v>0</v>
      </c>
      <c r="C433" s="59">
        <v>0</v>
      </c>
      <c r="D433" s="138">
        <v>0</v>
      </c>
      <c r="E433" s="139">
        <v>0</v>
      </c>
      <c r="F433" s="137">
        <v>0</v>
      </c>
      <c r="G433" s="140">
        <v>0</v>
      </c>
      <c r="H433" s="138">
        <v>0</v>
      </c>
      <c r="I433" s="139">
        <v>0</v>
      </c>
      <c r="J433" s="137">
        <v>0</v>
      </c>
      <c r="K433" s="140">
        <v>0</v>
      </c>
      <c r="L433" s="138"/>
      <c r="M433" s="137">
        <v>0</v>
      </c>
      <c r="N433" s="141">
        <v>0</v>
      </c>
      <c r="O433" s="142">
        <v>0</v>
      </c>
      <c r="P433" s="137">
        <v>0</v>
      </c>
      <c r="Q433" s="140">
        <v>0</v>
      </c>
      <c r="R433" s="138"/>
      <c r="S433" s="139">
        <v>0</v>
      </c>
      <c r="T433" s="137">
        <v>0</v>
      </c>
      <c r="U433" s="140">
        <v>0</v>
      </c>
      <c r="V433" s="138">
        <v>0</v>
      </c>
      <c r="W433" s="139">
        <v>0</v>
      </c>
      <c r="X433" s="137">
        <v>0</v>
      </c>
      <c r="Y433" s="140">
        <v>0</v>
      </c>
      <c r="Z433" s="143">
        <v>0</v>
      </c>
      <c r="AA433" s="144">
        <v>0</v>
      </c>
      <c r="AB433" s="171">
        <f t="shared" ref="AB433:AB435" si="7600">SUM(B433,D433,F433,H433,J433,L433,N433,P433,R433,T433,V433,X433,Z433)</f>
        <v>0</v>
      </c>
      <c r="AC433" s="172">
        <f t="shared" si="7055"/>
        <v>0</v>
      </c>
      <c r="BI433" s="136" t="s">
        <v>37</v>
      </c>
      <c r="BJ433" s="128">
        <f>B433/B436</f>
        <v>0</v>
      </c>
      <c r="BK433" s="129">
        <f t="shared" ref="BK433" si="7601">C433/C436</f>
        <v>0</v>
      </c>
      <c r="BL433" s="130">
        <f t="shared" ref="BL433" si="7602">D433/D436</f>
        <v>0</v>
      </c>
      <c r="BM433" s="131">
        <f t="shared" ref="BM433" si="7603">E433/E436</f>
        <v>0</v>
      </c>
      <c r="BN433" s="128">
        <f t="shared" ref="BN433" si="7604">F433/F436</f>
        <v>0</v>
      </c>
      <c r="BO433" s="129">
        <f t="shared" ref="BO433" si="7605">G433/G436</f>
        <v>0</v>
      </c>
      <c r="BP433" s="130">
        <f t="shared" ref="BP433" si="7606">H433/H436</f>
        <v>0</v>
      </c>
      <c r="BQ433" s="131">
        <f t="shared" ref="BQ433" si="7607">I433/I436</f>
        <v>0</v>
      </c>
      <c r="BR433" s="128">
        <f t="shared" ref="BR433" si="7608">J433/J436</f>
        <v>0</v>
      </c>
      <c r="BS433" s="129">
        <f t="shared" ref="BS433" si="7609">K433/K436</f>
        <v>0</v>
      </c>
      <c r="BT433" s="130">
        <f t="shared" ref="BT433" si="7610">L433/L436</f>
        <v>0</v>
      </c>
      <c r="BU433" s="128">
        <f t="shared" ref="BU433" si="7611">M433/M436</f>
        <v>0</v>
      </c>
      <c r="BV433" s="132">
        <f t="shared" ref="BV433" si="7612">N433/N436</f>
        <v>0</v>
      </c>
      <c r="BW433" s="133">
        <f t="shared" ref="BW433" si="7613">O433/O436</f>
        <v>0</v>
      </c>
      <c r="BX433" s="128">
        <f t="shared" ref="BX433" si="7614">P433/P436</f>
        <v>0</v>
      </c>
      <c r="BY433" s="129">
        <f t="shared" ref="BY433" si="7615">Q433/Q436</f>
        <v>0</v>
      </c>
      <c r="BZ433" s="130">
        <f t="shared" ref="BZ433" si="7616">R433/R436</f>
        <v>0</v>
      </c>
      <c r="CA433" s="131">
        <f t="shared" ref="CA433" si="7617">S433/S436</f>
        <v>0</v>
      </c>
      <c r="CB433" s="128">
        <f t="shared" ref="CB433" si="7618">T433/T436</f>
        <v>0</v>
      </c>
      <c r="CC433" s="129">
        <f t="shared" ref="CC433" si="7619">U433/U436</f>
        <v>0</v>
      </c>
      <c r="CD433" s="130">
        <f t="shared" ref="CD433" si="7620">V433/V436</f>
        <v>0</v>
      </c>
      <c r="CE433" s="131">
        <f t="shared" ref="CE433" si="7621">W433/W436</f>
        <v>0</v>
      </c>
      <c r="CF433" s="128">
        <f t="shared" ref="CF433" si="7622">X433/X436</f>
        <v>0</v>
      </c>
      <c r="CG433" s="129">
        <f t="shared" ref="CG433" si="7623">Y433/Y436</f>
        <v>0</v>
      </c>
      <c r="CH433" s="130">
        <f t="shared" ref="CH433" si="7624">Z433/Z436</f>
        <v>0</v>
      </c>
      <c r="CI433" s="128">
        <f t="shared" ref="CI433" si="7625">AA433/AA436</f>
        <v>0</v>
      </c>
      <c r="CJ433" s="134">
        <f t="shared" ref="CJ433" si="7626">AB433/AB436</f>
        <v>0</v>
      </c>
      <c r="CK433" s="135">
        <f t="shared" ref="CK433" si="7627">AC433/AC436</f>
        <v>0</v>
      </c>
    </row>
    <row r="434" spans="1:89" x14ac:dyDescent="0.2">
      <c r="A434" s="145" t="s">
        <v>38</v>
      </c>
      <c r="B434" s="56"/>
      <c r="C434" s="57"/>
      <c r="D434" s="151"/>
      <c r="E434" s="148"/>
      <c r="F434" s="149"/>
      <c r="G434" s="150"/>
      <c r="H434" s="151"/>
      <c r="I434" s="148"/>
      <c r="J434" s="149"/>
      <c r="K434" s="150"/>
      <c r="L434" s="151"/>
      <c r="M434" s="149"/>
      <c r="N434" s="153"/>
      <c r="O434" s="152"/>
      <c r="P434" s="149"/>
      <c r="Q434" s="150"/>
      <c r="R434" s="151"/>
      <c r="S434" s="148"/>
      <c r="T434" s="149"/>
      <c r="U434" s="150"/>
      <c r="V434" s="151"/>
      <c r="W434" s="148"/>
      <c r="X434" s="149"/>
      <c r="Y434" s="150"/>
      <c r="Z434" s="147"/>
      <c r="AA434" s="146"/>
      <c r="AB434" s="171">
        <f t="shared" si="7600"/>
        <v>0</v>
      </c>
      <c r="AC434" s="172">
        <f t="shared" si="7055"/>
        <v>0</v>
      </c>
      <c r="BI434" s="145" t="s">
        <v>38</v>
      </c>
      <c r="BJ434" s="128">
        <f>B434/B436</f>
        <v>0</v>
      </c>
      <c r="BK434" s="129">
        <f t="shared" ref="BK434" si="7628">C434/C436</f>
        <v>0</v>
      </c>
      <c r="BL434" s="130">
        <f t="shared" ref="BL434" si="7629">D434/D436</f>
        <v>0</v>
      </c>
      <c r="BM434" s="131">
        <f t="shared" ref="BM434" si="7630">E434/E436</f>
        <v>0</v>
      </c>
      <c r="BN434" s="128">
        <f t="shared" ref="BN434" si="7631">F434/F436</f>
        <v>0</v>
      </c>
      <c r="BO434" s="129">
        <f t="shared" ref="BO434" si="7632">G434/G436</f>
        <v>0</v>
      </c>
      <c r="BP434" s="130">
        <f t="shared" ref="BP434" si="7633">H434/H436</f>
        <v>0</v>
      </c>
      <c r="BQ434" s="131">
        <f t="shared" ref="BQ434" si="7634">I434/I436</f>
        <v>0</v>
      </c>
      <c r="BR434" s="128">
        <f t="shared" ref="BR434" si="7635">J434/J436</f>
        <v>0</v>
      </c>
      <c r="BS434" s="129">
        <f t="shared" ref="BS434" si="7636">K434/K436</f>
        <v>0</v>
      </c>
      <c r="BT434" s="130">
        <f t="shared" ref="BT434" si="7637">L434/L436</f>
        <v>0</v>
      </c>
      <c r="BU434" s="128">
        <f t="shared" ref="BU434" si="7638">M434/M436</f>
        <v>0</v>
      </c>
      <c r="BV434" s="132">
        <f t="shared" ref="BV434" si="7639">N434/N436</f>
        <v>0</v>
      </c>
      <c r="BW434" s="133">
        <f t="shared" ref="BW434" si="7640">O434/O436</f>
        <v>0</v>
      </c>
      <c r="BX434" s="128">
        <f t="shared" ref="BX434" si="7641">P434/P436</f>
        <v>0</v>
      </c>
      <c r="BY434" s="129">
        <f t="shared" ref="BY434" si="7642">Q434/Q436</f>
        <v>0</v>
      </c>
      <c r="BZ434" s="130">
        <f t="shared" ref="BZ434" si="7643">R434/R436</f>
        <v>0</v>
      </c>
      <c r="CA434" s="131">
        <f t="shared" ref="CA434" si="7644">S434/S436</f>
        <v>0</v>
      </c>
      <c r="CB434" s="128">
        <f t="shared" ref="CB434" si="7645">T434/T436</f>
        <v>0</v>
      </c>
      <c r="CC434" s="129">
        <f t="shared" ref="CC434" si="7646">U434/U436</f>
        <v>0</v>
      </c>
      <c r="CD434" s="130">
        <f t="shared" ref="CD434" si="7647">V434/V436</f>
        <v>0</v>
      </c>
      <c r="CE434" s="131">
        <f t="shared" ref="CE434" si="7648">W434/W436</f>
        <v>0</v>
      </c>
      <c r="CF434" s="128">
        <f t="shared" ref="CF434" si="7649">X434/X436</f>
        <v>0</v>
      </c>
      <c r="CG434" s="129">
        <f t="shared" ref="CG434" si="7650">Y434/Y436</f>
        <v>0</v>
      </c>
      <c r="CH434" s="130">
        <f t="shared" ref="CH434" si="7651">Z434/Z436</f>
        <v>0</v>
      </c>
      <c r="CI434" s="128">
        <f t="shared" ref="CI434" si="7652">AA434/AA436</f>
        <v>0</v>
      </c>
      <c r="CJ434" s="134">
        <f t="shared" ref="CJ434" si="7653">AB434/AB436</f>
        <v>0</v>
      </c>
      <c r="CK434" s="135">
        <f t="shared" ref="CK434" si="7654">AC434/AC436</f>
        <v>0</v>
      </c>
    </row>
    <row r="435" spans="1:89" ht="13.5" thickBot="1" x14ac:dyDescent="0.25">
      <c r="A435" s="136" t="s">
        <v>39</v>
      </c>
      <c r="B435" s="58"/>
      <c r="C435" s="59"/>
      <c r="D435" s="138"/>
      <c r="E435" s="139"/>
      <c r="F435" s="137"/>
      <c r="G435" s="140"/>
      <c r="H435" s="138"/>
      <c r="I435" s="139"/>
      <c r="J435" s="137"/>
      <c r="K435" s="140"/>
      <c r="L435" s="138"/>
      <c r="M435" s="137"/>
      <c r="N435" s="141"/>
      <c r="O435" s="142"/>
      <c r="P435" s="137"/>
      <c r="Q435" s="140"/>
      <c r="R435" s="138"/>
      <c r="S435" s="139"/>
      <c r="T435" s="137"/>
      <c r="U435" s="140"/>
      <c r="V435" s="138"/>
      <c r="W435" s="139"/>
      <c r="X435" s="137"/>
      <c r="Y435" s="140"/>
      <c r="Z435" s="143"/>
      <c r="AA435" s="144"/>
      <c r="AB435" s="171">
        <f t="shared" si="7600"/>
        <v>0</v>
      </c>
      <c r="AC435" s="172">
        <f t="shared" si="7055"/>
        <v>0</v>
      </c>
      <c r="BI435" s="136" t="s">
        <v>39</v>
      </c>
      <c r="BJ435" s="128">
        <f>B435/B436</f>
        <v>0</v>
      </c>
      <c r="BK435" s="129">
        <f t="shared" ref="BK435" si="7655">C435/C436</f>
        <v>0</v>
      </c>
      <c r="BL435" s="130">
        <f t="shared" ref="BL435" si="7656">D435/D436</f>
        <v>0</v>
      </c>
      <c r="BM435" s="131">
        <f t="shared" ref="BM435" si="7657">E435/E436</f>
        <v>0</v>
      </c>
      <c r="BN435" s="128">
        <f t="shared" ref="BN435" si="7658">F435/F436</f>
        <v>0</v>
      </c>
      <c r="BO435" s="129">
        <f t="shared" ref="BO435" si="7659">G435/G436</f>
        <v>0</v>
      </c>
      <c r="BP435" s="130">
        <f t="shared" ref="BP435" si="7660">H435/H436</f>
        <v>0</v>
      </c>
      <c r="BQ435" s="131">
        <f t="shared" ref="BQ435" si="7661">I435/I436</f>
        <v>0</v>
      </c>
      <c r="BR435" s="128">
        <f t="shared" ref="BR435" si="7662">J435/J436</f>
        <v>0</v>
      </c>
      <c r="BS435" s="129">
        <f t="shared" ref="BS435" si="7663">K435/K436</f>
        <v>0</v>
      </c>
      <c r="BT435" s="130">
        <f t="shared" ref="BT435" si="7664">L435/L436</f>
        <v>0</v>
      </c>
      <c r="BU435" s="128">
        <f t="shared" ref="BU435" si="7665">M435/M436</f>
        <v>0</v>
      </c>
      <c r="BV435" s="132">
        <f t="shared" ref="BV435" si="7666">N435/N436</f>
        <v>0</v>
      </c>
      <c r="BW435" s="133">
        <f t="shared" ref="BW435" si="7667">O435/O436</f>
        <v>0</v>
      </c>
      <c r="BX435" s="128">
        <f t="shared" ref="BX435" si="7668">P435/P436</f>
        <v>0</v>
      </c>
      <c r="BY435" s="129">
        <f t="shared" ref="BY435" si="7669">Q435/Q436</f>
        <v>0</v>
      </c>
      <c r="BZ435" s="130">
        <f t="shared" ref="BZ435" si="7670">R435/R436</f>
        <v>0</v>
      </c>
      <c r="CA435" s="131">
        <f t="shared" ref="CA435" si="7671">S435/S436</f>
        <v>0</v>
      </c>
      <c r="CB435" s="128">
        <f t="shared" ref="CB435" si="7672">T435/T436</f>
        <v>0</v>
      </c>
      <c r="CC435" s="129">
        <f t="shared" ref="CC435" si="7673">U435/U436</f>
        <v>0</v>
      </c>
      <c r="CD435" s="130">
        <f t="shared" ref="CD435" si="7674">V435/V436</f>
        <v>0</v>
      </c>
      <c r="CE435" s="131">
        <f t="shared" ref="CE435" si="7675">W435/W436</f>
        <v>0</v>
      </c>
      <c r="CF435" s="128">
        <f t="shared" ref="CF435" si="7676">X435/X436</f>
        <v>0</v>
      </c>
      <c r="CG435" s="129">
        <f t="shared" ref="CG435" si="7677">Y435/Y436</f>
        <v>0</v>
      </c>
      <c r="CH435" s="130">
        <f t="shared" ref="CH435" si="7678">Z435/Z436</f>
        <v>0</v>
      </c>
      <c r="CI435" s="128">
        <f t="shared" ref="CI435" si="7679">AA435/AA436</f>
        <v>0</v>
      </c>
      <c r="CJ435" s="134">
        <f t="shared" ref="CJ435" si="7680">AB435/AB436</f>
        <v>0</v>
      </c>
      <c r="CK435" s="135">
        <f t="shared" ref="CK435" si="7681">AC435/AC436</f>
        <v>0</v>
      </c>
    </row>
    <row r="436" spans="1:89" ht="14.25" thickTop="1" thickBot="1" x14ac:dyDescent="0.25">
      <c r="A436" s="264" t="s">
        <v>13</v>
      </c>
      <c r="B436" s="20">
        <f t="shared" ref="B436" si="7682">SUM(B413:B435)</f>
        <v>23094</v>
      </c>
      <c r="C436" s="21">
        <f t="shared" ref="C436" si="7683">SUM(C413:C435)</f>
        <v>20590</v>
      </c>
      <c r="D436" s="20">
        <f t="shared" ref="D436" si="7684">SUM(D413:D435)</f>
        <v>10236</v>
      </c>
      <c r="E436" s="21">
        <f t="shared" ref="E436" si="7685">SUM(E413:E435)</f>
        <v>9789</v>
      </c>
      <c r="F436" s="20">
        <f t="shared" ref="F436" si="7686">SUM(F413:F435)</f>
        <v>26239</v>
      </c>
      <c r="G436" s="21">
        <f t="shared" ref="G436" si="7687">SUM(G413:G435)</f>
        <v>20648</v>
      </c>
      <c r="H436" s="20">
        <f t="shared" ref="H436" si="7688">SUM(H413:H435)</f>
        <v>31664</v>
      </c>
      <c r="I436" s="21">
        <f t="shared" ref="I436" si="7689">SUM(I413:I435)</f>
        <v>31110</v>
      </c>
      <c r="J436" s="20">
        <f t="shared" ref="J436" si="7690">SUM(J413:J435)</f>
        <v>5314</v>
      </c>
      <c r="K436" s="21">
        <f t="shared" ref="K436" si="7691">SUM(K413:K435)</f>
        <v>5426</v>
      </c>
      <c r="L436" s="20">
        <f t="shared" ref="L436" si="7692">SUM(L413:L435)</f>
        <v>16389</v>
      </c>
      <c r="M436" s="21">
        <f t="shared" ref="M436" si="7693">SUM(M413:M435)</f>
        <v>17315</v>
      </c>
      <c r="N436" s="20">
        <f t="shared" ref="N436" si="7694">SUM(N413:N435)</f>
        <v>30674</v>
      </c>
      <c r="O436" s="21">
        <f t="shared" ref="O436" si="7695">SUM(O413:O435)</f>
        <v>32246</v>
      </c>
      <c r="P436" s="20">
        <f t="shared" ref="P436" si="7696">SUM(P413:P435)</f>
        <v>15184</v>
      </c>
      <c r="Q436" s="21">
        <f t="shared" ref="Q436" si="7697">SUM(Q413:Q435)</f>
        <v>16279</v>
      </c>
      <c r="R436" s="20">
        <f t="shared" ref="R436" si="7698">SUM(R413:R435)</f>
        <v>20234</v>
      </c>
      <c r="S436" s="21">
        <f t="shared" ref="S436" si="7699">SUM(S413:S435)</f>
        <v>21474</v>
      </c>
      <c r="T436" s="20">
        <f t="shared" ref="T436" si="7700">SUM(T413:T435)</f>
        <v>5112</v>
      </c>
      <c r="U436" s="21">
        <f t="shared" ref="U436" si="7701">SUM(U413:U435)</f>
        <v>6351</v>
      </c>
      <c r="V436" s="20">
        <f t="shared" ref="V436" si="7702">SUM(V413:V435)</f>
        <v>16981</v>
      </c>
      <c r="W436" s="21">
        <f t="shared" ref="W436" si="7703">SUM(W413:W435)</f>
        <v>20843</v>
      </c>
      <c r="X436" s="20">
        <f t="shared" ref="X436" si="7704">SUM(X413:X435)</f>
        <v>14422</v>
      </c>
      <c r="Y436" s="21">
        <f t="shared" ref="Y436" si="7705">SUM(Y413:Y435)</f>
        <v>9520</v>
      </c>
      <c r="Z436" s="20">
        <f t="shared" ref="Z436" si="7706">SUM(Z413:Z435)</f>
        <v>32202</v>
      </c>
      <c r="AA436" s="21">
        <f t="shared" ref="AA436" si="7707">SUM(AA413:AA435)</f>
        <v>35577</v>
      </c>
      <c r="AB436" s="173">
        <f t="shared" ref="AB436:AC436" si="7708">SUM(AB412:AB435)</f>
        <v>247745</v>
      </c>
      <c r="AC436" s="174">
        <f t="shared" si="7708"/>
        <v>247168</v>
      </c>
      <c r="BI436" s="264" t="s">
        <v>13</v>
      </c>
      <c r="BJ436" s="154">
        <f>SUM(BJ412:BJ435)</f>
        <v>0.99999999999999989</v>
      </c>
      <c r="BK436" s="155">
        <f t="shared" ref="BK436:CK436" si="7709">SUM(BK412:BK435)</f>
        <v>1</v>
      </c>
      <c r="BL436" s="154">
        <f t="shared" si="7709"/>
        <v>1</v>
      </c>
      <c r="BM436" s="155">
        <f t="shared" si="7709"/>
        <v>1</v>
      </c>
      <c r="BN436" s="154">
        <f t="shared" si="7709"/>
        <v>1</v>
      </c>
      <c r="BO436" s="155">
        <f t="shared" si="7709"/>
        <v>0.99999999999999989</v>
      </c>
      <c r="BP436" s="154">
        <f t="shared" si="7709"/>
        <v>1</v>
      </c>
      <c r="BQ436" s="155">
        <f t="shared" si="7709"/>
        <v>0.99999999999999989</v>
      </c>
      <c r="BR436" s="154">
        <f t="shared" si="7709"/>
        <v>0.99999999999999989</v>
      </c>
      <c r="BS436" s="155">
        <f t="shared" si="7709"/>
        <v>1</v>
      </c>
      <c r="BT436" s="154">
        <f t="shared" si="7709"/>
        <v>1</v>
      </c>
      <c r="BU436" s="155">
        <f t="shared" si="7709"/>
        <v>1</v>
      </c>
      <c r="BV436" s="154">
        <f t="shared" si="7709"/>
        <v>1</v>
      </c>
      <c r="BW436" s="155">
        <f t="shared" si="7709"/>
        <v>1.0000000000000002</v>
      </c>
      <c r="BX436" s="154">
        <f t="shared" si="7709"/>
        <v>1</v>
      </c>
      <c r="BY436" s="155">
        <f t="shared" si="7709"/>
        <v>1</v>
      </c>
      <c r="BZ436" s="154">
        <f t="shared" si="7709"/>
        <v>0.99999999999999989</v>
      </c>
      <c r="CA436" s="155">
        <f t="shared" si="7709"/>
        <v>1</v>
      </c>
      <c r="CB436" s="154">
        <f t="shared" si="7709"/>
        <v>1.0000000000000002</v>
      </c>
      <c r="CC436" s="155">
        <f t="shared" si="7709"/>
        <v>0.99999999999999989</v>
      </c>
      <c r="CD436" s="154">
        <f t="shared" si="7709"/>
        <v>1</v>
      </c>
      <c r="CE436" s="155">
        <f t="shared" si="7709"/>
        <v>0.99999999999999989</v>
      </c>
      <c r="CF436" s="154">
        <f t="shared" si="7709"/>
        <v>1</v>
      </c>
      <c r="CG436" s="155">
        <f t="shared" si="7709"/>
        <v>0.99999999999999989</v>
      </c>
      <c r="CH436" s="154">
        <f t="shared" si="7709"/>
        <v>1.0000000000000002</v>
      </c>
      <c r="CI436" s="155">
        <f t="shared" si="7709"/>
        <v>1</v>
      </c>
      <c r="CJ436" s="154">
        <f t="shared" si="7709"/>
        <v>1.0000000000000002</v>
      </c>
      <c r="CK436" s="155">
        <f t="shared" si="7709"/>
        <v>0.99999999999999989</v>
      </c>
    </row>
    <row r="437" spans="1:89" ht="13.5" thickTop="1" x14ac:dyDescent="0.2">
      <c r="A437" s="186"/>
    </row>
    <row r="439" spans="1:89" x14ac:dyDescent="0.2">
      <c r="A439" s="299">
        <f>+A408+1</f>
        <v>44635</v>
      </c>
      <c r="B439" s="299"/>
      <c r="C439" s="299"/>
      <c r="D439" s="299"/>
      <c r="BI439" s="304">
        <f>+BI408+1</f>
        <v>44635</v>
      </c>
      <c r="BJ439" s="304"/>
      <c r="BK439" s="304"/>
      <c r="BL439" s="304"/>
    </row>
    <row r="440" spans="1:89" ht="13.5" customHeight="1" thickBot="1" x14ac:dyDescent="0.25">
      <c r="AE440" s="267" t="s">
        <v>84</v>
      </c>
    </row>
    <row r="441" spans="1:89" ht="14.25" thickTop="1" thickBot="1" x14ac:dyDescent="0.25">
      <c r="A441" s="295" t="s">
        <v>0</v>
      </c>
      <c r="B441" s="297" t="s">
        <v>1</v>
      </c>
      <c r="C441" s="298"/>
      <c r="D441" s="297" t="s">
        <v>2</v>
      </c>
      <c r="E441" s="298"/>
      <c r="F441" s="297" t="s">
        <v>3</v>
      </c>
      <c r="G441" s="298"/>
      <c r="H441" s="297" t="s">
        <v>4</v>
      </c>
      <c r="I441" s="298"/>
      <c r="J441" s="297" t="s">
        <v>5</v>
      </c>
      <c r="K441" s="298"/>
      <c r="L441" s="297" t="s">
        <v>6</v>
      </c>
      <c r="M441" s="298"/>
      <c r="N441" s="297" t="s">
        <v>7</v>
      </c>
      <c r="O441" s="298"/>
      <c r="P441" s="297" t="s">
        <v>8</v>
      </c>
      <c r="Q441" s="298"/>
      <c r="R441" s="297" t="s">
        <v>9</v>
      </c>
      <c r="S441" s="298"/>
      <c r="T441" s="297" t="s">
        <v>10</v>
      </c>
      <c r="U441" s="298"/>
      <c r="V441" s="297" t="s">
        <v>11</v>
      </c>
      <c r="W441" s="298"/>
      <c r="X441" s="297" t="s">
        <v>12</v>
      </c>
      <c r="Y441" s="298"/>
      <c r="Z441" s="300" t="s">
        <v>40</v>
      </c>
      <c r="AA441" s="301"/>
      <c r="AB441" s="302" t="s">
        <v>41</v>
      </c>
      <c r="AC441" s="303"/>
      <c r="AE441" s="295" t="s">
        <v>0</v>
      </c>
      <c r="AF441" s="297" t="s">
        <v>1</v>
      </c>
      <c r="AG441" s="298"/>
      <c r="AH441" s="297" t="s">
        <v>2</v>
      </c>
      <c r="AI441" s="298"/>
      <c r="AJ441" s="297" t="s">
        <v>3</v>
      </c>
      <c r="AK441" s="298"/>
      <c r="AL441" s="297" t="s">
        <v>4</v>
      </c>
      <c r="AM441" s="298"/>
      <c r="AN441" s="297" t="s">
        <v>5</v>
      </c>
      <c r="AO441" s="298"/>
      <c r="AP441" s="297" t="s">
        <v>6</v>
      </c>
      <c r="AQ441" s="298"/>
      <c r="AR441" s="297" t="s">
        <v>7</v>
      </c>
      <c r="AS441" s="298"/>
      <c r="AT441" s="297" t="s">
        <v>8</v>
      </c>
      <c r="AU441" s="298"/>
      <c r="AV441" s="297" t="s">
        <v>9</v>
      </c>
      <c r="AW441" s="298"/>
      <c r="AX441" s="297" t="s">
        <v>10</v>
      </c>
      <c r="AY441" s="298"/>
      <c r="AZ441" s="297" t="s">
        <v>11</v>
      </c>
      <c r="BA441" s="298"/>
      <c r="BB441" s="297" t="s">
        <v>12</v>
      </c>
      <c r="BC441" s="298"/>
      <c r="BD441" s="300" t="s">
        <v>40</v>
      </c>
      <c r="BE441" s="301"/>
      <c r="BF441" s="302" t="s">
        <v>41</v>
      </c>
      <c r="BG441" s="303"/>
      <c r="BI441" s="295" t="s">
        <v>0</v>
      </c>
      <c r="BJ441" s="297" t="s">
        <v>1</v>
      </c>
      <c r="BK441" s="298"/>
      <c r="BL441" s="297" t="s">
        <v>2</v>
      </c>
      <c r="BM441" s="298"/>
      <c r="BN441" s="297" t="s">
        <v>3</v>
      </c>
      <c r="BO441" s="298"/>
      <c r="BP441" s="297" t="s">
        <v>4</v>
      </c>
      <c r="BQ441" s="298"/>
      <c r="BR441" s="297" t="s">
        <v>5</v>
      </c>
      <c r="BS441" s="298"/>
      <c r="BT441" s="297" t="s">
        <v>6</v>
      </c>
      <c r="BU441" s="298"/>
      <c r="BV441" s="297" t="s">
        <v>7</v>
      </c>
      <c r="BW441" s="298"/>
      <c r="BX441" s="297" t="s">
        <v>8</v>
      </c>
      <c r="BY441" s="298"/>
      <c r="BZ441" s="297" t="s">
        <v>9</v>
      </c>
      <c r="CA441" s="298"/>
      <c r="CB441" s="297" t="s">
        <v>10</v>
      </c>
      <c r="CC441" s="298"/>
      <c r="CD441" s="297" t="s">
        <v>11</v>
      </c>
      <c r="CE441" s="298"/>
      <c r="CF441" s="297" t="s">
        <v>12</v>
      </c>
      <c r="CG441" s="298"/>
      <c r="CH441" s="300" t="s">
        <v>40</v>
      </c>
      <c r="CI441" s="301"/>
      <c r="CJ441" s="297" t="s">
        <v>41</v>
      </c>
      <c r="CK441" s="298"/>
    </row>
    <row r="442" spans="1:89" ht="15" thickTop="1" thickBot="1" x14ac:dyDescent="0.3">
      <c r="A442" s="296"/>
      <c r="B442" s="115" t="s">
        <v>14</v>
      </c>
      <c r="C442" s="116" t="s">
        <v>15</v>
      </c>
      <c r="D442" s="117" t="s">
        <v>14</v>
      </c>
      <c r="E442" s="118" t="s">
        <v>15</v>
      </c>
      <c r="F442" s="115" t="s">
        <v>14</v>
      </c>
      <c r="G442" s="116" t="s">
        <v>15</v>
      </c>
      <c r="H442" s="117" t="s">
        <v>14</v>
      </c>
      <c r="I442" s="118" t="s">
        <v>15</v>
      </c>
      <c r="J442" s="115" t="s">
        <v>14</v>
      </c>
      <c r="K442" s="116" t="s">
        <v>15</v>
      </c>
      <c r="L442" s="117" t="s">
        <v>14</v>
      </c>
      <c r="M442" s="115" t="s">
        <v>15</v>
      </c>
      <c r="N442" s="119" t="s">
        <v>14</v>
      </c>
      <c r="O442" s="120" t="s">
        <v>15</v>
      </c>
      <c r="P442" s="115" t="s">
        <v>14</v>
      </c>
      <c r="Q442" s="116" t="s">
        <v>15</v>
      </c>
      <c r="R442" s="117" t="s">
        <v>14</v>
      </c>
      <c r="S442" s="118" t="s">
        <v>15</v>
      </c>
      <c r="T442" s="115" t="s">
        <v>14</v>
      </c>
      <c r="U442" s="116" t="s">
        <v>15</v>
      </c>
      <c r="V442" s="117" t="s">
        <v>14</v>
      </c>
      <c r="W442" s="118" t="s">
        <v>15</v>
      </c>
      <c r="X442" s="115" t="s">
        <v>14</v>
      </c>
      <c r="Y442" s="116" t="s">
        <v>15</v>
      </c>
      <c r="Z442" s="28" t="s">
        <v>14</v>
      </c>
      <c r="AA442" s="121" t="s">
        <v>15</v>
      </c>
      <c r="AB442" s="175" t="s">
        <v>14</v>
      </c>
      <c r="AC442" s="176" t="s">
        <v>15</v>
      </c>
      <c r="AE442" s="296"/>
      <c r="AF442" s="115" t="s">
        <v>14</v>
      </c>
      <c r="AG442" s="116" t="s">
        <v>15</v>
      </c>
      <c r="AH442" s="117" t="s">
        <v>14</v>
      </c>
      <c r="AI442" s="118" t="s">
        <v>15</v>
      </c>
      <c r="AJ442" s="115" t="s">
        <v>14</v>
      </c>
      <c r="AK442" s="116" t="s">
        <v>15</v>
      </c>
      <c r="AL442" s="117" t="s">
        <v>14</v>
      </c>
      <c r="AM442" s="118" t="s">
        <v>15</v>
      </c>
      <c r="AN442" s="115" t="s">
        <v>14</v>
      </c>
      <c r="AO442" s="116" t="s">
        <v>15</v>
      </c>
      <c r="AP442" s="117" t="s">
        <v>14</v>
      </c>
      <c r="AQ442" s="115" t="s">
        <v>15</v>
      </c>
      <c r="AR442" s="119" t="s">
        <v>14</v>
      </c>
      <c r="AS442" s="120" t="s">
        <v>15</v>
      </c>
      <c r="AT442" s="115" t="s">
        <v>14</v>
      </c>
      <c r="AU442" s="116" t="s">
        <v>15</v>
      </c>
      <c r="AV442" s="117" t="s">
        <v>14</v>
      </c>
      <c r="AW442" s="118" t="s">
        <v>15</v>
      </c>
      <c r="AX442" s="115" t="s">
        <v>14</v>
      </c>
      <c r="AY442" s="116" t="s">
        <v>15</v>
      </c>
      <c r="AZ442" s="117" t="s">
        <v>14</v>
      </c>
      <c r="BA442" s="118" t="s">
        <v>15</v>
      </c>
      <c r="BB442" s="115" t="s">
        <v>14</v>
      </c>
      <c r="BC442" s="116" t="s">
        <v>15</v>
      </c>
      <c r="BD442" s="28" t="s">
        <v>14</v>
      </c>
      <c r="BE442" s="121" t="s">
        <v>15</v>
      </c>
      <c r="BF442" s="175" t="s">
        <v>14</v>
      </c>
      <c r="BG442" s="176" t="s">
        <v>15</v>
      </c>
      <c r="BI442" s="296"/>
      <c r="BJ442" s="115" t="s">
        <v>14</v>
      </c>
      <c r="BK442" s="116" t="s">
        <v>15</v>
      </c>
      <c r="BL442" s="117" t="s">
        <v>14</v>
      </c>
      <c r="BM442" s="118" t="s">
        <v>15</v>
      </c>
      <c r="BN442" s="115" t="s">
        <v>14</v>
      </c>
      <c r="BO442" s="116" t="s">
        <v>15</v>
      </c>
      <c r="BP442" s="117" t="s">
        <v>14</v>
      </c>
      <c r="BQ442" s="118" t="s">
        <v>15</v>
      </c>
      <c r="BR442" s="115" t="s">
        <v>14</v>
      </c>
      <c r="BS442" s="116" t="s">
        <v>15</v>
      </c>
      <c r="BT442" s="117" t="s">
        <v>14</v>
      </c>
      <c r="BU442" s="115" t="s">
        <v>15</v>
      </c>
      <c r="BV442" s="119" t="s">
        <v>14</v>
      </c>
      <c r="BW442" s="120" t="s">
        <v>15</v>
      </c>
      <c r="BX442" s="115" t="s">
        <v>14</v>
      </c>
      <c r="BY442" s="116" t="s">
        <v>15</v>
      </c>
      <c r="BZ442" s="117" t="s">
        <v>14</v>
      </c>
      <c r="CA442" s="118" t="s">
        <v>15</v>
      </c>
      <c r="CB442" s="115" t="s">
        <v>14</v>
      </c>
      <c r="CC442" s="116" t="s">
        <v>15</v>
      </c>
      <c r="CD442" s="117" t="s">
        <v>14</v>
      </c>
      <c r="CE442" s="118" t="s">
        <v>15</v>
      </c>
      <c r="CF442" s="115" t="s">
        <v>14</v>
      </c>
      <c r="CG442" s="116" t="s">
        <v>15</v>
      </c>
      <c r="CH442" s="28" t="s">
        <v>14</v>
      </c>
      <c r="CI442" s="121" t="s">
        <v>15</v>
      </c>
      <c r="CJ442" s="119" t="s">
        <v>14</v>
      </c>
      <c r="CK442" s="120" t="s">
        <v>15</v>
      </c>
    </row>
    <row r="443" spans="1:89" ht="13.5" thickTop="1" x14ac:dyDescent="0.2">
      <c r="A443" s="124" t="s">
        <v>16</v>
      </c>
      <c r="B443" s="125"/>
      <c r="C443" s="185"/>
      <c r="D443" s="126"/>
      <c r="E443" s="179"/>
      <c r="F443" s="125"/>
      <c r="G443" s="127"/>
      <c r="H443" s="126"/>
      <c r="I443" s="179"/>
      <c r="J443" s="125"/>
      <c r="K443" s="127"/>
      <c r="L443" s="126"/>
      <c r="M443" s="125"/>
      <c r="N443" s="178"/>
      <c r="O443" s="180"/>
      <c r="P443" s="125"/>
      <c r="Q443" s="127"/>
      <c r="R443" s="126"/>
      <c r="S443" s="179"/>
      <c r="T443" s="125"/>
      <c r="U443" s="127"/>
      <c r="V443" s="126"/>
      <c r="W443" s="179"/>
      <c r="X443" s="125"/>
      <c r="Y443" s="127"/>
      <c r="Z443" s="183"/>
      <c r="AA443" s="184"/>
      <c r="AB443" s="169">
        <f>B443+D443+F443+H443+J443+L443+N443+P443+R443+T443+V443+X443+Z443</f>
        <v>0</v>
      </c>
      <c r="AC443" s="170">
        <f>C443+E443+G443+I443+K443+M443+O443+Q443+S443+U443+W443+Y443+AA443</f>
        <v>0</v>
      </c>
      <c r="AE443" s="270" t="str">
        <f>$AE$9</f>
        <v>07:00 - 07:59</v>
      </c>
      <c r="AF443" s="125">
        <f>SUMIF($A$9:$A$32,$AE443,B$443:B$466)</f>
        <v>2655</v>
      </c>
      <c r="AG443" s="185">
        <f t="shared" ref="AG443:AV444" si="7710">SUMIF($A$9:$A$32,$AE443,C$443:C$466)</f>
        <v>1031</v>
      </c>
      <c r="AH443" s="126">
        <f t="shared" si="7710"/>
        <v>878</v>
      </c>
      <c r="AI443" s="179">
        <f t="shared" si="7710"/>
        <v>908</v>
      </c>
      <c r="AJ443" s="125">
        <f t="shared" si="7710"/>
        <v>2706</v>
      </c>
      <c r="AK443" s="127">
        <f t="shared" si="7710"/>
        <v>1322</v>
      </c>
      <c r="AL443" s="126">
        <f t="shared" si="7710"/>
        <v>2883</v>
      </c>
      <c r="AM443" s="179">
        <f t="shared" si="7710"/>
        <v>1819</v>
      </c>
      <c r="AN443" s="125">
        <f t="shared" si="7710"/>
        <v>232</v>
      </c>
      <c r="AO443" s="127">
        <f t="shared" si="7710"/>
        <v>784</v>
      </c>
      <c r="AP443" s="126">
        <f t="shared" si="7710"/>
        <v>774</v>
      </c>
      <c r="AQ443" s="125">
        <f t="shared" si="7710"/>
        <v>2489</v>
      </c>
      <c r="AR443" s="178">
        <f t="shared" si="7710"/>
        <v>2267</v>
      </c>
      <c r="AS443" s="180">
        <f t="shared" si="7710"/>
        <v>3318</v>
      </c>
      <c r="AT443" s="125">
        <f t="shared" si="7710"/>
        <v>1563</v>
      </c>
      <c r="AU443" s="127">
        <f t="shared" si="7710"/>
        <v>1509</v>
      </c>
      <c r="AV443" s="126">
        <f t="shared" si="7710"/>
        <v>1907</v>
      </c>
      <c r="AW443" s="179">
        <f t="shared" ref="AW443:BE444" si="7711">SUMIF($A$9:$A$32,$AE443,S$443:S$466)</f>
        <v>1611</v>
      </c>
      <c r="AX443" s="125">
        <f t="shared" si="7711"/>
        <v>294</v>
      </c>
      <c r="AY443" s="127">
        <f t="shared" si="7711"/>
        <v>1205</v>
      </c>
      <c r="AZ443" s="126">
        <f t="shared" si="7711"/>
        <v>791</v>
      </c>
      <c r="BA443" s="179">
        <f t="shared" si="7711"/>
        <v>2365</v>
      </c>
      <c r="BB443" s="125">
        <f t="shared" si="7711"/>
        <v>1317</v>
      </c>
      <c r="BC443" s="127">
        <f t="shared" si="7711"/>
        <v>1403</v>
      </c>
      <c r="BD443" s="183">
        <f t="shared" si="7711"/>
        <v>2538</v>
      </c>
      <c r="BE443" s="184">
        <f t="shared" si="7711"/>
        <v>2487</v>
      </c>
      <c r="BF443" s="169">
        <f>AF443+AH443+AJ443+AL443+AN443+AP443+AR443+AT443+AV443+AX443+AZ443+BB443+BD443</f>
        <v>20805</v>
      </c>
      <c r="BG443" s="170">
        <f>AG443+AI443+AK443+AM443+AO443+AQ443+AS443+AU443+AW443+AY443+BA443+BC443+BE443</f>
        <v>22251</v>
      </c>
      <c r="BI443" s="124" t="s">
        <v>16</v>
      </c>
      <c r="BJ443" s="128">
        <f>B443/B467</f>
        <v>0</v>
      </c>
      <c r="BK443" s="129">
        <f t="shared" ref="BK443" si="7712">C443/C467</f>
        <v>0</v>
      </c>
      <c r="BL443" s="130">
        <f t="shared" ref="BL443" si="7713">D443/D467</f>
        <v>0</v>
      </c>
      <c r="BM443" s="131">
        <f t="shared" ref="BM443" si="7714">E443/E467</f>
        <v>0</v>
      </c>
      <c r="BN443" s="128">
        <f t="shared" ref="BN443" si="7715">F443/F467</f>
        <v>0</v>
      </c>
      <c r="BO443" s="129">
        <f t="shared" ref="BO443" si="7716">G443/G467</f>
        <v>0</v>
      </c>
      <c r="BP443" s="130">
        <f t="shared" ref="BP443" si="7717">H443/H467</f>
        <v>0</v>
      </c>
      <c r="BQ443" s="131">
        <f t="shared" ref="BQ443" si="7718">I443/I467</f>
        <v>0</v>
      </c>
      <c r="BR443" s="128">
        <f t="shared" ref="BR443" si="7719">J443/J467</f>
        <v>0</v>
      </c>
      <c r="BS443" s="129">
        <f t="shared" ref="BS443" si="7720">K443/K467</f>
        <v>0</v>
      </c>
      <c r="BT443" s="130">
        <f t="shared" ref="BT443" si="7721">L443/L467</f>
        <v>0</v>
      </c>
      <c r="BU443" s="128">
        <f t="shared" ref="BU443" si="7722">M443/M467</f>
        <v>0</v>
      </c>
      <c r="BV443" s="132">
        <f t="shared" ref="BV443" si="7723">N443/N467</f>
        <v>0</v>
      </c>
      <c r="BW443" s="133">
        <f t="shared" ref="BW443" si="7724">O443/O467</f>
        <v>0</v>
      </c>
      <c r="BX443" s="128">
        <f t="shared" ref="BX443" si="7725">P443/P467</f>
        <v>0</v>
      </c>
      <c r="BY443" s="129">
        <f t="shared" ref="BY443" si="7726">Q443/Q467</f>
        <v>0</v>
      </c>
      <c r="BZ443" s="130">
        <f t="shared" ref="BZ443" si="7727">R443/R467</f>
        <v>0</v>
      </c>
      <c r="CA443" s="131">
        <f t="shared" ref="CA443" si="7728">S443/S467</f>
        <v>0</v>
      </c>
      <c r="CB443" s="128">
        <f t="shared" ref="CB443" si="7729">T443/T467</f>
        <v>0</v>
      </c>
      <c r="CC443" s="129">
        <f t="shared" ref="CC443" si="7730">U443/U467</f>
        <v>0</v>
      </c>
      <c r="CD443" s="130">
        <f t="shared" ref="CD443" si="7731">V443/V467</f>
        <v>0</v>
      </c>
      <c r="CE443" s="131">
        <f t="shared" ref="CE443" si="7732">W443/W467</f>
        <v>0</v>
      </c>
      <c r="CF443" s="128">
        <f t="shared" ref="CF443" si="7733">X443/X467</f>
        <v>0</v>
      </c>
      <c r="CG443" s="129">
        <f t="shared" ref="CG443" si="7734">Y443/Y467</f>
        <v>0</v>
      </c>
      <c r="CH443" s="130">
        <f t="shared" ref="CH443" si="7735">Z443/Z467</f>
        <v>0</v>
      </c>
      <c r="CI443" s="128">
        <f t="shared" ref="CI443" si="7736">AA443/AA467</f>
        <v>0</v>
      </c>
      <c r="CJ443" s="134">
        <f t="shared" ref="CJ443" si="7737">AB443/AB467</f>
        <v>0</v>
      </c>
      <c r="CK443" s="135">
        <f t="shared" ref="CK443" si="7738">AC443/AC467</f>
        <v>0</v>
      </c>
    </row>
    <row r="444" spans="1:89" x14ac:dyDescent="0.2">
      <c r="A444" s="136" t="s">
        <v>17</v>
      </c>
      <c r="B444" s="188">
        <v>218</v>
      </c>
      <c r="C444" s="189">
        <v>0</v>
      </c>
      <c r="D444" s="190">
        <v>149</v>
      </c>
      <c r="E444" s="191">
        <v>2</v>
      </c>
      <c r="F444" s="188">
        <v>513</v>
      </c>
      <c r="G444" s="192">
        <v>1</v>
      </c>
      <c r="H444" s="190">
        <v>414</v>
      </c>
      <c r="I444" s="191">
        <v>30</v>
      </c>
      <c r="J444" s="188">
        <v>13</v>
      </c>
      <c r="K444" s="192">
        <v>14</v>
      </c>
      <c r="L444" s="190">
        <v>50</v>
      </c>
      <c r="M444" s="188">
        <v>66</v>
      </c>
      <c r="N444" s="193">
        <v>166</v>
      </c>
      <c r="O444" s="194">
        <v>78</v>
      </c>
      <c r="P444" s="188">
        <v>59</v>
      </c>
      <c r="Q444" s="192">
        <v>63</v>
      </c>
      <c r="R444" s="190">
        <v>33</v>
      </c>
      <c r="S444" s="191">
        <v>68</v>
      </c>
      <c r="T444" s="188">
        <v>2</v>
      </c>
      <c r="U444" s="192">
        <v>0</v>
      </c>
      <c r="V444" s="190">
        <v>13</v>
      </c>
      <c r="W444" s="191">
        <v>0</v>
      </c>
      <c r="X444" s="188">
        <v>6</v>
      </c>
      <c r="Y444" s="192">
        <v>0</v>
      </c>
      <c r="Z444" s="190">
        <v>0</v>
      </c>
      <c r="AA444" s="188">
        <v>0</v>
      </c>
      <c r="AB444" s="169">
        <f t="shared" ref="AB444:AB463" si="7739">B444+D444+F444+H444+J444+L444+N444+P444+R444+T444+V444+X444+Z444</f>
        <v>1636</v>
      </c>
      <c r="AC444" s="172">
        <f t="shared" ref="AC444:AC466" si="7740">SUM(C444,E444,G444,I444,K444,M444,O444,Q444,S444,U444,W444,Y444,AA444)</f>
        <v>322</v>
      </c>
      <c r="AE444" s="272" t="str">
        <f>$AE$10</f>
        <v>08:00 - 08:59</v>
      </c>
      <c r="AF444" s="125">
        <f>SUMIF($A$9:$A$32,$AE444,B$443:B$466)</f>
        <v>2099</v>
      </c>
      <c r="AG444" s="189">
        <f t="shared" si="7710"/>
        <v>874</v>
      </c>
      <c r="AH444" s="190">
        <f t="shared" si="7710"/>
        <v>680</v>
      </c>
      <c r="AI444" s="191">
        <f t="shared" si="7710"/>
        <v>638</v>
      </c>
      <c r="AJ444" s="273">
        <f t="shared" si="7710"/>
        <v>2083</v>
      </c>
      <c r="AK444" s="192">
        <f t="shared" si="7710"/>
        <v>1021</v>
      </c>
      <c r="AL444" s="190">
        <f t="shared" si="7710"/>
        <v>2372</v>
      </c>
      <c r="AM444" s="191">
        <f t="shared" si="7710"/>
        <v>1565</v>
      </c>
      <c r="AN444" s="273">
        <f t="shared" si="7710"/>
        <v>199</v>
      </c>
      <c r="AO444" s="192">
        <f t="shared" si="7710"/>
        <v>590</v>
      </c>
      <c r="AP444" s="190">
        <f t="shared" si="7710"/>
        <v>613</v>
      </c>
      <c r="AQ444" s="273">
        <f t="shared" si="7710"/>
        <v>2228</v>
      </c>
      <c r="AR444" s="193">
        <f t="shared" si="7710"/>
        <v>1744</v>
      </c>
      <c r="AS444" s="194">
        <f t="shared" si="7710"/>
        <v>3062</v>
      </c>
      <c r="AT444" s="273">
        <f t="shared" si="7710"/>
        <v>1165</v>
      </c>
      <c r="AU444" s="192">
        <f t="shared" si="7710"/>
        <v>1188</v>
      </c>
      <c r="AV444" s="190">
        <f t="shared" si="7710"/>
        <v>1669</v>
      </c>
      <c r="AW444" s="191">
        <f t="shared" si="7711"/>
        <v>1225</v>
      </c>
      <c r="AX444" s="273">
        <f t="shared" si="7711"/>
        <v>190</v>
      </c>
      <c r="AY444" s="192">
        <f t="shared" si="7711"/>
        <v>737</v>
      </c>
      <c r="AZ444" s="190">
        <f t="shared" si="7711"/>
        <v>574</v>
      </c>
      <c r="BA444" s="191">
        <f t="shared" si="7711"/>
        <v>1602</v>
      </c>
      <c r="BB444" s="273">
        <f t="shared" si="7711"/>
        <v>1068</v>
      </c>
      <c r="BC444" s="192">
        <f t="shared" si="7711"/>
        <v>1048</v>
      </c>
      <c r="BD444" s="190">
        <f t="shared" si="7711"/>
        <v>2425</v>
      </c>
      <c r="BE444" s="273">
        <f t="shared" si="7711"/>
        <v>1645</v>
      </c>
      <c r="BF444" s="171">
        <f>SUM(AF444,AH444,AJ444,AL444,AN444,AP444,AR444,AT444,AV444,AX444,AZ444,BB444,BD444)</f>
        <v>16881</v>
      </c>
      <c r="BG444" s="172">
        <f>SUM(AG444,AI444,AK444,AM444,AO444,AQ444,AS444,AU444,AW444,AY444,BA444,BC444,BE444)</f>
        <v>17423</v>
      </c>
      <c r="BI444" s="136" t="s">
        <v>17</v>
      </c>
      <c r="BJ444" s="128">
        <f>B444/B467</f>
        <v>1.002713766616071E-2</v>
      </c>
      <c r="BK444" s="129">
        <f t="shared" ref="BK444" si="7741">C444/C467</f>
        <v>0</v>
      </c>
      <c r="BL444" s="130">
        <f t="shared" ref="BL444" si="7742">D444/D467</f>
        <v>1.5218057399652742E-2</v>
      </c>
      <c r="BM444" s="131">
        <f t="shared" ref="BM444" si="7743">E444/E467</f>
        <v>2.0391517128874389E-4</v>
      </c>
      <c r="BN444" s="128">
        <f t="shared" ref="BN444" si="7744">F444/F467</f>
        <v>2.1413365613390658E-2</v>
      </c>
      <c r="BO444" s="129">
        <f t="shared" ref="BO444" si="7745">G444/G467</f>
        <v>4.5680873418299758E-5</v>
      </c>
      <c r="BP444" s="130">
        <f t="shared" ref="BP444" si="7746">H444/H467</f>
        <v>1.3830426939266387E-2</v>
      </c>
      <c r="BQ444" s="131">
        <f t="shared" ref="BQ444" si="7747">I444/I467</f>
        <v>9.4957743804007216E-4</v>
      </c>
      <c r="BR444" s="128">
        <f t="shared" ref="BR444" si="7748">J444/J467</f>
        <v>2.5385666861941028E-3</v>
      </c>
      <c r="BS444" s="129">
        <f t="shared" ref="BS444" si="7749">K444/K467</f>
        <v>2.7338410466705722E-3</v>
      </c>
      <c r="BT444" s="130">
        <f t="shared" ref="BT444" si="7750">L444/L467</f>
        <v>2.8948587308939323E-3</v>
      </c>
      <c r="BU444" s="128">
        <f t="shared" ref="BU444" si="7751">M444/M467</f>
        <v>3.8323075136453373E-3</v>
      </c>
      <c r="BV444" s="132">
        <f t="shared" ref="BV444" si="7752">N444/N467</f>
        <v>5.3150614754098359E-3</v>
      </c>
      <c r="BW444" s="133">
        <f t="shared" ref="BW444" si="7753">O444/O467</f>
        <v>2.5033699210475638E-3</v>
      </c>
      <c r="BX444" s="128">
        <f t="shared" ref="BX444" si="7754">P444/P467</f>
        <v>3.7240421637316167E-3</v>
      </c>
      <c r="BY444" s="129">
        <f t="shared" ref="BY444" si="7755">Q444/Q467</f>
        <v>4.0145287707895241E-3</v>
      </c>
      <c r="BZ444" s="130">
        <f t="shared" ref="BZ444" si="7756">R444/R467</f>
        <v>1.6403220996122874E-3</v>
      </c>
      <c r="CA444" s="131">
        <f t="shared" ref="CA444" si="7757">S444/S467</f>
        <v>3.2976092333058533E-3</v>
      </c>
      <c r="CB444" s="128">
        <f t="shared" ref="CB444" si="7758">T444/T467</f>
        <v>3.3675702980299712E-4</v>
      </c>
      <c r="CC444" s="129">
        <f t="shared" ref="CC444" si="7759">U444/U467</f>
        <v>0</v>
      </c>
      <c r="CD444" s="130">
        <f t="shared" ref="CD444" si="7760">V444/V467</f>
        <v>7.4413279908414423E-4</v>
      </c>
      <c r="CE444" s="131">
        <f t="shared" ref="CE444" si="7761">W444/W467</f>
        <v>0</v>
      </c>
      <c r="CF444" s="128">
        <f t="shared" ref="CF444" si="7762">X444/X467</f>
        <v>4.2334015381358922E-4</v>
      </c>
      <c r="CG444" s="129">
        <f t="shared" ref="CG444" si="7763">Y444/Y467</f>
        <v>0</v>
      </c>
      <c r="CH444" s="130">
        <f t="shared" ref="CH444" si="7764">Z444/Z467</f>
        <v>0</v>
      </c>
      <c r="CI444" s="128">
        <f t="shared" ref="CI444" si="7765">AA444/AA467</f>
        <v>0</v>
      </c>
      <c r="CJ444" s="134">
        <f t="shared" ref="CJ444" si="7766">AB444/AB467</f>
        <v>6.7091800118928005E-3</v>
      </c>
      <c r="CK444" s="135">
        <f t="shared" ref="CK444" si="7767">AC444/AC467</f>
        <v>1.3231807292287336E-3</v>
      </c>
    </row>
    <row r="445" spans="1:89" ht="13.5" thickBot="1" x14ac:dyDescent="0.25">
      <c r="A445" s="145" t="s">
        <v>18</v>
      </c>
      <c r="B445" s="195">
        <v>1547</v>
      </c>
      <c r="C445" s="196">
        <v>0</v>
      </c>
      <c r="D445" s="197">
        <v>573</v>
      </c>
      <c r="E445" s="198">
        <v>164</v>
      </c>
      <c r="F445" s="195">
        <v>2312</v>
      </c>
      <c r="G445" s="199">
        <v>383</v>
      </c>
      <c r="H445" s="197">
        <v>1696</v>
      </c>
      <c r="I445" s="198">
        <v>521</v>
      </c>
      <c r="J445" s="195">
        <v>62</v>
      </c>
      <c r="K445" s="199">
        <v>175</v>
      </c>
      <c r="L445" s="197">
        <v>335</v>
      </c>
      <c r="M445" s="195">
        <v>637</v>
      </c>
      <c r="N445" s="200">
        <v>1185</v>
      </c>
      <c r="O445" s="201">
        <v>1446</v>
      </c>
      <c r="P445" s="195">
        <v>667</v>
      </c>
      <c r="Q445" s="199">
        <v>713</v>
      </c>
      <c r="R445" s="197">
        <v>733</v>
      </c>
      <c r="S445" s="198">
        <v>889</v>
      </c>
      <c r="T445" s="195">
        <v>127</v>
      </c>
      <c r="U445" s="199">
        <v>393</v>
      </c>
      <c r="V445" s="197">
        <v>431</v>
      </c>
      <c r="W445" s="198">
        <v>1034</v>
      </c>
      <c r="X445" s="195">
        <v>516</v>
      </c>
      <c r="Y445" s="199">
        <v>530</v>
      </c>
      <c r="Z445" s="197">
        <v>1361</v>
      </c>
      <c r="AA445" s="195">
        <v>1111</v>
      </c>
      <c r="AB445" s="169">
        <f t="shared" si="7739"/>
        <v>11545</v>
      </c>
      <c r="AC445" s="172">
        <f t="shared" si="7740"/>
        <v>7996</v>
      </c>
      <c r="AE445" s="270"/>
      <c r="AF445" s="125"/>
      <c r="AG445" s="196"/>
      <c r="AH445" s="197"/>
      <c r="AI445" s="198"/>
      <c r="AJ445" s="195"/>
      <c r="AK445" s="199"/>
      <c r="AL445" s="197"/>
      <c r="AM445" s="198"/>
      <c r="AN445" s="195"/>
      <c r="AO445" s="199"/>
      <c r="AP445" s="197"/>
      <c r="AQ445" s="195"/>
      <c r="AR445" s="200"/>
      <c r="AS445" s="201"/>
      <c r="AT445" s="195"/>
      <c r="AU445" s="199"/>
      <c r="AV445" s="197"/>
      <c r="AW445" s="198"/>
      <c r="AX445" s="195"/>
      <c r="AY445" s="199"/>
      <c r="AZ445" s="197"/>
      <c r="BA445" s="198"/>
      <c r="BB445" s="195"/>
      <c r="BC445" s="199"/>
      <c r="BD445" s="197"/>
      <c r="BE445" s="195"/>
      <c r="BF445" s="171"/>
      <c r="BG445" s="172"/>
      <c r="BI445" s="145" t="s">
        <v>18</v>
      </c>
      <c r="BJ445" s="128">
        <f>B445/B467</f>
        <v>7.1155880594268889E-2</v>
      </c>
      <c r="BK445" s="129">
        <f t="shared" ref="BK445" si="7768">C445/C467</f>
        <v>0</v>
      </c>
      <c r="BL445" s="130">
        <f t="shared" ref="BL445" si="7769">D445/D467</f>
        <v>5.852313348993974E-2</v>
      </c>
      <c r="BM445" s="131">
        <f t="shared" ref="BM445" si="7770">E445/E467</f>
        <v>1.6721044045676998E-2</v>
      </c>
      <c r="BN445" s="128">
        <f t="shared" ref="BN445" si="7771">F445/F467</f>
        <v>9.6506240347288899E-2</v>
      </c>
      <c r="BO445" s="129">
        <f t="shared" ref="BO445" si="7772">G445/G467</f>
        <v>1.7495774519208807E-2</v>
      </c>
      <c r="BP445" s="130">
        <f t="shared" ref="BP445" si="7773">H445/H467</f>
        <v>5.6657980891294181E-2</v>
      </c>
      <c r="BQ445" s="131">
        <f t="shared" ref="BQ445" si="7774">I445/I467</f>
        <v>1.6490994840629252E-2</v>
      </c>
      <c r="BR445" s="128">
        <f t="shared" ref="BR445" si="7775">J445/J467</f>
        <v>1.2107010349541106E-2</v>
      </c>
      <c r="BS445" s="129">
        <f t="shared" ref="BS445" si="7776">K445/K467</f>
        <v>3.417301308338215E-2</v>
      </c>
      <c r="BT445" s="130">
        <f t="shared" ref="BT445" si="7777">L445/L467</f>
        <v>1.9395553496989348E-2</v>
      </c>
      <c r="BU445" s="128">
        <f t="shared" ref="BU445" si="7778">M445/M467</f>
        <v>3.698757403321333E-2</v>
      </c>
      <c r="BV445" s="132">
        <f t="shared" ref="BV445" si="7779">N445/N467</f>
        <v>3.7941854508196718E-2</v>
      </c>
      <c r="BW445" s="133">
        <f t="shared" ref="BW445" si="7780">O445/O467</f>
        <v>4.6408626997881765E-2</v>
      </c>
      <c r="BX445" s="128">
        <f t="shared" ref="BX445" si="7781">P445/P467</f>
        <v>4.210061225777946E-2</v>
      </c>
      <c r="BY445" s="129">
        <f t="shared" ref="BY445" si="7782">Q445/Q467</f>
        <v>4.5434270056713182E-2</v>
      </c>
      <c r="BZ445" s="130">
        <f t="shared" ref="BZ445" si="7783">R445/R467</f>
        <v>3.6435033303509293E-2</v>
      </c>
      <c r="CA445" s="131">
        <f t="shared" ref="CA445" si="7784">S445/S467</f>
        <v>4.3111391300130933E-2</v>
      </c>
      <c r="CB445" s="128">
        <f t="shared" ref="CB445" si="7785">T445/T467</f>
        <v>2.1384071392490319E-2</v>
      </c>
      <c r="CC445" s="129">
        <f t="shared" ref="CC445" si="7786">U445/U467</f>
        <v>6.2549737386598761E-2</v>
      </c>
      <c r="CD445" s="130">
        <f t="shared" ref="CD445" si="7787">V445/V467</f>
        <v>2.467086433886663E-2</v>
      </c>
      <c r="CE445" s="131">
        <f t="shared" ref="CE445" si="7788">W445/W467</f>
        <v>5.2174790594409125E-2</v>
      </c>
      <c r="CF445" s="128">
        <f t="shared" ref="CF445" si="7789">X445/X467</f>
        <v>3.6407253227968672E-2</v>
      </c>
      <c r="CG445" s="129">
        <f t="shared" ref="CG445" si="7790">Y445/Y467</f>
        <v>5.8758314855875834E-2</v>
      </c>
      <c r="CH445" s="130">
        <f t="shared" ref="CH445" si="7791">Z445/Z467</f>
        <v>4.3546426057464643E-2</v>
      </c>
      <c r="CI445" s="128">
        <f t="shared" ref="CI445" si="7792">AA445/AA467</f>
        <v>3.2877604166666664E-2</v>
      </c>
      <c r="CJ445" s="134">
        <f t="shared" ref="CJ445" si="7793">AB445/AB467</f>
        <v>4.7345649900551581E-2</v>
      </c>
      <c r="CK445" s="135">
        <f t="shared" ref="CK445" si="7794">AC445/AC467</f>
        <v>3.285761835687253E-2</v>
      </c>
    </row>
    <row r="446" spans="1:89" ht="14.25" thickTop="1" thickBot="1" x14ac:dyDescent="0.25">
      <c r="A446" s="136" t="s">
        <v>19</v>
      </c>
      <c r="B446" s="188">
        <v>2149</v>
      </c>
      <c r="C446" s="189">
        <v>885</v>
      </c>
      <c r="D446" s="190">
        <v>985</v>
      </c>
      <c r="E446" s="191">
        <v>583</v>
      </c>
      <c r="F446" s="188">
        <v>2400</v>
      </c>
      <c r="G446" s="192">
        <v>995</v>
      </c>
      <c r="H446" s="190">
        <v>2711</v>
      </c>
      <c r="I446" s="191">
        <v>1265</v>
      </c>
      <c r="J446" s="188">
        <v>168</v>
      </c>
      <c r="K446" s="192">
        <v>488</v>
      </c>
      <c r="L446" s="190">
        <v>650</v>
      </c>
      <c r="M446" s="188">
        <v>1500</v>
      </c>
      <c r="N446" s="193">
        <v>2067</v>
      </c>
      <c r="O446" s="194">
        <v>2525</v>
      </c>
      <c r="P446" s="188">
        <v>1227</v>
      </c>
      <c r="Q446" s="192">
        <v>1224</v>
      </c>
      <c r="R446" s="190">
        <v>1578</v>
      </c>
      <c r="S446" s="191">
        <v>1355</v>
      </c>
      <c r="T446" s="188">
        <v>223</v>
      </c>
      <c r="U446" s="192">
        <v>936</v>
      </c>
      <c r="V446" s="190">
        <v>726</v>
      </c>
      <c r="W446" s="191">
        <v>1949</v>
      </c>
      <c r="X446" s="188">
        <v>1197</v>
      </c>
      <c r="Y446" s="192">
        <v>740</v>
      </c>
      <c r="Z446" s="190">
        <v>2200</v>
      </c>
      <c r="AA446" s="188">
        <v>1557</v>
      </c>
      <c r="AB446" s="169">
        <f t="shared" si="7739"/>
        <v>18281</v>
      </c>
      <c r="AC446" s="172">
        <f t="shared" si="7740"/>
        <v>16002</v>
      </c>
      <c r="AE446" s="264" t="s">
        <v>13</v>
      </c>
      <c r="AF446" s="20">
        <f t="shared" ref="AF446:BG446" si="7795">SUM(AF443:AF445)</f>
        <v>4754</v>
      </c>
      <c r="AG446" s="21">
        <f t="shared" si="7795"/>
        <v>1905</v>
      </c>
      <c r="AH446" s="20">
        <f t="shared" si="7795"/>
        <v>1558</v>
      </c>
      <c r="AI446" s="21">
        <f t="shared" si="7795"/>
        <v>1546</v>
      </c>
      <c r="AJ446" s="20">
        <f t="shared" si="7795"/>
        <v>4789</v>
      </c>
      <c r="AK446" s="21">
        <f t="shared" si="7795"/>
        <v>2343</v>
      </c>
      <c r="AL446" s="20">
        <f t="shared" si="7795"/>
        <v>5255</v>
      </c>
      <c r="AM446" s="21">
        <f t="shared" si="7795"/>
        <v>3384</v>
      </c>
      <c r="AN446" s="20">
        <f t="shared" si="7795"/>
        <v>431</v>
      </c>
      <c r="AO446" s="21">
        <f t="shared" si="7795"/>
        <v>1374</v>
      </c>
      <c r="AP446" s="20">
        <f t="shared" si="7795"/>
        <v>1387</v>
      </c>
      <c r="AQ446" s="21">
        <f t="shared" si="7795"/>
        <v>4717</v>
      </c>
      <c r="AR446" s="20">
        <f t="shared" si="7795"/>
        <v>4011</v>
      </c>
      <c r="AS446" s="21">
        <f t="shared" si="7795"/>
        <v>6380</v>
      </c>
      <c r="AT446" s="20">
        <f t="shared" si="7795"/>
        <v>2728</v>
      </c>
      <c r="AU446" s="21">
        <f t="shared" si="7795"/>
        <v>2697</v>
      </c>
      <c r="AV446" s="20">
        <f t="shared" si="7795"/>
        <v>3576</v>
      </c>
      <c r="AW446" s="21">
        <f t="shared" si="7795"/>
        <v>2836</v>
      </c>
      <c r="AX446" s="20">
        <f t="shared" si="7795"/>
        <v>484</v>
      </c>
      <c r="AY446" s="21">
        <f t="shared" si="7795"/>
        <v>1942</v>
      </c>
      <c r="AZ446" s="20">
        <f t="shared" si="7795"/>
        <v>1365</v>
      </c>
      <c r="BA446" s="21">
        <f t="shared" si="7795"/>
        <v>3967</v>
      </c>
      <c r="BB446" s="20">
        <f t="shared" si="7795"/>
        <v>2385</v>
      </c>
      <c r="BC446" s="21">
        <f t="shared" si="7795"/>
        <v>2451</v>
      </c>
      <c r="BD446" s="20">
        <f t="shared" si="7795"/>
        <v>4963</v>
      </c>
      <c r="BE446" s="21">
        <f t="shared" si="7795"/>
        <v>4132</v>
      </c>
      <c r="BF446" s="173">
        <f t="shared" si="7795"/>
        <v>37686</v>
      </c>
      <c r="BG446" s="174">
        <f t="shared" si="7795"/>
        <v>39674</v>
      </c>
      <c r="BI446" s="136" t="s">
        <v>19</v>
      </c>
      <c r="BJ446" s="128">
        <f>B446/B467</f>
        <v>9.8845499287061309E-2</v>
      </c>
      <c r="BK446" s="129">
        <f t="shared" ref="BK446" si="7796">C446/C467</f>
        <v>4.1485023203487556E-2</v>
      </c>
      <c r="BL446" s="130">
        <f t="shared" ref="BL446" si="7797">D446/D467</f>
        <v>0.10060259421918089</v>
      </c>
      <c r="BM446" s="131">
        <f t="shared" ref="BM446" si="7798">E446/E467</f>
        <v>5.9441272430668844E-2</v>
      </c>
      <c r="BN446" s="128">
        <f t="shared" ref="BN446" si="7799">F446/F467</f>
        <v>0.10017948824978086</v>
      </c>
      <c r="BO446" s="129">
        <f t="shared" ref="BO446" si="7800">G446/G467</f>
        <v>4.5452469051208262E-2</v>
      </c>
      <c r="BP446" s="130">
        <f t="shared" ref="BP446" si="7801">H446/H467</f>
        <v>9.0565911672345831E-2</v>
      </c>
      <c r="BQ446" s="131">
        <f t="shared" ref="BQ446" si="7802">I446/I467</f>
        <v>4.0040515304023042E-2</v>
      </c>
      <c r="BR446" s="128">
        <f t="shared" ref="BR446" si="7803">J446/J467</f>
        <v>3.2806092560046865E-2</v>
      </c>
      <c r="BS446" s="129">
        <f t="shared" ref="BS446" si="7804">K446/K467</f>
        <v>9.5293887912517083E-2</v>
      </c>
      <c r="BT446" s="130">
        <f t="shared" ref="BT446" si="7805">L446/L467</f>
        <v>3.7633163501621124E-2</v>
      </c>
      <c r="BU446" s="128">
        <f t="shared" ref="BU446" si="7806">M446/M467</f>
        <v>8.7097898037394025E-2</v>
      </c>
      <c r="BV446" s="132">
        <f t="shared" ref="BV446" si="7807">N446/N467</f>
        <v>6.6182120901639344E-2</v>
      </c>
      <c r="BW446" s="133">
        <f t="shared" ref="BW446" si="7808">O446/O467</f>
        <v>8.1038577572373066E-2</v>
      </c>
      <c r="BX446" s="128">
        <f t="shared" ref="BX446" si="7809">P446/P467</f>
        <v>7.744745313387616E-2</v>
      </c>
      <c r="BY446" s="129">
        <f t="shared" ref="BY446" si="7810">Q446/Q467</f>
        <v>7.7996558975339317E-2</v>
      </c>
      <c r="BZ446" s="130">
        <f t="shared" ref="BZ446" si="7811">R446/R467</f>
        <v>7.8437220399642113E-2</v>
      </c>
      <c r="CA446" s="131">
        <f t="shared" ref="CA446" si="7812">S446/S467</f>
        <v>6.5709713398962227E-2</v>
      </c>
      <c r="CB446" s="128">
        <f t="shared" ref="CB446" si="7813">T446/T467</f>
        <v>3.7548408823034181E-2</v>
      </c>
      <c r="CC446" s="129">
        <f t="shared" ref="CC446" si="7814">U446/U467</f>
        <v>0.14897342034060163</v>
      </c>
      <c r="CD446" s="130">
        <f t="shared" ref="CD446" si="7815">V446/V467</f>
        <v>4.1556954779622207E-2</v>
      </c>
      <c r="CE446" s="131">
        <f t="shared" ref="CE446" si="7816">W446/W467</f>
        <v>9.8344938944393986E-2</v>
      </c>
      <c r="CF446" s="128">
        <f t="shared" ref="CF446" si="7817">X446/X467</f>
        <v>8.4456360685811055E-2</v>
      </c>
      <c r="CG446" s="129">
        <f t="shared" ref="CG446" si="7818">Y446/Y467</f>
        <v>8.2039911308203997E-2</v>
      </c>
      <c r="CH446" s="130">
        <f t="shared" ref="CH446" si="7819">Z446/Z467</f>
        <v>7.0390989953285979E-2</v>
      </c>
      <c r="CI446" s="128">
        <f t="shared" ref="CI446" si="7820">AA446/AA467</f>
        <v>4.6075994318181816E-2</v>
      </c>
      <c r="CJ446" s="134">
        <f t="shared" ref="CJ446" si="7821">AB446/AB467</f>
        <v>7.4969755377391381E-2</v>
      </c>
      <c r="CK446" s="135">
        <f t="shared" ref="CK446" si="7822">AC446/AC467</f>
        <v>6.5756329282975756E-2</v>
      </c>
    </row>
    <row r="447" spans="1:89" ht="13.5" thickTop="1" x14ac:dyDescent="0.2">
      <c r="A447" s="145" t="s">
        <v>20</v>
      </c>
      <c r="B447" s="195">
        <v>2655</v>
      </c>
      <c r="C447" s="196">
        <v>1031</v>
      </c>
      <c r="D447" s="197">
        <v>878</v>
      </c>
      <c r="E447" s="198">
        <v>908</v>
      </c>
      <c r="F447" s="195">
        <v>2706</v>
      </c>
      <c r="G447" s="199">
        <v>1322</v>
      </c>
      <c r="H447" s="197">
        <v>2883</v>
      </c>
      <c r="I447" s="198">
        <v>1819</v>
      </c>
      <c r="J447" s="195">
        <v>232</v>
      </c>
      <c r="K447" s="199">
        <v>784</v>
      </c>
      <c r="L447" s="197">
        <v>774</v>
      </c>
      <c r="M447" s="195">
        <v>2489</v>
      </c>
      <c r="N447" s="200">
        <v>2267</v>
      </c>
      <c r="O447" s="201">
        <v>3318</v>
      </c>
      <c r="P447" s="195">
        <v>1563</v>
      </c>
      <c r="Q447" s="199">
        <v>1509</v>
      </c>
      <c r="R447" s="197">
        <v>1907</v>
      </c>
      <c r="S447" s="198">
        <v>1611</v>
      </c>
      <c r="T447" s="195">
        <v>294</v>
      </c>
      <c r="U447" s="199">
        <v>1205</v>
      </c>
      <c r="V447" s="197">
        <v>791</v>
      </c>
      <c r="W447" s="198">
        <v>2365</v>
      </c>
      <c r="X447" s="195">
        <v>1317</v>
      </c>
      <c r="Y447" s="199">
        <v>1403</v>
      </c>
      <c r="Z447" s="197">
        <v>2538</v>
      </c>
      <c r="AA447" s="195">
        <v>2487</v>
      </c>
      <c r="AB447" s="169">
        <f t="shared" si="7739"/>
        <v>20805</v>
      </c>
      <c r="AC447" s="172">
        <f t="shared" si="7740"/>
        <v>22251</v>
      </c>
      <c r="BI447" s="145" t="s">
        <v>20</v>
      </c>
      <c r="BJ447" s="128">
        <f>B447/B467</f>
        <v>0.1221194977231958</v>
      </c>
      <c r="BK447" s="129">
        <f t="shared" ref="BK447" si="7823">C447/C467</f>
        <v>4.8328880138752167E-2</v>
      </c>
      <c r="BL447" s="130">
        <f t="shared" ref="BL447" si="7824">D447/D467</f>
        <v>8.9674190583188637E-2</v>
      </c>
      <c r="BM447" s="131">
        <f t="shared" ref="BM447" si="7825">E447/E467</f>
        <v>9.2577487765089728E-2</v>
      </c>
      <c r="BN447" s="128">
        <f t="shared" ref="BN447" si="7826">F447/F467</f>
        <v>0.11295237300162791</v>
      </c>
      <c r="BO447" s="129">
        <f t="shared" ref="BO447" si="7827">G447/G467</f>
        <v>6.0390114658992279E-2</v>
      </c>
      <c r="BP447" s="130">
        <f t="shared" ref="BP447" si="7828">H447/H467</f>
        <v>9.6311886149528958E-2</v>
      </c>
      <c r="BQ447" s="131">
        <f t="shared" ref="BQ447" si="7829">I447/I467</f>
        <v>5.7576045326496378E-2</v>
      </c>
      <c r="BR447" s="128">
        <f t="shared" ref="BR447" si="7830">J447/J467</f>
        <v>4.5303651630540911E-2</v>
      </c>
      <c r="BS447" s="129">
        <f t="shared" ref="BS447" si="7831">K447/K467</f>
        <v>0.15309509861355203</v>
      </c>
      <c r="BT447" s="130">
        <f t="shared" ref="BT447" si="7832">L447/L467</f>
        <v>4.4812413154238076E-2</v>
      </c>
      <c r="BU447" s="128">
        <f t="shared" ref="BU447" si="7833">M447/M467</f>
        <v>0.14452444547671583</v>
      </c>
      <c r="BV447" s="132">
        <f t="shared" ref="BV447" si="7834">N447/N467</f>
        <v>7.2585809426229511E-2</v>
      </c>
      <c r="BW447" s="133">
        <f t="shared" ref="BW447" si="7835">O447/O467</f>
        <v>0.1064895051030233</v>
      </c>
      <c r="BX447" s="128">
        <f t="shared" ref="BX447" si="7836">P447/P467</f>
        <v>9.8655557659534182E-2</v>
      </c>
      <c r="BY447" s="129">
        <f t="shared" ref="BY447" si="7837">Q447/Q467</f>
        <v>9.6157522462244308E-2</v>
      </c>
      <c r="BZ447" s="130">
        <f t="shared" ref="BZ447" si="7838">R447/R467</f>
        <v>9.4790734665473705E-2</v>
      </c>
      <c r="CA447" s="131">
        <f t="shared" ref="CA447" si="7839">S447/S467</f>
        <v>7.8124242277290146E-2</v>
      </c>
      <c r="CB447" s="128">
        <f t="shared" ref="CB447" si="7840">T447/T467</f>
        <v>4.9503283381040576E-2</v>
      </c>
      <c r="CC447" s="129">
        <f t="shared" ref="CC447" si="7841">U447/U467</f>
        <v>0.19178736272481298</v>
      </c>
      <c r="CD447" s="130">
        <f t="shared" ref="CD447" si="7842">V447/V467</f>
        <v>4.5277618775042931E-2</v>
      </c>
      <c r="CE447" s="131">
        <f t="shared" ref="CE447" si="7843">W447/W467</f>
        <v>0.11933595721061661</v>
      </c>
      <c r="CF447" s="128">
        <f t="shared" ref="CF447" si="7844">X447/X467</f>
        <v>9.292316376208283E-2</v>
      </c>
      <c r="CG447" s="129">
        <f t="shared" ref="CG447" si="7845">Y447/Y467</f>
        <v>0.15554323725055433</v>
      </c>
      <c r="CH447" s="130">
        <f t="shared" ref="CH447" si="7846">Z447/Z467</f>
        <v>8.1205605682472648E-2</v>
      </c>
      <c r="CI447" s="128">
        <f t="shared" ref="CI447" si="7847">AA447/AA467</f>
        <v>7.3597301136363633E-2</v>
      </c>
      <c r="CJ447" s="134">
        <f t="shared" ref="CJ447" si="7848">AB447/AB467</f>
        <v>8.5320592999651418E-2</v>
      </c>
      <c r="CK447" s="135">
        <f t="shared" ref="CK447" si="7849">AC447/AC467</f>
        <v>9.1435075795243945E-2</v>
      </c>
    </row>
    <row r="448" spans="1:89" ht="13.5" thickBot="1" x14ac:dyDescent="0.25">
      <c r="A448" s="136" t="s">
        <v>21</v>
      </c>
      <c r="B448" s="188">
        <v>2099</v>
      </c>
      <c r="C448" s="189">
        <v>874</v>
      </c>
      <c r="D448" s="190">
        <v>680</v>
      </c>
      <c r="E448" s="191">
        <v>638</v>
      </c>
      <c r="F448" s="188">
        <v>2083</v>
      </c>
      <c r="G448" s="192">
        <v>1021</v>
      </c>
      <c r="H448" s="190">
        <v>2372</v>
      </c>
      <c r="I448" s="191">
        <v>1565</v>
      </c>
      <c r="J448" s="188">
        <v>199</v>
      </c>
      <c r="K448" s="192">
        <v>590</v>
      </c>
      <c r="L448" s="190">
        <v>613</v>
      </c>
      <c r="M448" s="188">
        <v>2228</v>
      </c>
      <c r="N448" s="193">
        <v>1744</v>
      </c>
      <c r="O448" s="194">
        <v>3062</v>
      </c>
      <c r="P448" s="188">
        <v>1165</v>
      </c>
      <c r="Q448" s="192">
        <v>1188</v>
      </c>
      <c r="R448" s="190">
        <v>1669</v>
      </c>
      <c r="S448" s="191">
        <v>1225</v>
      </c>
      <c r="T448" s="188">
        <v>190</v>
      </c>
      <c r="U448" s="192">
        <v>737</v>
      </c>
      <c r="V448" s="190">
        <v>574</v>
      </c>
      <c r="W448" s="191">
        <v>1602</v>
      </c>
      <c r="X448" s="188">
        <v>1068</v>
      </c>
      <c r="Y448" s="192">
        <v>1048</v>
      </c>
      <c r="Z448" s="190">
        <v>2425</v>
      </c>
      <c r="AA448" s="188">
        <v>1645</v>
      </c>
      <c r="AB448" s="169">
        <f t="shared" si="7739"/>
        <v>16881</v>
      </c>
      <c r="AC448" s="172">
        <f t="shared" si="7740"/>
        <v>17423</v>
      </c>
      <c r="AE448" s="267" t="s">
        <v>85</v>
      </c>
      <c r="BI448" s="136" t="s">
        <v>21</v>
      </c>
      <c r="BJ448" s="128">
        <f>B448/B467</f>
        <v>9.6545697070051978E-2</v>
      </c>
      <c r="BK448" s="129">
        <f t="shared" ref="BK448" si="7850">C448/C467</f>
        <v>4.0969390146721039E-2</v>
      </c>
      <c r="BL448" s="130">
        <f t="shared" ref="BL448" si="7851">D448/D467</f>
        <v>6.9451537125931981E-2</v>
      </c>
      <c r="BM448" s="131">
        <f t="shared" ref="BM448" si="7852">E448/E467</f>
        <v>6.5048939641109305E-2</v>
      </c>
      <c r="BN448" s="128">
        <f t="shared" ref="BN448" si="7853">F448/F467</f>
        <v>8.6947447510122303E-2</v>
      </c>
      <c r="BO448" s="129">
        <f t="shared" ref="BO448" si="7854">G448/G467</f>
        <v>4.6640171760084052E-2</v>
      </c>
      <c r="BP448" s="130">
        <f t="shared" ref="BP448" si="7855">H448/H467</f>
        <v>7.9240996859758134E-2</v>
      </c>
      <c r="BQ448" s="131">
        <f t="shared" ref="BQ448" si="7856">I448/I467</f>
        <v>4.9536289684423765E-2</v>
      </c>
      <c r="BR448" s="128">
        <f t="shared" ref="BR448" si="7857">J448/J467</f>
        <v>3.8859597734817418E-2</v>
      </c>
      <c r="BS448" s="129">
        <f t="shared" ref="BS448" si="7858">K448/K467</f>
        <v>0.11521187268111698</v>
      </c>
      <c r="BT448" s="130">
        <f t="shared" ref="BT448" si="7859">L448/L467</f>
        <v>3.5490968040759609E-2</v>
      </c>
      <c r="BU448" s="128">
        <f t="shared" ref="BU448" si="7860">M448/M467</f>
        <v>0.12936941121820927</v>
      </c>
      <c r="BV448" s="132">
        <f t="shared" ref="BV448" si="7861">N448/N467</f>
        <v>5.5840163934426229E-2</v>
      </c>
      <c r="BW448" s="133">
        <f t="shared" ref="BW448" si="7862">O448/O467</f>
        <v>9.8273316644200526E-2</v>
      </c>
      <c r="BX448" s="128">
        <f t="shared" ref="BX448" si="7863">P448/P467</f>
        <v>7.3534052894022595E-2</v>
      </c>
      <c r="BY448" s="129">
        <f t="shared" ref="BY448" si="7864">Q448/Q467</f>
        <v>7.5702542534888173E-2</v>
      </c>
      <c r="BZ448" s="130">
        <f t="shared" ref="BZ448" si="7865">R448/R467</f>
        <v>8.2960532856148725E-2</v>
      </c>
      <c r="CA448" s="131">
        <f t="shared" ref="CA448" si="7866">S448/S467</f>
        <v>5.9405460452936328E-2</v>
      </c>
      <c r="CB448" s="128">
        <f t="shared" ref="CB448" si="7867">T448/T467</f>
        <v>3.199191783128473E-2</v>
      </c>
      <c r="CC448" s="129">
        <f t="shared" ref="CC448" si="7868">U448/U467</f>
        <v>0.11730065255451218</v>
      </c>
      <c r="CD448" s="130">
        <f t="shared" ref="CD448" si="7869">V448/V467</f>
        <v>3.2856325128792219E-2</v>
      </c>
      <c r="CE448" s="131">
        <f t="shared" ref="CE448" si="7870">W448/W467</f>
        <v>8.0835603996366939E-2</v>
      </c>
      <c r="CF448" s="128">
        <f t="shared" ref="CF448" si="7871">X448/X467</f>
        <v>7.5354547378818887E-2</v>
      </c>
      <c r="CG448" s="129">
        <f t="shared" ref="CG448" si="7872">Y448/Y467</f>
        <v>0.11618625277161862</v>
      </c>
      <c r="CH448" s="130">
        <f t="shared" ref="CH448" si="7873">Z448/Z467</f>
        <v>7.7590068471235688E-2</v>
      </c>
      <c r="CI448" s="128">
        <f t="shared" ref="CI448" si="7874">AA448/AA467</f>
        <v>4.8680160984848488E-2</v>
      </c>
      <c r="CJ448" s="134">
        <f t="shared" ref="CJ448" si="7875">AB448/AB467</f>
        <v>6.922840328897456E-2</v>
      </c>
      <c r="CK448" s="135">
        <f t="shared" ref="CK448" si="7876">AC448/AC467</f>
        <v>7.1595583370659077E-2</v>
      </c>
    </row>
    <row r="449" spans="1:89" ht="14.25" thickTop="1" thickBot="1" x14ac:dyDescent="0.25">
      <c r="A449" s="145" t="s">
        <v>22</v>
      </c>
      <c r="B449" s="195">
        <v>1612</v>
      </c>
      <c r="C449" s="196">
        <v>973</v>
      </c>
      <c r="D449" s="197">
        <v>539</v>
      </c>
      <c r="E449" s="198">
        <v>538</v>
      </c>
      <c r="F449" s="195">
        <v>1874</v>
      </c>
      <c r="G449" s="199">
        <v>774</v>
      </c>
      <c r="H449" s="197">
        <v>2023</v>
      </c>
      <c r="I449" s="198">
        <v>1458</v>
      </c>
      <c r="J449" s="195">
        <v>194</v>
      </c>
      <c r="K449" s="199">
        <v>595</v>
      </c>
      <c r="L449" s="197">
        <v>614</v>
      </c>
      <c r="M449" s="195">
        <v>1754</v>
      </c>
      <c r="N449" s="200">
        <v>1605</v>
      </c>
      <c r="O449" s="201">
        <v>2355</v>
      </c>
      <c r="P449" s="195">
        <v>795</v>
      </c>
      <c r="Q449" s="199">
        <v>974</v>
      </c>
      <c r="R449" s="197">
        <v>1398</v>
      </c>
      <c r="S449" s="198">
        <v>1085</v>
      </c>
      <c r="T449" s="195">
        <v>199</v>
      </c>
      <c r="U449" s="199">
        <v>467</v>
      </c>
      <c r="V449" s="197">
        <v>630</v>
      </c>
      <c r="W449" s="198">
        <v>1513</v>
      </c>
      <c r="X449" s="195">
        <v>780</v>
      </c>
      <c r="Y449" s="199">
        <v>618</v>
      </c>
      <c r="Z449" s="197">
        <v>1913</v>
      </c>
      <c r="AA449" s="195">
        <v>1880</v>
      </c>
      <c r="AB449" s="169">
        <f t="shared" si="7739"/>
        <v>14176</v>
      </c>
      <c r="AC449" s="172">
        <f t="shared" si="7740"/>
        <v>14984</v>
      </c>
      <c r="AE449" s="295" t="s">
        <v>0</v>
      </c>
      <c r="AF449" s="297" t="s">
        <v>1</v>
      </c>
      <c r="AG449" s="298"/>
      <c r="AH449" s="297" t="s">
        <v>2</v>
      </c>
      <c r="AI449" s="298"/>
      <c r="AJ449" s="297" t="s">
        <v>3</v>
      </c>
      <c r="AK449" s="298"/>
      <c r="AL449" s="297" t="s">
        <v>4</v>
      </c>
      <c r="AM449" s="298"/>
      <c r="AN449" s="297" t="s">
        <v>5</v>
      </c>
      <c r="AO449" s="298"/>
      <c r="AP449" s="297" t="s">
        <v>6</v>
      </c>
      <c r="AQ449" s="298"/>
      <c r="AR449" s="297" t="s">
        <v>7</v>
      </c>
      <c r="AS449" s="298"/>
      <c r="AT449" s="297" t="s">
        <v>8</v>
      </c>
      <c r="AU449" s="298"/>
      <c r="AV449" s="297" t="s">
        <v>9</v>
      </c>
      <c r="AW449" s="298"/>
      <c r="AX449" s="297" t="s">
        <v>10</v>
      </c>
      <c r="AY449" s="298"/>
      <c r="AZ449" s="297" t="s">
        <v>11</v>
      </c>
      <c r="BA449" s="298"/>
      <c r="BB449" s="297" t="s">
        <v>12</v>
      </c>
      <c r="BC449" s="298"/>
      <c r="BD449" s="300" t="s">
        <v>40</v>
      </c>
      <c r="BE449" s="301"/>
      <c r="BF449" s="302" t="s">
        <v>41</v>
      </c>
      <c r="BG449" s="303"/>
      <c r="BI449" s="145" t="s">
        <v>22</v>
      </c>
      <c r="BJ449" s="128">
        <f>B449/B467</f>
        <v>7.4145623476381026E-2</v>
      </c>
      <c r="BK449" s="129">
        <f t="shared" ref="BK449" si="7877">C449/C467</f>
        <v>4.5610087657619654E-2</v>
      </c>
      <c r="BL449" s="130">
        <f t="shared" ref="BL449" si="7878">D449/D467</f>
        <v>5.5050556633643138E-2</v>
      </c>
      <c r="BM449" s="131">
        <f t="shared" ref="BM449" si="7879">E449/E467</f>
        <v>5.4853181076672107E-2</v>
      </c>
      <c r="BN449" s="128">
        <f t="shared" ref="BN449" si="7880">F449/F467</f>
        <v>7.8223483741703889E-2</v>
      </c>
      <c r="BO449" s="129">
        <f t="shared" ref="BO449" si="7881">G449/G467</f>
        <v>3.5356996025764011E-2</v>
      </c>
      <c r="BP449" s="130">
        <f t="shared" ref="BP449" si="7882">H449/H467</f>
        <v>6.758201376361328E-2</v>
      </c>
      <c r="BQ449" s="131">
        <f t="shared" ref="BQ449" si="7883">I449/I467</f>
        <v>4.6149463488747509E-2</v>
      </c>
      <c r="BR449" s="128">
        <f t="shared" ref="BR449" si="7884">J449/J467</f>
        <v>3.7883225932435073E-2</v>
      </c>
      <c r="BS449" s="129">
        <f t="shared" ref="BS449" si="7885">K449/K467</f>
        <v>0.11618824448349932</v>
      </c>
      <c r="BT449" s="130">
        <f t="shared" ref="BT449" si="7886">L449/L467</f>
        <v>3.5548865215377493E-2</v>
      </c>
      <c r="BU449" s="128">
        <f t="shared" ref="BU449" si="7887">M449/M467</f>
        <v>0.10184647543839276</v>
      </c>
      <c r="BV449" s="132">
        <f t="shared" ref="BV449" si="7888">N449/N467</f>
        <v>5.1389600409836068E-2</v>
      </c>
      <c r="BW449" s="133">
        <f t="shared" ref="BW449" si="7889">O449/O467</f>
        <v>7.558251492393607E-2</v>
      </c>
      <c r="BX449" s="128">
        <f t="shared" ref="BX449" si="7890">P449/P467</f>
        <v>5.0179890172315847E-2</v>
      </c>
      <c r="BY449" s="129">
        <f t="shared" ref="BY449" si="7891">Q449/Q467</f>
        <v>6.2065889249984067E-2</v>
      </c>
      <c r="BZ449" s="130">
        <f t="shared" ref="BZ449" si="7892">R449/R467</f>
        <v>6.9490008947211454E-2</v>
      </c>
      <c r="CA449" s="131">
        <f t="shared" ref="CA449" si="7893">S449/S467</f>
        <v>5.2616264972600746E-2</v>
      </c>
      <c r="CB449" s="128">
        <f t="shared" ref="CB449" si="7894">T449/T467</f>
        <v>3.3507324465398218E-2</v>
      </c>
      <c r="CC449" s="129">
        <f t="shared" ref="CC449" si="7895">U449/U467</f>
        <v>7.432755053318478E-2</v>
      </c>
      <c r="CD449" s="130">
        <f t="shared" ref="CD449" si="7896">V449/V467</f>
        <v>3.6061820263308529E-2</v>
      </c>
      <c r="CE449" s="131">
        <f t="shared" ref="CE449" si="7897">W449/W467</f>
        <v>7.6344737107679889E-2</v>
      </c>
      <c r="CF449" s="128">
        <f t="shared" ref="CF449" si="7898">X449/X467</f>
        <v>5.5034219995766596E-2</v>
      </c>
      <c r="CG449" s="129">
        <f t="shared" ref="CG449" si="7899">Y449/Y467</f>
        <v>6.8514412416851439E-2</v>
      </c>
      <c r="CH449" s="130">
        <f t="shared" ref="CH449" si="7900">Z449/Z467</f>
        <v>6.120816535483458E-2</v>
      </c>
      <c r="CI449" s="128">
        <f t="shared" ref="CI449" si="7901">AA449/AA467</f>
        <v>5.5634469696969696E-2</v>
      </c>
      <c r="CJ449" s="134">
        <f t="shared" ref="CJ449" si="7902">AB449/AB467</f>
        <v>5.8135290860997765E-2</v>
      </c>
      <c r="CK449" s="135">
        <f t="shared" ref="CK449" si="7903">AC449/AC467</f>
        <v>6.1573105735289888E-2</v>
      </c>
    </row>
    <row r="450" spans="1:89" ht="15" thickTop="1" thickBot="1" x14ac:dyDescent="0.3">
      <c r="A450" s="136" t="s">
        <v>23</v>
      </c>
      <c r="B450" s="188">
        <v>1142</v>
      </c>
      <c r="C450" s="189">
        <v>913</v>
      </c>
      <c r="D450" s="190">
        <v>457</v>
      </c>
      <c r="E450" s="191">
        <v>466</v>
      </c>
      <c r="F450" s="188">
        <v>1596</v>
      </c>
      <c r="G450" s="192">
        <v>633</v>
      </c>
      <c r="H450" s="190">
        <v>1820</v>
      </c>
      <c r="I450" s="191">
        <v>1418</v>
      </c>
      <c r="J450" s="188">
        <v>219</v>
      </c>
      <c r="K450" s="192">
        <v>455</v>
      </c>
      <c r="L450" s="190">
        <v>608</v>
      </c>
      <c r="M450" s="188">
        <v>1278</v>
      </c>
      <c r="N450" s="193">
        <v>1243</v>
      </c>
      <c r="O450" s="194">
        <v>1874</v>
      </c>
      <c r="P450" s="188">
        <v>711</v>
      </c>
      <c r="Q450" s="192">
        <v>615</v>
      </c>
      <c r="R450" s="190">
        <v>1102</v>
      </c>
      <c r="S450" s="191">
        <v>921</v>
      </c>
      <c r="T450" s="188">
        <v>265</v>
      </c>
      <c r="U450" s="192">
        <v>364</v>
      </c>
      <c r="V450" s="190">
        <v>559</v>
      </c>
      <c r="W450" s="191">
        <v>1203</v>
      </c>
      <c r="X450" s="188">
        <v>667</v>
      </c>
      <c r="Y450" s="192">
        <v>460</v>
      </c>
      <c r="Z450" s="190">
        <v>1920</v>
      </c>
      <c r="AA450" s="188">
        <v>1846</v>
      </c>
      <c r="AB450" s="169">
        <f t="shared" si="7739"/>
        <v>12309</v>
      </c>
      <c r="AC450" s="172">
        <f t="shared" si="7740"/>
        <v>12446</v>
      </c>
      <c r="AE450" s="296"/>
      <c r="AF450" s="115" t="s">
        <v>14</v>
      </c>
      <c r="AG450" s="116" t="s">
        <v>15</v>
      </c>
      <c r="AH450" s="117" t="s">
        <v>14</v>
      </c>
      <c r="AI450" s="118" t="s">
        <v>15</v>
      </c>
      <c r="AJ450" s="115" t="s">
        <v>14</v>
      </c>
      <c r="AK450" s="116" t="s">
        <v>15</v>
      </c>
      <c r="AL450" s="117" t="s">
        <v>14</v>
      </c>
      <c r="AM450" s="118" t="s">
        <v>15</v>
      </c>
      <c r="AN450" s="115" t="s">
        <v>14</v>
      </c>
      <c r="AO450" s="116" t="s">
        <v>15</v>
      </c>
      <c r="AP450" s="117" t="s">
        <v>14</v>
      </c>
      <c r="AQ450" s="115" t="s">
        <v>15</v>
      </c>
      <c r="AR450" s="119" t="s">
        <v>14</v>
      </c>
      <c r="AS450" s="120" t="s">
        <v>15</v>
      </c>
      <c r="AT450" s="115" t="s">
        <v>14</v>
      </c>
      <c r="AU450" s="116" t="s">
        <v>15</v>
      </c>
      <c r="AV450" s="117" t="s">
        <v>14</v>
      </c>
      <c r="AW450" s="118" t="s">
        <v>15</v>
      </c>
      <c r="AX450" s="115" t="s">
        <v>14</v>
      </c>
      <c r="AY450" s="116" t="s">
        <v>15</v>
      </c>
      <c r="AZ450" s="117" t="s">
        <v>14</v>
      </c>
      <c r="BA450" s="118" t="s">
        <v>15</v>
      </c>
      <c r="BB450" s="115" t="s">
        <v>14</v>
      </c>
      <c r="BC450" s="116" t="s">
        <v>15</v>
      </c>
      <c r="BD450" s="28" t="s">
        <v>14</v>
      </c>
      <c r="BE450" s="121" t="s">
        <v>15</v>
      </c>
      <c r="BF450" s="175" t="s">
        <v>14</v>
      </c>
      <c r="BG450" s="176" t="s">
        <v>15</v>
      </c>
      <c r="BI450" s="136" t="s">
        <v>23</v>
      </c>
      <c r="BJ450" s="128">
        <f>B450/B467</f>
        <v>5.2527482636493261E-2</v>
      </c>
      <c r="BK450" s="129">
        <f t="shared" ref="BK450" si="7904">C450/C467</f>
        <v>4.2797543711620492E-2</v>
      </c>
      <c r="BL450" s="130">
        <f t="shared" ref="BL450" si="7905">D450/D467</f>
        <v>4.6675518333163107E-2</v>
      </c>
      <c r="BM450" s="131">
        <f t="shared" ref="BM450" si="7906">E450/E467</f>
        <v>4.7512234910277326E-2</v>
      </c>
      <c r="BN450" s="128">
        <f t="shared" ref="BN450" si="7907">F450/F467</f>
        <v>6.6619359686104274E-2</v>
      </c>
      <c r="BO450" s="129">
        <f t="shared" ref="BO450" si="7908">G450/G467</f>
        <v>2.8915992873783748E-2</v>
      </c>
      <c r="BP450" s="130">
        <f t="shared" ref="BP450" si="7909">H450/H467</f>
        <v>6.0800427607402951E-2</v>
      </c>
      <c r="BQ450" s="131">
        <f t="shared" ref="BQ450" si="7910">I450/I467</f>
        <v>4.4883360238027414E-2</v>
      </c>
      <c r="BR450" s="128">
        <f t="shared" ref="BR450" si="7911">J450/J467</f>
        <v>4.2765084944346804E-2</v>
      </c>
      <c r="BS450" s="129">
        <f t="shared" ref="BS450" si="7912">K450/K467</f>
        <v>8.8849834016793597E-2</v>
      </c>
      <c r="BT450" s="130">
        <f t="shared" ref="BT450" si="7913">L450/L467</f>
        <v>3.5201482167670217E-2</v>
      </c>
      <c r="BU450" s="128">
        <f t="shared" ref="BU450" si="7914">M450/M467</f>
        <v>7.4207409127859711E-2</v>
      </c>
      <c r="BV450" s="132">
        <f t="shared" ref="BV450" si="7915">N450/N467</f>
        <v>3.979892418032787E-2</v>
      </c>
      <c r="BW450" s="133">
        <f t="shared" ref="BW450" si="7916">O450/O467</f>
        <v>6.0145067077476091E-2</v>
      </c>
      <c r="BX450" s="128">
        <f t="shared" ref="BX450" si="7917">P450/P467</f>
        <v>4.4877864040901341E-2</v>
      </c>
      <c r="BY450" s="129">
        <f t="shared" ref="BY450" si="7918">Q450/Q467</f>
        <v>3.9189447524373922E-2</v>
      </c>
      <c r="BZ450" s="130">
        <f t="shared" ref="BZ450" si="7919">R450/R467</f>
        <v>5.4776816780992145E-2</v>
      </c>
      <c r="CA450" s="131">
        <f t="shared" ref="CA450" si="7920">S450/S467</f>
        <v>4.4663207409921926E-2</v>
      </c>
      <c r="CB450" s="128">
        <f t="shared" ref="CB450" si="7921">T450/T467</f>
        <v>4.4620306448897119E-2</v>
      </c>
      <c r="CC450" s="129">
        <f t="shared" ref="CC450" si="7922">U450/U467</f>
        <v>5.7934107910233963E-2</v>
      </c>
      <c r="CD450" s="130">
        <f t="shared" ref="CD450" si="7923">V450/V467</f>
        <v>3.1997710360618201E-2</v>
      </c>
      <c r="CE450" s="131">
        <f t="shared" ref="CE450" si="7924">W450/W467</f>
        <v>6.0702391765062064E-2</v>
      </c>
      <c r="CF450" s="128">
        <f t="shared" ref="CF450" si="7925">X450/X467</f>
        <v>4.7061313765610666E-2</v>
      </c>
      <c r="CG450" s="129">
        <f t="shared" ref="CG450" si="7926">Y450/Y467</f>
        <v>5.0997782705099776E-2</v>
      </c>
      <c r="CH450" s="130">
        <f t="shared" ref="CH450" si="7927">Z450/Z467</f>
        <v>6.143213668650413E-2</v>
      </c>
      <c r="CI450" s="128">
        <f t="shared" ref="CI450" si="7928">AA450/AA467</f>
        <v>5.4628314393939392E-2</v>
      </c>
      <c r="CJ450" s="134">
        <f t="shared" ref="CJ450" si="7929">AB450/AB467</f>
        <v>5.047878775451619E-2</v>
      </c>
      <c r="CK450" s="135">
        <f t="shared" ref="CK450" si="7930">AC450/AC467</f>
        <v>5.1143811664536701E-2</v>
      </c>
    </row>
    <row r="451" spans="1:89" ht="13.5" thickTop="1" x14ac:dyDescent="0.2">
      <c r="A451" s="145" t="s">
        <v>24</v>
      </c>
      <c r="B451" s="202">
        <v>1103</v>
      </c>
      <c r="C451" s="196">
        <v>921</v>
      </c>
      <c r="D451" s="197">
        <v>468</v>
      </c>
      <c r="E451" s="198">
        <v>440</v>
      </c>
      <c r="F451" s="195">
        <v>1427</v>
      </c>
      <c r="G451" s="199">
        <v>662</v>
      </c>
      <c r="H451" s="197">
        <v>1689</v>
      </c>
      <c r="I451" s="198">
        <v>1355</v>
      </c>
      <c r="J451" s="195">
        <v>277</v>
      </c>
      <c r="K451" s="199">
        <v>299</v>
      </c>
      <c r="L451" s="197">
        <v>614</v>
      </c>
      <c r="M451" s="195">
        <v>1180</v>
      </c>
      <c r="N451" s="200">
        <v>1234</v>
      </c>
      <c r="O451" s="203">
        <v>1685</v>
      </c>
      <c r="P451" s="195">
        <v>663</v>
      </c>
      <c r="Q451" s="199">
        <v>630</v>
      </c>
      <c r="R451" s="197">
        <v>1023</v>
      </c>
      <c r="S451" s="198">
        <v>926</v>
      </c>
      <c r="T451" s="195">
        <v>221</v>
      </c>
      <c r="U451" s="199">
        <v>302</v>
      </c>
      <c r="V451" s="197">
        <v>546</v>
      </c>
      <c r="W451" s="204">
        <v>1283</v>
      </c>
      <c r="X451" s="195">
        <v>556</v>
      </c>
      <c r="Y451" s="199">
        <v>403</v>
      </c>
      <c r="Z451" s="197">
        <v>1893</v>
      </c>
      <c r="AA451" s="195">
        <v>2130</v>
      </c>
      <c r="AB451" s="169">
        <f t="shared" si="7739"/>
        <v>11714</v>
      </c>
      <c r="AC451" s="172">
        <f t="shared" si="7740"/>
        <v>12216</v>
      </c>
      <c r="AE451" s="270" t="str">
        <f>$AE$17</f>
        <v>17:00 - 17:59</v>
      </c>
      <c r="AF451" s="125">
        <f t="shared" ref="AF451:AU452" si="7931">SUMIF($A$9:$A$32,$AE451,B$443:B$466)</f>
        <v>1135</v>
      </c>
      <c r="AG451" s="185">
        <f t="shared" si="7931"/>
        <v>3013</v>
      </c>
      <c r="AH451" s="126">
        <f t="shared" si="7931"/>
        <v>942</v>
      </c>
      <c r="AI451" s="179">
        <f t="shared" si="7931"/>
        <v>901</v>
      </c>
      <c r="AJ451" s="125">
        <f t="shared" si="7931"/>
        <v>1212</v>
      </c>
      <c r="AK451" s="127">
        <f t="shared" si="7931"/>
        <v>2727</v>
      </c>
      <c r="AL451" s="126">
        <f t="shared" si="7931"/>
        <v>1931</v>
      </c>
      <c r="AM451" s="179">
        <f t="shared" si="7931"/>
        <v>3383</v>
      </c>
      <c r="AN451" s="125">
        <f t="shared" si="7931"/>
        <v>864</v>
      </c>
      <c r="AO451" s="127">
        <f t="shared" si="7931"/>
        <v>187</v>
      </c>
      <c r="AP451" s="126">
        <f t="shared" si="7931"/>
        <v>2169</v>
      </c>
      <c r="AQ451" s="125">
        <f t="shared" si="7931"/>
        <v>616</v>
      </c>
      <c r="AR451" s="178">
        <f t="shared" si="7931"/>
        <v>3172</v>
      </c>
      <c r="AS451" s="180">
        <f t="shared" si="7931"/>
        <v>1923</v>
      </c>
      <c r="AT451" s="125">
        <f t="shared" si="7931"/>
        <v>1668</v>
      </c>
      <c r="AU451" s="127">
        <f t="shared" si="7931"/>
        <v>1221</v>
      </c>
      <c r="AV451" s="126">
        <f t="shared" ref="AP451:BE452" si="7932">SUMIF($A$9:$A$32,$AE451,R$443:R$466)</f>
        <v>1506</v>
      </c>
      <c r="AW451" s="179">
        <f t="shared" si="7932"/>
        <v>1959</v>
      </c>
      <c r="AX451" s="125">
        <f t="shared" si="7932"/>
        <v>924</v>
      </c>
      <c r="AY451" s="127">
        <f t="shared" si="7932"/>
        <v>186</v>
      </c>
      <c r="AZ451" s="126">
        <f t="shared" si="7932"/>
        <v>2005</v>
      </c>
      <c r="BA451" s="179">
        <f t="shared" si="7932"/>
        <v>1143</v>
      </c>
      <c r="BB451" s="125">
        <f t="shared" si="7932"/>
        <v>1466</v>
      </c>
      <c r="BC451" s="127">
        <f t="shared" si="7932"/>
        <v>490</v>
      </c>
      <c r="BD451" s="183">
        <f t="shared" si="7932"/>
        <v>2316</v>
      </c>
      <c r="BE451" s="184">
        <f t="shared" si="7932"/>
        <v>3210</v>
      </c>
      <c r="BF451" s="169">
        <f>AF451+AH451+AJ451+AL451+AN451+AP451+AR451+AT451+AV451+AX451+AZ451+BB451+BD451</f>
        <v>21310</v>
      </c>
      <c r="BG451" s="170">
        <f>AG451+AI451+AK451+AM451+AO451+AQ451+AS451+AU451+AW451+AY451+BA451+BC451+BE451</f>
        <v>20959</v>
      </c>
      <c r="BI451" s="145" t="s">
        <v>24</v>
      </c>
      <c r="BJ451" s="128">
        <f>B451/B467</f>
        <v>5.073363690722598E-2</v>
      </c>
      <c r="BK451" s="129">
        <f t="shared" ref="BK451" si="7933">C451/C467</f>
        <v>4.317254957108705E-2</v>
      </c>
      <c r="BL451" s="130">
        <f t="shared" ref="BL451" si="7934">D451/D467</f>
        <v>4.7798999080788482E-2</v>
      </c>
      <c r="BM451" s="131">
        <f t="shared" ref="BM451" si="7935">E451/E467</f>
        <v>4.4861337683523655E-2</v>
      </c>
      <c r="BN451" s="128">
        <f t="shared" ref="BN451" si="7936">F451/F467</f>
        <v>5.9565054055182198E-2</v>
      </c>
      <c r="BO451" s="129">
        <f t="shared" ref="BO451" si="7937">G451/G467</f>
        <v>3.0240738202914438E-2</v>
      </c>
      <c r="BP451" s="130">
        <f t="shared" ref="BP451" si="7938">H451/H467</f>
        <v>5.6424133092804168E-2</v>
      </c>
      <c r="BQ451" s="131">
        <f t="shared" ref="BQ451" si="7939">I451/I467</f>
        <v>4.2889247618143257E-2</v>
      </c>
      <c r="BR451" s="128">
        <f t="shared" ref="BR451" si="7940">J451/J467</f>
        <v>5.4090997851982035E-2</v>
      </c>
      <c r="BS451" s="129">
        <f t="shared" ref="BS451" si="7941">K451/K467</f>
        <v>5.8387033782464362E-2</v>
      </c>
      <c r="BT451" s="130">
        <f t="shared" ref="BT451" si="7942">L451/L467</f>
        <v>3.5548865215377493E-2</v>
      </c>
      <c r="BU451" s="128">
        <f t="shared" ref="BU451" si="7943">M451/M467</f>
        <v>6.8517013122749965E-2</v>
      </c>
      <c r="BV451" s="132">
        <f t="shared" ref="BV451" si="7944">N451/N467</f>
        <v>3.9510758196721313E-2</v>
      </c>
      <c r="BW451" s="133">
        <f t="shared" ref="BW451" si="7945">O451/O467</f>
        <v>5.4079209191860836E-2</v>
      </c>
      <c r="BX451" s="128">
        <f t="shared" ref="BX451" si="7946">P451/P467</f>
        <v>4.1848134822950196E-2</v>
      </c>
      <c r="BY451" s="129">
        <f t="shared" ref="BY451" si="7947">Q451/Q467</f>
        <v>4.0145287707895237E-2</v>
      </c>
      <c r="BZ451" s="130">
        <f t="shared" ref="BZ451" si="7948">R451/R467</f>
        <v>5.0849985087980915E-2</v>
      </c>
      <c r="CA451" s="131">
        <f t="shared" ref="CA451" si="7949">S451/S467</f>
        <v>4.4905678677076767E-2</v>
      </c>
      <c r="CB451" s="128">
        <f t="shared" ref="CB451" si="7950">T451/T467</f>
        <v>3.721165179323118E-2</v>
      </c>
      <c r="CC451" s="129">
        <f t="shared" ref="CC451" si="7951">U451/U467</f>
        <v>4.8066210409040265E-2</v>
      </c>
      <c r="CD451" s="130">
        <f t="shared" ref="CD451" si="7952">V451/V467</f>
        <v>3.125357756153406E-2</v>
      </c>
      <c r="CE451" s="131">
        <f t="shared" ref="CE451" si="7953">W451/W467</f>
        <v>6.4739126047027959E-2</v>
      </c>
      <c r="CF451" s="128">
        <f t="shared" ref="CF451" si="7954">X451/X467</f>
        <v>3.9229520920059269E-2</v>
      </c>
      <c r="CG451" s="129">
        <f t="shared" ref="CG451" si="7955">Y451/Y467</f>
        <v>4.4678492239467849E-2</v>
      </c>
      <c r="CH451" s="130">
        <f t="shared" ref="CH451" si="7956">Z451/Z467</f>
        <v>6.0568247264350165E-2</v>
      </c>
      <c r="CI451" s="128">
        <f t="shared" ref="CI451" si="7957">AA451/AA467</f>
        <v>6.3032670454545456E-2</v>
      </c>
      <c r="CJ451" s="134">
        <f t="shared" ref="CJ451" si="7958">AB451/AB467</f>
        <v>4.8038713116939039E-2</v>
      </c>
      <c r="CK451" s="135">
        <f t="shared" ref="CK451" si="7959">AC451/AC467</f>
        <v>5.0198682572230466E-2</v>
      </c>
    </row>
    <row r="452" spans="1:89" x14ac:dyDescent="0.2">
      <c r="A452" s="136" t="s">
        <v>25</v>
      </c>
      <c r="B452" s="205">
        <v>891</v>
      </c>
      <c r="C452" s="189">
        <v>906</v>
      </c>
      <c r="D452" s="190">
        <v>414</v>
      </c>
      <c r="E452" s="191">
        <v>474</v>
      </c>
      <c r="F452" s="188">
        <v>1051</v>
      </c>
      <c r="G452" s="192">
        <v>673</v>
      </c>
      <c r="H452" s="190">
        <v>1444</v>
      </c>
      <c r="I452" s="191">
        <v>1347</v>
      </c>
      <c r="J452" s="188">
        <v>238</v>
      </c>
      <c r="K452" s="189">
        <v>276</v>
      </c>
      <c r="L452" s="190">
        <v>650</v>
      </c>
      <c r="M452" s="188">
        <v>853</v>
      </c>
      <c r="N452" s="193">
        <v>1113</v>
      </c>
      <c r="O452" s="206">
        <v>1353</v>
      </c>
      <c r="P452" s="188">
        <v>670</v>
      </c>
      <c r="Q452" s="189">
        <v>579</v>
      </c>
      <c r="R452" s="190">
        <v>917</v>
      </c>
      <c r="S452" s="191">
        <v>847</v>
      </c>
      <c r="T452" s="197">
        <v>183</v>
      </c>
      <c r="U452" s="188">
        <v>244</v>
      </c>
      <c r="V452" s="190">
        <v>600</v>
      </c>
      <c r="W452" s="207">
        <v>878</v>
      </c>
      <c r="X452" s="188">
        <v>490</v>
      </c>
      <c r="Y452" s="192">
        <v>364</v>
      </c>
      <c r="Z452" s="190">
        <v>1688</v>
      </c>
      <c r="AA452" s="188">
        <v>1462</v>
      </c>
      <c r="AB452" s="169">
        <f t="shared" si="7739"/>
        <v>10349</v>
      </c>
      <c r="AC452" s="172">
        <f t="shared" si="7740"/>
        <v>10256</v>
      </c>
      <c r="AE452" s="272" t="str">
        <f>$AE$18</f>
        <v>18:00 - 18:59</v>
      </c>
      <c r="AF452" s="125">
        <f t="shared" si="7931"/>
        <v>1171</v>
      </c>
      <c r="AG452" s="189">
        <f t="shared" si="7931"/>
        <v>2517</v>
      </c>
      <c r="AH452" s="190">
        <f t="shared" si="7931"/>
        <v>692</v>
      </c>
      <c r="AI452" s="191">
        <f t="shared" si="7931"/>
        <v>860</v>
      </c>
      <c r="AJ452" s="273">
        <f t="shared" si="7931"/>
        <v>1102</v>
      </c>
      <c r="AK452" s="192">
        <f t="shared" si="7931"/>
        <v>2285</v>
      </c>
      <c r="AL452" s="190">
        <f t="shared" si="7931"/>
        <v>1981</v>
      </c>
      <c r="AM452" s="191">
        <f t="shared" si="7931"/>
        <v>3305</v>
      </c>
      <c r="AN452" s="273">
        <f t="shared" si="7931"/>
        <v>517</v>
      </c>
      <c r="AO452" s="192">
        <f t="shared" si="7931"/>
        <v>187</v>
      </c>
      <c r="AP452" s="190">
        <f t="shared" si="7932"/>
        <v>2327</v>
      </c>
      <c r="AQ452" s="273">
        <f t="shared" si="7932"/>
        <v>624</v>
      </c>
      <c r="AR452" s="193">
        <f t="shared" si="7932"/>
        <v>2846</v>
      </c>
      <c r="AS452" s="194">
        <f t="shared" si="7932"/>
        <v>1852</v>
      </c>
      <c r="AT452" s="273">
        <f t="shared" si="7932"/>
        <v>1447</v>
      </c>
      <c r="AU452" s="192">
        <f t="shared" si="7932"/>
        <v>1337</v>
      </c>
      <c r="AV452" s="190">
        <f t="shared" si="7932"/>
        <v>1388</v>
      </c>
      <c r="AW452" s="191">
        <f t="shared" si="7932"/>
        <v>2084</v>
      </c>
      <c r="AX452" s="273">
        <f t="shared" si="7932"/>
        <v>758</v>
      </c>
      <c r="AY452" s="192">
        <f t="shared" si="7932"/>
        <v>185</v>
      </c>
      <c r="AZ452" s="190">
        <f t="shared" si="7932"/>
        <v>1967</v>
      </c>
      <c r="BA452" s="191">
        <f t="shared" si="7932"/>
        <v>1228</v>
      </c>
      <c r="BB452" s="273">
        <f t="shared" si="7932"/>
        <v>1565</v>
      </c>
      <c r="BC452" s="192">
        <f t="shared" si="7932"/>
        <v>534</v>
      </c>
      <c r="BD452" s="190">
        <f t="shared" si="7932"/>
        <v>2107</v>
      </c>
      <c r="BE452" s="273">
        <f t="shared" si="7932"/>
        <v>3182</v>
      </c>
      <c r="BF452" s="171">
        <f>SUM(AF452,AH452,AJ452,AL452,AN452,AP452,AR452,AT452,AV452,AX452,AZ452,BB452,BD452)</f>
        <v>19868</v>
      </c>
      <c r="BG452" s="172">
        <f>SUM(AG452,AI452,AK452,AM452,AO452,AQ452,AS452,AU452,AW452,AY452,BA452,BC452,BE452)</f>
        <v>20180</v>
      </c>
      <c r="BI452" s="136" t="s">
        <v>25</v>
      </c>
      <c r="BJ452" s="128">
        <f>B452/B467</f>
        <v>4.0982475507106389E-2</v>
      </c>
      <c r="BK452" s="129">
        <f t="shared" ref="BK452" si="7960">C452/C467</f>
        <v>4.2469413584587258E-2</v>
      </c>
      <c r="BL452" s="130">
        <f t="shared" ref="BL452" si="7961">D452/D467</f>
        <v>4.2283729956082115E-2</v>
      </c>
      <c r="BM452" s="131">
        <f t="shared" ref="BM452" si="7962">E452/E467</f>
        <v>4.8327895595432303E-2</v>
      </c>
      <c r="BN452" s="128">
        <f t="shared" ref="BN452" si="7963">F452/F467</f>
        <v>4.3870267562716531E-2</v>
      </c>
      <c r="BO452" s="129">
        <f t="shared" ref="BO452" si="7964">G452/G467</f>
        <v>3.0743227810515736E-2</v>
      </c>
      <c r="BP452" s="130">
        <f t="shared" ref="BP452" si="7965">H452/H467</f>
        <v>4.8239460145653772E-2</v>
      </c>
      <c r="BQ452" s="131">
        <f t="shared" ref="BQ452" si="7966">I452/I467</f>
        <v>4.2636026967999244E-2</v>
      </c>
      <c r="BR452" s="128">
        <f t="shared" ref="BR452" si="7967">J452/J467</f>
        <v>4.6475297793399727E-2</v>
      </c>
      <c r="BS452" s="129">
        <f t="shared" ref="BS452" si="7968">K452/K467</f>
        <v>5.3895723491505565E-2</v>
      </c>
      <c r="BT452" s="130">
        <f t="shared" ref="BT452" si="7969">L452/L467</f>
        <v>3.7633163501621124E-2</v>
      </c>
      <c r="BU452" s="128">
        <f t="shared" ref="BU452" si="7970">M452/M467</f>
        <v>4.9529671350598076E-2</v>
      </c>
      <c r="BV452" s="132">
        <f t="shared" ref="BV452" si="7971">N452/N467</f>
        <v>3.563652663934426E-2</v>
      </c>
      <c r="BW452" s="133">
        <f t="shared" ref="BW452" si="7972">O452/O467</f>
        <v>4.3423839784325055E-2</v>
      </c>
      <c r="BX452" s="128">
        <f t="shared" ref="BX452" si="7973">P452/P467</f>
        <v>4.228997033390141E-2</v>
      </c>
      <c r="BY452" s="129">
        <f t="shared" ref="BY452" si="7974">Q452/Q467</f>
        <v>3.6895431083922771E-2</v>
      </c>
      <c r="BZ452" s="130">
        <f t="shared" ref="BZ452" si="7975">R452/R467</f>
        <v>4.5581071677105081E-2</v>
      </c>
      <c r="CA452" s="131">
        <f t="shared" ref="CA452" si="7976">S452/S467</f>
        <v>4.1074632656030258E-2</v>
      </c>
      <c r="CB452" s="128">
        <f t="shared" ref="CB452" si="7977">T452/T467</f>
        <v>3.0813268226974239E-2</v>
      </c>
      <c r="CC452" s="129">
        <f t="shared" ref="CC452" si="7978">U452/U467</f>
        <v>3.8834951456310676E-2</v>
      </c>
      <c r="CD452" s="130">
        <f t="shared" ref="CD452" si="7979">V452/V467</f>
        <v>3.4344590726960507E-2</v>
      </c>
      <c r="CE452" s="131">
        <f t="shared" ref="CE452" si="7980">W452/W467</f>
        <v>4.4303158744575639E-2</v>
      </c>
      <c r="CF452" s="128">
        <f t="shared" ref="CF452" si="7981">X452/X467</f>
        <v>3.4572779228109786E-2</v>
      </c>
      <c r="CG452" s="129">
        <f t="shared" ref="CG452" si="7982">Y452/Y467</f>
        <v>4.0354767184035474E-2</v>
      </c>
      <c r="CH452" s="130">
        <f t="shared" ref="CH452" si="7983">Z452/Z467</f>
        <v>5.4009086836884879E-2</v>
      </c>
      <c r="CI452" s="128">
        <f t="shared" ref="CI452" si="7984">AA452/AA467</f>
        <v>4.3264678030303032E-2</v>
      </c>
      <c r="CJ452" s="134">
        <f t="shared" ref="CJ452" si="7985">AB452/AB467</f>
        <v>4.2440894830732635E-2</v>
      </c>
      <c r="CK452" s="135">
        <f t="shared" ref="CK452" si="7986">AC452/AC467</f>
        <v>4.2144539003012085E-2</v>
      </c>
    </row>
    <row r="453" spans="1:89" ht="13.5" thickBot="1" x14ac:dyDescent="0.25">
      <c r="A453" s="145" t="s">
        <v>26</v>
      </c>
      <c r="B453" s="202">
        <v>872</v>
      </c>
      <c r="C453" s="196">
        <v>894</v>
      </c>
      <c r="D453" s="197">
        <v>362</v>
      </c>
      <c r="E453" s="198">
        <v>424</v>
      </c>
      <c r="F453" s="195">
        <v>894</v>
      </c>
      <c r="G453" s="199">
        <v>761</v>
      </c>
      <c r="H453" s="197">
        <v>1354</v>
      </c>
      <c r="I453" s="198">
        <v>1340</v>
      </c>
      <c r="J453" s="195">
        <v>217</v>
      </c>
      <c r="K453" s="196">
        <v>200</v>
      </c>
      <c r="L453" s="197">
        <v>571</v>
      </c>
      <c r="M453" s="195">
        <v>641</v>
      </c>
      <c r="N453" s="200">
        <v>1110</v>
      </c>
      <c r="O453" s="203">
        <v>1173</v>
      </c>
      <c r="P453" s="195">
        <v>583</v>
      </c>
      <c r="Q453" s="196">
        <v>595</v>
      </c>
      <c r="R453" s="197">
        <v>862</v>
      </c>
      <c r="S453" s="198">
        <v>840</v>
      </c>
      <c r="T453" s="195">
        <v>210</v>
      </c>
      <c r="U453" s="199">
        <v>234</v>
      </c>
      <c r="V453" s="197">
        <v>565</v>
      </c>
      <c r="W453" s="204">
        <v>836</v>
      </c>
      <c r="X453" s="195">
        <v>424</v>
      </c>
      <c r="Y453" s="199">
        <v>296</v>
      </c>
      <c r="Z453" s="197">
        <v>1710</v>
      </c>
      <c r="AA453" s="195">
        <v>1877</v>
      </c>
      <c r="AB453" s="169">
        <f t="shared" si="7739"/>
        <v>9734</v>
      </c>
      <c r="AC453" s="172">
        <f t="shared" si="7740"/>
        <v>10111</v>
      </c>
      <c r="AE453" s="270"/>
      <c r="AF453" s="125"/>
      <c r="AG453" s="196"/>
      <c r="AH453" s="197"/>
      <c r="AI453" s="198"/>
      <c r="AJ453" s="195"/>
      <c r="AK453" s="199"/>
      <c r="AL453" s="197"/>
      <c r="AM453" s="198"/>
      <c r="AN453" s="195"/>
      <c r="AO453" s="199"/>
      <c r="AP453" s="197"/>
      <c r="AQ453" s="195"/>
      <c r="AR453" s="200"/>
      <c r="AS453" s="201"/>
      <c r="AT453" s="195"/>
      <c r="AU453" s="199"/>
      <c r="AV453" s="197"/>
      <c r="AW453" s="198"/>
      <c r="AX453" s="195"/>
      <c r="AY453" s="199"/>
      <c r="AZ453" s="197"/>
      <c r="BA453" s="198"/>
      <c r="BB453" s="195"/>
      <c r="BC453" s="199"/>
      <c r="BD453" s="197"/>
      <c r="BE453" s="195"/>
      <c r="BF453" s="171"/>
      <c r="BG453" s="172"/>
      <c r="BI453" s="145" t="s">
        <v>26</v>
      </c>
      <c r="BJ453" s="128">
        <f>B453/B467</f>
        <v>4.0108550664642841E-2</v>
      </c>
      <c r="BK453" s="129">
        <f t="shared" ref="BK453" si="7987">C453/C467</f>
        <v>4.1906904795387431E-2</v>
      </c>
      <c r="BL453" s="130">
        <f t="shared" ref="BL453" si="7988">D453/D467</f>
        <v>3.6972730058216732E-2</v>
      </c>
      <c r="BM453" s="131">
        <f t="shared" ref="BM453" si="7989">E453/E467</f>
        <v>4.3230016313213701E-2</v>
      </c>
      <c r="BN453" s="128">
        <f t="shared" ref="BN453" si="7990">F453/F467</f>
        <v>3.7316859373043368E-2</v>
      </c>
      <c r="BO453" s="129">
        <f t="shared" ref="BO453" si="7991">G453/G467</f>
        <v>3.4763144671326116E-2</v>
      </c>
      <c r="BP453" s="130">
        <f t="shared" ref="BP453" si="7992">H453/H467</f>
        <v>4.523284559363934E-2</v>
      </c>
      <c r="BQ453" s="131">
        <f t="shared" ref="BQ453" si="7993">I453/I467</f>
        <v>4.2414458899123222E-2</v>
      </c>
      <c r="BR453" s="128">
        <f t="shared" ref="BR453" si="7994">J453/J467</f>
        <v>4.237453622339387E-2</v>
      </c>
      <c r="BS453" s="129">
        <f t="shared" ref="BS453" si="7995">K453/K467</f>
        <v>3.9054872095293888E-2</v>
      </c>
      <c r="BT453" s="130">
        <f t="shared" ref="BT453" si="7996">L453/L467</f>
        <v>3.3059286706808709E-2</v>
      </c>
      <c r="BU453" s="128">
        <f t="shared" ref="BU453" si="7997">M453/M467</f>
        <v>3.7219835094646381E-2</v>
      </c>
      <c r="BV453" s="132">
        <f t="shared" ref="BV453" si="7998">N453/N467</f>
        <v>3.5540471311475412E-2</v>
      </c>
      <c r="BW453" s="133">
        <f t="shared" ref="BW453" si="7999">O453/O467</f>
        <v>3.7646832274215287E-2</v>
      </c>
      <c r="BX453" s="128">
        <f t="shared" ref="BX453" si="8000">P453/P467</f>
        <v>3.6798586126364954E-2</v>
      </c>
      <c r="BY453" s="129">
        <f t="shared" ref="BY453" si="8001">Q453/Q467</f>
        <v>3.7914993946345503E-2</v>
      </c>
      <c r="BZ453" s="130">
        <f t="shared" ref="BZ453" si="8002">R453/R467</f>
        <v>4.28472015110846E-2</v>
      </c>
      <c r="CA453" s="131">
        <f t="shared" ref="CA453" si="8003">S453/S467</f>
        <v>4.0735172882013483E-2</v>
      </c>
      <c r="CB453" s="128">
        <f t="shared" ref="CB453" si="8004">T453/T467</f>
        <v>3.5359488129314699E-2</v>
      </c>
      <c r="CC453" s="129">
        <f t="shared" ref="CC453" si="8005">U453/U467</f>
        <v>3.7243355085150406E-2</v>
      </c>
      <c r="CD453" s="130">
        <f t="shared" ref="CD453" si="8006">V453/V467</f>
        <v>3.2341156267887805E-2</v>
      </c>
      <c r="CE453" s="131">
        <f t="shared" ref="CE453" si="8007">W453/W467</f>
        <v>4.2183873246543546E-2</v>
      </c>
      <c r="CF453" s="128">
        <f t="shared" ref="CF453" si="8008">X453/X467</f>
        <v>2.9916037536160303E-2</v>
      </c>
      <c r="CG453" s="129">
        <f t="shared" ref="CG453" si="8009">Y453/Y467</f>
        <v>3.2815964523281595E-2</v>
      </c>
      <c r="CH453" s="130">
        <f t="shared" ref="CH453" si="8010">Z453/Z467</f>
        <v>5.4712996736417739E-2</v>
      </c>
      <c r="CI453" s="128">
        <f t="shared" ref="CI453" si="8011">AA453/AA467</f>
        <v>5.5545691287878785E-2</v>
      </c>
      <c r="CJ453" s="134">
        <f t="shared" ref="CJ453" si="8012">AB453/AB467</f>
        <v>3.9918800877606679E-2</v>
      </c>
      <c r="CK453" s="135">
        <f t="shared" ref="CK453" si="8013">AC453/AC467</f>
        <v>4.154869674916685E-2</v>
      </c>
    </row>
    <row r="454" spans="1:89" ht="14.25" thickTop="1" thickBot="1" x14ac:dyDescent="0.25">
      <c r="A454" s="136" t="s">
        <v>27</v>
      </c>
      <c r="B454" s="205">
        <v>745</v>
      </c>
      <c r="C454" s="189">
        <v>929</v>
      </c>
      <c r="D454" s="190">
        <v>381</v>
      </c>
      <c r="E454" s="191">
        <v>454</v>
      </c>
      <c r="F454" s="188">
        <v>881</v>
      </c>
      <c r="G454" s="192">
        <v>881</v>
      </c>
      <c r="H454" s="190">
        <v>1215</v>
      </c>
      <c r="I454" s="191">
        <v>1418</v>
      </c>
      <c r="J454" s="188">
        <v>271</v>
      </c>
      <c r="K454" s="189">
        <v>178</v>
      </c>
      <c r="L454" s="190">
        <v>745</v>
      </c>
      <c r="M454" s="188">
        <v>621</v>
      </c>
      <c r="N454" s="193">
        <v>1375</v>
      </c>
      <c r="O454" s="206">
        <v>1129</v>
      </c>
      <c r="P454" s="188">
        <v>669</v>
      </c>
      <c r="Q454" s="189">
        <v>554</v>
      </c>
      <c r="R454" s="190">
        <v>895</v>
      </c>
      <c r="S454" s="191">
        <v>807</v>
      </c>
      <c r="T454" s="188">
        <v>198</v>
      </c>
      <c r="U454" s="192">
        <v>174</v>
      </c>
      <c r="V454" s="190">
        <v>797</v>
      </c>
      <c r="W454" s="207">
        <v>724</v>
      </c>
      <c r="X454" s="188">
        <v>506</v>
      </c>
      <c r="Y454" s="192">
        <v>311</v>
      </c>
      <c r="Z454" s="190">
        <v>1578</v>
      </c>
      <c r="AA454" s="188">
        <v>1770</v>
      </c>
      <c r="AB454" s="169">
        <f t="shared" si="7739"/>
        <v>10256</v>
      </c>
      <c r="AC454" s="172">
        <f t="shared" si="7740"/>
        <v>9950</v>
      </c>
      <c r="AE454" s="264" t="s">
        <v>13</v>
      </c>
      <c r="AF454" s="20">
        <f t="shared" ref="AF454:BG454" si="8014">SUM(AF451:AF453)</f>
        <v>2306</v>
      </c>
      <c r="AG454" s="21">
        <f t="shared" si="8014"/>
        <v>5530</v>
      </c>
      <c r="AH454" s="20">
        <f t="shared" si="8014"/>
        <v>1634</v>
      </c>
      <c r="AI454" s="21">
        <f t="shared" si="8014"/>
        <v>1761</v>
      </c>
      <c r="AJ454" s="20">
        <f t="shared" si="8014"/>
        <v>2314</v>
      </c>
      <c r="AK454" s="21">
        <f t="shared" si="8014"/>
        <v>5012</v>
      </c>
      <c r="AL454" s="20">
        <f t="shared" si="8014"/>
        <v>3912</v>
      </c>
      <c r="AM454" s="21">
        <f t="shared" si="8014"/>
        <v>6688</v>
      </c>
      <c r="AN454" s="20">
        <f t="shared" si="8014"/>
        <v>1381</v>
      </c>
      <c r="AO454" s="21">
        <f t="shared" si="8014"/>
        <v>374</v>
      </c>
      <c r="AP454" s="20">
        <f t="shared" si="8014"/>
        <v>4496</v>
      </c>
      <c r="AQ454" s="21">
        <f t="shared" si="8014"/>
        <v>1240</v>
      </c>
      <c r="AR454" s="20">
        <f t="shared" si="8014"/>
        <v>6018</v>
      </c>
      <c r="AS454" s="21">
        <f t="shared" si="8014"/>
        <v>3775</v>
      </c>
      <c r="AT454" s="20">
        <f t="shared" si="8014"/>
        <v>3115</v>
      </c>
      <c r="AU454" s="21">
        <f t="shared" si="8014"/>
        <v>2558</v>
      </c>
      <c r="AV454" s="20">
        <f t="shared" si="8014"/>
        <v>2894</v>
      </c>
      <c r="AW454" s="21">
        <f t="shared" si="8014"/>
        <v>4043</v>
      </c>
      <c r="AX454" s="20">
        <f t="shared" si="8014"/>
        <v>1682</v>
      </c>
      <c r="AY454" s="21">
        <f t="shared" si="8014"/>
        <v>371</v>
      </c>
      <c r="AZ454" s="20">
        <f t="shared" si="8014"/>
        <v>3972</v>
      </c>
      <c r="BA454" s="21">
        <f t="shared" si="8014"/>
        <v>2371</v>
      </c>
      <c r="BB454" s="20">
        <f t="shared" si="8014"/>
        <v>3031</v>
      </c>
      <c r="BC454" s="21">
        <f t="shared" si="8014"/>
        <v>1024</v>
      </c>
      <c r="BD454" s="20">
        <f t="shared" si="8014"/>
        <v>4423</v>
      </c>
      <c r="BE454" s="21">
        <f t="shared" si="8014"/>
        <v>6392</v>
      </c>
      <c r="BF454" s="173">
        <f t="shared" si="8014"/>
        <v>41178</v>
      </c>
      <c r="BG454" s="174">
        <f t="shared" si="8014"/>
        <v>41139</v>
      </c>
      <c r="BI454" s="136" t="s">
        <v>27</v>
      </c>
      <c r="BJ454" s="128">
        <f>B454/B467</f>
        <v>3.4267053033439125E-2</v>
      </c>
      <c r="BK454" s="129">
        <f t="shared" ref="BK454" si="8015">C454/C467</f>
        <v>4.3547555430553601E-2</v>
      </c>
      <c r="BL454" s="130">
        <f t="shared" ref="BL454" si="8016">D454/D467</f>
        <v>3.8913287713206006E-2</v>
      </c>
      <c r="BM454" s="131">
        <f t="shared" ref="BM454" si="8017">E454/E467</f>
        <v>4.6288743882544864E-2</v>
      </c>
      <c r="BN454" s="128">
        <f t="shared" ref="BN454" si="8018">F454/F467</f>
        <v>3.6774220478357059E-2</v>
      </c>
      <c r="BO454" s="129">
        <f t="shared" ref="BO454" si="8019">G454/G467</f>
        <v>4.0244849481522085E-2</v>
      </c>
      <c r="BP454" s="130">
        <f t="shared" ref="BP454" si="8020">H454/H467</f>
        <v>4.0589296452194827E-2</v>
      </c>
      <c r="BQ454" s="131">
        <f t="shared" ref="BQ454" si="8021">I454/I467</f>
        <v>4.4883360238027414E-2</v>
      </c>
      <c r="BR454" s="128">
        <f t="shared" ref="BR454" si="8022">J454/J467</f>
        <v>5.291935168912322E-2</v>
      </c>
      <c r="BS454" s="129">
        <f t="shared" ref="BS454" si="8023">K454/K467</f>
        <v>3.4758836164811562E-2</v>
      </c>
      <c r="BT454" s="130">
        <f t="shared" ref="BT454" si="8024">L454/L467</f>
        <v>4.313339509031959E-2</v>
      </c>
      <c r="BU454" s="128">
        <f t="shared" ref="BU454" si="8025">M454/M467</f>
        <v>3.6058529787481128E-2</v>
      </c>
      <c r="BV454" s="132">
        <f t="shared" ref="BV454" si="8026">N454/N467</f>
        <v>4.4025358606557374E-2</v>
      </c>
      <c r="BW454" s="133">
        <f t="shared" ref="BW454" si="8027">O454/O467</f>
        <v>3.6234674882855124E-2</v>
      </c>
      <c r="BX454" s="128">
        <f t="shared" ref="BX454" si="8028">P454/P467</f>
        <v>4.2226850975194095E-2</v>
      </c>
      <c r="BY454" s="129">
        <f t="shared" ref="BY454" si="8029">Q454/Q467</f>
        <v>3.5302364111387242E-2</v>
      </c>
      <c r="BZ454" s="130">
        <f t="shared" ref="BZ454" si="8030">R454/R467</f>
        <v>4.448752361069689E-2</v>
      </c>
      <c r="CA454" s="131">
        <f t="shared" ref="CA454" si="8031">S454/S467</f>
        <v>3.9134862518791523E-2</v>
      </c>
      <c r="CB454" s="128">
        <f t="shared" ref="CB454" si="8032">T454/T467</f>
        <v>3.3338945950496718E-2</v>
      </c>
      <c r="CC454" s="129">
        <f t="shared" ref="CC454" si="8033">U454/U467</f>
        <v>2.7693776858188763E-2</v>
      </c>
      <c r="CD454" s="130">
        <f t="shared" ref="CD454" si="8034">V454/V467</f>
        <v>4.5621064682312536E-2</v>
      </c>
      <c r="CE454" s="131">
        <f t="shared" ref="CE454" si="8035">W454/W467</f>
        <v>3.65324452517913E-2</v>
      </c>
      <c r="CF454" s="128">
        <f t="shared" ref="CF454" si="8036">X454/X467</f>
        <v>3.5701686304946023E-2</v>
      </c>
      <c r="CG454" s="129">
        <f t="shared" ref="CG454" si="8037">Y454/Y467</f>
        <v>3.4478935698447892E-2</v>
      </c>
      <c r="CH454" s="130">
        <f t="shared" ref="CH454" si="8038">Z454/Z467</f>
        <v>5.0489537339220583E-2</v>
      </c>
      <c r="CI454" s="128">
        <f t="shared" ref="CI454" si="8039">AA454/AA467</f>
        <v>5.237926136363636E-2</v>
      </c>
      <c r="CJ454" s="134">
        <f t="shared" ref="CJ454" si="8040">AB454/AB467</f>
        <v>4.2059505013430663E-2</v>
      </c>
      <c r="CK454" s="135">
        <f t="shared" ref="CK454" si="8041">AC454/AC467</f>
        <v>4.088710638455248E-2</v>
      </c>
    </row>
    <row r="455" spans="1:89" ht="13.5" thickTop="1" x14ac:dyDescent="0.2">
      <c r="A455" s="145" t="s">
        <v>28</v>
      </c>
      <c r="B455" s="202">
        <v>767</v>
      </c>
      <c r="C455" s="196">
        <v>1217</v>
      </c>
      <c r="D455" s="197">
        <v>451</v>
      </c>
      <c r="E455" s="198">
        <v>480</v>
      </c>
      <c r="F455" s="195">
        <v>870</v>
      </c>
      <c r="G455" s="199">
        <v>1156</v>
      </c>
      <c r="H455" s="197">
        <v>1360</v>
      </c>
      <c r="I455" s="198">
        <v>1735</v>
      </c>
      <c r="J455" s="195">
        <v>273</v>
      </c>
      <c r="K455" s="196">
        <v>187</v>
      </c>
      <c r="L455" s="197">
        <v>1110</v>
      </c>
      <c r="M455" s="195">
        <v>602</v>
      </c>
      <c r="N455" s="200">
        <v>1643</v>
      </c>
      <c r="O455" s="203">
        <v>1172</v>
      </c>
      <c r="P455" s="195">
        <v>750</v>
      </c>
      <c r="Q455" s="196">
        <v>608</v>
      </c>
      <c r="R455" s="197">
        <v>995</v>
      </c>
      <c r="S455" s="198">
        <v>955</v>
      </c>
      <c r="T455" s="195">
        <v>328</v>
      </c>
      <c r="U455" s="199">
        <v>140</v>
      </c>
      <c r="V455" s="197">
        <v>1072</v>
      </c>
      <c r="W455" s="204">
        <v>764</v>
      </c>
      <c r="X455" s="195">
        <v>668</v>
      </c>
      <c r="Y455" s="199">
        <v>282</v>
      </c>
      <c r="Z455" s="197">
        <v>1770</v>
      </c>
      <c r="AA455" s="195">
        <v>1904</v>
      </c>
      <c r="AB455" s="169">
        <f t="shared" si="7739"/>
        <v>12057</v>
      </c>
      <c r="AC455" s="172">
        <f t="shared" si="7740"/>
        <v>11202</v>
      </c>
      <c r="BI455" s="145" t="s">
        <v>28</v>
      </c>
      <c r="BJ455" s="128">
        <f>B455/B467</f>
        <v>3.5278966008923232E-2</v>
      </c>
      <c r="BK455" s="129">
        <f t="shared" ref="BK455" si="8042">C455/C467</f>
        <v>5.7047766371349555E-2</v>
      </c>
      <c r="BL455" s="130">
        <f t="shared" ref="BL455" si="8043">D455/D467</f>
        <v>4.6062710652640178E-2</v>
      </c>
      <c r="BM455" s="131">
        <f t="shared" ref="BM455" si="8044">E455/E467</f>
        <v>4.8939641109298535E-2</v>
      </c>
      <c r="BN455" s="128">
        <f t="shared" ref="BN455" si="8045">F455/F467</f>
        <v>3.6315064490545564E-2</v>
      </c>
      <c r="BO455" s="129">
        <f t="shared" ref="BO455" si="8046">G455/G467</f>
        <v>5.2807089671554522E-2</v>
      </c>
      <c r="BP455" s="130">
        <f t="shared" ref="BP455" si="8047">H455/H467</f>
        <v>4.5433286563773635E-2</v>
      </c>
      <c r="BQ455" s="131">
        <f t="shared" ref="BQ455" si="8048">I455/I467</f>
        <v>5.4917228499984171E-2</v>
      </c>
      <c r="BR455" s="128">
        <f t="shared" ref="BR455" si="8049">J455/J467</f>
        <v>5.3309900410076154E-2</v>
      </c>
      <c r="BS455" s="129">
        <f t="shared" ref="BS455" si="8050">K455/K467</f>
        <v>3.6516305409099788E-2</v>
      </c>
      <c r="BT455" s="130">
        <f t="shared" ref="BT455" si="8051">L455/L467</f>
        <v>6.4265863825845301E-2</v>
      </c>
      <c r="BU455" s="128">
        <f t="shared" ref="BU455" si="8052">M455/M467</f>
        <v>3.4955289745674141E-2</v>
      </c>
      <c r="BV455" s="132">
        <f t="shared" ref="BV455" si="8053">N455/N467</f>
        <v>5.2606301229508198E-2</v>
      </c>
      <c r="BW455" s="133">
        <f t="shared" ref="BW455" si="8054">O455/O467</f>
        <v>3.7614737788048011E-2</v>
      </c>
      <c r="BX455" s="128">
        <f t="shared" ref="BX455" si="8055">P455/P467</f>
        <v>4.7339519030486651E-2</v>
      </c>
      <c r="BY455" s="129">
        <f t="shared" ref="BY455" si="8056">Q455/Q467</f>
        <v>3.8743388772063979E-2</v>
      </c>
      <c r="BZ455" s="130">
        <f t="shared" ref="BZ455" si="8057">R455/R467</f>
        <v>4.9458196639825029E-2</v>
      </c>
      <c r="CA455" s="131">
        <f t="shared" ref="CA455" si="8058">S455/S467</f>
        <v>4.6312012026574853E-2</v>
      </c>
      <c r="CB455" s="128">
        <f t="shared" ref="CB455" si="8059">T455/T467</f>
        <v>5.5228152887691534E-2</v>
      </c>
      <c r="CC455" s="129">
        <f t="shared" ref="CC455" si="8060">U455/U467</f>
        <v>2.2282349196243834E-2</v>
      </c>
      <c r="CD455" s="130">
        <f t="shared" ref="CD455" si="8061">V455/V467</f>
        <v>6.1362335432169436E-2</v>
      </c>
      <c r="CE455" s="131">
        <f t="shared" ref="CE455" si="8062">W455/W467</f>
        <v>3.8550812392774247E-2</v>
      </c>
      <c r="CF455" s="128">
        <f t="shared" ref="CF455" si="8063">X455/X467</f>
        <v>4.7131870457912936E-2</v>
      </c>
      <c r="CG455" s="129">
        <f t="shared" ref="CG455" si="8064">Y455/Y467</f>
        <v>3.1263858093126387E-2</v>
      </c>
      <c r="CH455" s="130">
        <f t="shared" ref="CH455" si="8065">Z455/Z467</f>
        <v>5.6632751007870991E-2</v>
      </c>
      <c r="CI455" s="128">
        <f t="shared" ref="CI455" si="8066">AA455/AA467</f>
        <v>5.6344696969696968E-2</v>
      </c>
      <c r="CJ455" s="134">
        <f t="shared" ref="CJ455" si="8067">AB455/AB467</f>
        <v>4.944534437860116E-2</v>
      </c>
      <c r="CK455" s="135">
        <f t="shared" ref="CK455" si="8068">AC455/AC467</f>
        <v>4.6031896052236877E-2</v>
      </c>
    </row>
    <row r="456" spans="1:89" x14ac:dyDescent="0.2">
      <c r="A456" s="136" t="s">
        <v>29</v>
      </c>
      <c r="B456" s="205">
        <v>905</v>
      </c>
      <c r="C456" s="189">
        <v>1782</v>
      </c>
      <c r="D456" s="190">
        <v>829</v>
      </c>
      <c r="E456" s="191">
        <v>590</v>
      </c>
      <c r="F456" s="188">
        <v>1108</v>
      </c>
      <c r="G456" s="192">
        <v>1903</v>
      </c>
      <c r="H456" s="190">
        <v>1593</v>
      </c>
      <c r="I456" s="191">
        <v>2789</v>
      </c>
      <c r="J456" s="188">
        <v>530</v>
      </c>
      <c r="K456" s="189">
        <v>148</v>
      </c>
      <c r="L456" s="190">
        <v>1572</v>
      </c>
      <c r="M456" s="188">
        <v>532</v>
      </c>
      <c r="N456" s="193">
        <v>2398</v>
      </c>
      <c r="O456" s="206">
        <v>1554</v>
      </c>
      <c r="P456" s="188">
        <v>1247</v>
      </c>
      <c r="Q456" s="189">
        <v>784</v>
      </c>
      <c r="R456" s="190">
        <v>1280</v>
      </c>
      <c r="S456" s="191">
        <v>1333</v>
      </c>
      <c r="T456" s="188">
        <v>851</v>
      </c>
      <c r="U456" s="192">
        <v>137</v>
      </c>
      <c r="V456" s="190">
        <v>1799</v>
      </c>
      <c r="W456" s="207">
        <v>978</v>
      </c>
      <c r="X456" s="188">
        <v>1205</v>
      </c>
      <c r="Y456" s="192">
        <v>316</v>
      </c>
      <c r="Z456" s="190">
        <v>1888</v>
      </c>
      <c r="AA456" s="188">
        <v>2148</v>
      </c>
      <c r="AB456" s="169">
        <f t="shared" si="7739"/>
        <v>17205</v>
      </c>
      <c r="AC456" s="172">
        <f t="shared" si="7740"/>
        <v>14994</v>
      </c>
      <c r="BI456" s="136" t="s">
        <v>29</v>
      </c>
      <c r="BJ456" s="128">
        <f>B456/B467</f>
        <v>4.1626420127869004E-2</v>
      </c>
      <c r="BK456" s="129">
        <f t="shared" ref="BK456" si="8069">C456/C467</f>
        <v>8.3532555196174946E-2</v>
      </c>
      <c r="BL456" s="130">
        <f t="shared" ref="BL456" si="8070">D456/D467</f>
        <v>8.4669594525584715E-2</v>
      </c>
      <c r="BM456" s="131">
        <f t="shared" ref="BM456" si="8071">E456/E467</f>
        <v>6.0154975530179448E-2</v>
      </c>
      <c r="BN456" s="128">
        <f t="shared" ref="BN456" si="8072">F456/F467</f>
        <v>4.6249530408648827E-2</v>
      </c>
      <c r="BO456" s="129">
        <f t="shared" ref="BO456" si="8073">G456/G467</f>
        <v>8.6930702115024433E-2</v>
      </c>
      <c r="BP456" s="130">
        <f t="shared" ref="BP456" si="8074">H456/H467</f>
        <v>5.3217077570655441E-2</v>
      </c>
      <c r="BQ456" s="131">
        <f t="shared" ref="BQ456" si="8075">I456/I467</f>
        <v>8.8279049156458705E-2</v>
      </c>
      <c r="BR456" s="128">
        <f t="shared" ref="BR456" si="8076">J456/J467</f>
        <v>0.1034954110525288</v>
      </c>
      <c r="BS456" s="129">
        <f t="shared" ref="BS456" si="8077">K456/K467</f>
        <v>2.8900605350517476E-2</v>
      </c>
      <c r="BT456" s="130">
        <f t="shared" ref="BT456" si="8078">L456/L467</f>
        <v>9.101435849930524E-2</v>
      </c>
      <c r="BU456" s="128">
        <f t="shared" ref="BU456" si="8079">M456/M467</f>
        <v>3.0890721170595749E-2</v>
      </c>
      <c r="BV456" s="132">
        <f t="shared" ref="BV456" si="8080">N456/N467</f>
        <v>7.6780225409836061E-2</v>
      </c>
      <c r="BW456" s="133">
        <f t="shared" ref="BW456" si="8081">O456/O467</f>
        <v>4.9874831503947621E-2</v>
      </c>
      <c r="BX456" s="128">
        <f t="shared" ref="BX456" si="8082">P456/P467</f>
        <v>7.8709840308022472E-2</v>
      </c>
      <c r="BY456" s="129">
        <f t="shared" ref="BY456" si="8083">Q456/Q467</f>
        <v>4.9958580258714073E-2</v>
      </c>
      <c r="BZ456" s="130">
        <f t="shared" ref="BZ456" si="8084">R456/R467</f>
        <v>6.3624614772840246E-2</v>
      </c>
      <c r="CA456" s="131">
        <f t="shared" ref="CA456" si="8085">S456/S467</f>
        <v>6.4642839823480916E-2</v>
      </c>
      <c r="CB456" s="128">
        <f t="shared" ref="CB456" si="8086">T456/T467</f>
        <v>0.14329011618117529</v>
      </c>
      <c r="CC456" s="129">
        <f t="shared" ref="CC456" si="8087">U456/U467</f>
        <v>2.180487028489575E-2</v>
      </c>
      <c r="CD456" s="130">
        <f t="shared" ref="CD456" si="8088">V456/V467</f>
        <v>0.10297653119633658</v>
      </c>
      <c r="CE456" s="131">
        <f t="shared" ref="CE456" si="8089">W456/W467</f>
        <v>4.9349076597032998E-2</v>
      </c>
      <c r="CF456" s="128">
        <f t="shared" ref="CF456" si="8090">X456/X467</f>
        <v>8.5020814224229163E-2</v>
      </c>
      <c r="CG456" s="129">
        <f t="shared" ref="CG456" si="8091">Y456/Y467</f>
        <v>3.5033259423503327E-2</v>
      </c>
      <c r="CH456" s="130">
        <f t="shared" ref="CH456" si="8092">Z456/Z467</f>
        <v>6.0408267741729062E-2</v>
      </c>
      <c r="CI456" s="128">
        <f t="shared" ref="CI456" si="8093">AA456/AA467</f>
        <v>6.3565340909090912E-2</v>
      </c>
      <c r="CJ456" s="134">
        <f t="shared" ref="CJ456" si="8094">AB456/AB467</f>
        <v>7.05571162008653E-2</v>
      </c>
      <c r="CK456" s="135">
        <f t="shared" ref="CK456" si="8095">AC456/AC467</f>
        <v>6.1614198304520591E-2</v>
      </c>
    </row>
    <row r="457" spans="1:89" x14ac:dyDescent="0.2">
      <c r="A457" s="145" t="s">
        <v>30</v>
      </c>
      <c r="B457" s="202">
        <v>1135</v>
      </c>
      <c r="C457" s="196">
        <v>3013</v>
      </c>
      <c r="D457" s="197">
        <v>942</v>
      </c>
      <c r="E457" s="198">
        <v>901</v>
      </c>
      <c r="F457" s="195">
        <v>1212</v>
      </c>
      <c r="G457" s="199">
        <v>2727</v>
      </c>
      <c r="H457" s="197">
        <v>1931</v>
      </c>
      <c r="I457" s="198">
        <v>3383</v>
      </c>
      <c r="J457" s="195">
        <v>864</v>
      </c>
      <c r="K457" s="196">
        <v>187</v>
      </c>
      <c r="L457" s="197">
        <v>2169</v>
      </c>
      <c r="M457" s="195">
        <v>616</v>
      </c>
      <c r="N457" s="200">
        <v>3172</v>
      </c>
      <c r="O457" s="203">
        <v>1923</v>
      </c>
      <c r="P457" s="195">
        <v>1668</v>
      </c>
      <c r="Q457" s="196">
        <v>1221</v>
      </c>
      <c r="R457" s="197">
        <v>1506</v>
      </c>
      <c r="S457" s="198">
        <v>1959</v>
      </c>
      <c r="T457" s="195">
        <v>924</v>
      </c>
      <c r="U457" s="199">
        <v>186</v>
      </c>
      <c r="V457" s="197">
        <v>2005</v>
      </c>
      <c r="W457" s="204">
        <v>1143</v>
      </c>
      <c r="X457" s="195">
        <v>1466</v>
      </c>
      <c r="Y457" s="199">
        <v>490</v>
      </c>
      <c r="Z457" s="197">
        <v>2316</v>
      </c>
      <c r="AA457" s="195">
        <v>3210</v>
      </c>
      <c r="AB457" s="169">
        <f t="shared" si="7739"/>
        <v>21310</v>
      </c>
      <c r="AC457" s="172">
        <f t="shared" si="7740"/>
        <v>20959</v>
      </c>
      <c r="BI457" s="145" t="s">
        <v>30</v>
      </c>
      <c r="BJ457" s="128">
        <f>B457/B467</f>
        <v>5.2205510326111954E-2</v>
      </c>
      <c r="BK457" s="129">
        <f t="shared" ref="BK457" si="8096">C457/C467</f>
        <v>0.14123658182159096</v>
      </c>
      <c r="BL457" s="130">
        <f t="shared" ref="BL457" si="8097">D457/D467</f>
        <v>9.6210805842099886E-2</v>
      </c>
      <c r="BM457" s="131">
        <f t="shared" ref="BM457" si="8098">E457/E467</f>
        <v>9.1863784665579123E-2</v>
      </c>
      <c r="BN457" s="128">
        <f t="shared" ref="BN457" si="8099">F457/F467</f>
        <v>5.0590641566139335E-2</v>
      </c>
      <c r="BO457" s="129">
        <f t="shared" ref="BO457" si="8100">G457/G467</f>
        <v>0.12457174181170344</v>
      </c>
      <c r="BP457" s="130">
        <f t="shared" ref="BP457" si="8101">H457/H467</f>
        <v>6.4508585554887421E-2</v>
      </c>
      <c r="BQ457" s="131">
        <f t="shared" ref="BQ457" si="8102">I457/I467</f>
        <v>0.10708068242965214</v>
      </c>
      <c r="BR457" s="128">
        <f t="shared" ref="BR457" si="8103">J457/J467</f>
        <v>0.1687170474516696</v>
      </c>
      <c r="BS457" s="129">
        <f t="shared" ref="BS457" si="8104">K457/K467</f>
        <v>3.6516305409099788E-2</v>
      </c>
      <c r="BT457" s="130">
        <f t="shared" ref="BT457" si="8105">L457/L467</f>
        <v>0.1255789717461788</v>
      </c>
      <c r="BU457" s="128">
        <f t="shared" ref="BU457" si="8106">M457/M467</f>
        <v>3.5768203460689818E-2</v>
      </c>
      <c r="BV457" s="132">
        <f t="shared" ref="BV457" si="8107">N457/N467</f>
        <v>0.1015625</v>
      </c>
      <c r="BW457" s="133">
        <f t="shared" ref="BW457" si="8108">O457/O467</f>
        <v>6.1717696899672637E-2</v>
      </c>
      <c r="BX457" s="128">
        <f t="shared" ref="BX457" si="8109">P457/P467</f>
        <v>0.10528309032380231</v>
      </c>
      <c r="BY457" s="129">
        <f t="shared" ref="BY457" si="8110">Q457/Q467</f>
        <v>7.7805390938635061E-2</v>
      </c>
      <c r="BZ457" s="130">
        <f t="shared" ref="BZ457" si="8111">R457/R467</f>
        <v>7.4858335818669852E-2</v>
      </c>
      <c r="CA457" s="131">
        <f t="shared" ref="CA457" si="8112">S457/S467</f>
        <v>9.5000242471267149E-2</v>
      </c>
      <c r="CB457" s="128">
        <f t="shared" ref="CB457" si="8113">T457/T467</f>
        <v>0.15558174776898467</v>
      </c>
      <c r="CC457" s="129">
        <f t="shared" ref="CC457" si="8114">U457/U467</f>
        <v>2.9603692503581091E-2</v>
      </c>
      <c r="CD457" s="130">
        <f t="shared" ref="CD457" si="8115">V457/V467</f>
        <v>0.11476817401259301</v>
      </c>
      <c r="CE457" s="131">
        <f t="shared" ref="CE457" si="8116">W457/W467</f>
        <v>5.7674841053587646E-2</v>
      </c>
      <c r="CF457" s="128">
        <f t="shared" ref="CF457" si="8117">X457/X467</f>
        <v>0.1034361109151203</v>
      </c>
      <c r="CG457" s="129">
        <f t="shared" ref="CG457" si="8118">Y457/Y467</f>
        <v>5.432372505543237E-2</v>
      </c>
      <c r="CH457" s="130">
        <f t="shared" ref="CH457" si="8119">Z457/Z467</f>
        <v>7.4102514878095604E-2</v>
      </c>
      <c r="CI457" s="128">
        <f t="shared" ref="CI457" si="8120">AA457/AA467</f>
        <v>9.4992897727272721E-2</v>
      </c>
      <c r="CJ457" s="134">
        <f t="shared" ref="CJ457" si="8121">AB457/AB467</f>
        <v>8.7391580717258915E-2</v>
      </c>
      <c r="CK457" s="135">
        <f t="shared" ref="CK457" si="8122">AC457/AC467</f>
        <v>8.6125915850636725E-2</v>
      </c>
    </row>
    <row r="458" spans="1:89" x14ac:dyDescent="0.2">
      <c r="A458" s="136" t="s">
        <v>31</v>
      </c>
      <c r="B458" s="205">
        <v>1171</v>
      </c>
      <c r="C458" s="189">
        <v>2517</v>
      </c>
      <c r="D458" s="190">
        <v>692</v>
      </c>
      <c r="E458" s="191">
        <v>860</v>
      </c>
      <c r="F458" s="188">
        <v>1102</v>
      </c>
      <c r="G458" s="192">
        <v>2285</v>
      </c>
      <c r="H458" s="190">
        <v>1981</v>
      </c>
      <c r="I458" s="191">
        <v>3305</v>
      </c>
      <c r="J458" s="188">
        <v>517</v>
      </c>
      <c r="K458" s="189">
        <v>187</v>
      </c>
      <c r="L458" s="190">
        <v>2327</v>
      </c>
      <c r="M458" s="188">
        <v>624</v>
      </c>
      <c r="N458" s="193">
        <v>2846</v>
      </c>
      <c r="O458" s="206">
        <v>1852</v>
      </c>
      <c r="P458" s="188">
        <v>1447</v>
      </c>
      <c r="Q458" s="189">
        <v>1337</v>
      </c>
      <c r="R458" s="190">
        <v>1388</v>
      </c>
      <c r="S458" s="191">
        <v>2084</v>
      </c>
      <c r="T458" s="188">
        <v>758</v>
      </c>
      <c r="U458" s="192">
        <v>185</v>
      </c>
      <c r="V458" s="190">
        <v>1967</v>
      </c>
      <c r="W458" s="207">
        <v>1228</v>
      </c>
      <c r="X458" s="188">
        <v>1565</v>
      </c>
      <c r="Y458" s="192">
        <v>534</v>
      </c>
      <c r="Z458" s="190">
        <v>2107</v>
      </c>
      <c r="AA458" s="188">
        <v>3182</v>
      </c>
      <c r="AB458" s="169">
        <f t="shared" si="7739"/>
        <v>19868</v>
      </c>
      <c r="AC458" s="172">
        <f t="shared" si="7740"/>
        <v>20180</v>
      </c>
      <c r="BI458" s="136" t="s">
        <v>31</v>
      </c>
      <c r="BJ458" s="128">
        <f>B458/B467</f>
        <v>5.3861367922358676E-2</v>
      </c>
      <c r="BK458" s="129">
        <f t="shared" ref="BK458" si="8123">C458/C467</f>
        <v>0.11798621853466461</v>
      </c>
      <c r="BL458" s="130">
        <f t="shared" ref="BL458" si="8124">D458/D467</f>
        <v>7.067715248697784E-2</v>
      </c>
      <c r="BM458" s="131">
        <f t="shared" ref="BM458" si="8125">E458/E467</f>
        <v>8.7683523654159864E-2</v>
      </c>
      <c r="BN458" s="128">
        <f t="shared" ref="BN458" si="8126">F458/F467</f>
        <v>4.5999081688024378E-2</v>
      </c>
      <c r="BO458" s="129">
        <f t="shared" ref="BO458" si="8127">G458/G467</f>
        <v>0.10438079576081495</v>
      </c>
      <c r="BP458" s="130">
        <f t="shared" ref="BP458" si="8128">H458/H467</f>
        <v>6.6178926972673219E-2</v>
      </c>
      <c r="BQ458" s="131">
        <f t="shared" ref="BQ458" si="8129">I458/I467</f>
        <v>0.10461178109074795</v>
      </c>
      <c r="BR458" s="128">
        <f t="shared" ref="BR458" si="8130">J458/J467</f>
        <v>0.1009568443663347</v>
      </c>
      <c r="BS458" s="129">
        <f t="shared" ref="BS458" si="8131">K458/K467</f>
        <v>3.6516305409099788E-2</v>
      </c>
      <c r="BT458" s="130">
        <f t="shared" ref="BT458" si="8132">L458/L467</f>
        <v>0.13472672533580363</v>
      </c>
      <c r="BU458" s="128">
        <f t="shared" ref="BU458" si="8133">M458/M467</f>
        <v>3.6232725583555919E-2</v>
      </c>
      <c r="BV458" s="132">
        <f t="shared" ref="BV458" si="8134">N458/N467</f>
        <v>9.1124487704918031E-2</v>
      </c>
      <c r="BW458" s="133">
        <f t="shared" ref="BW458" si="8135">O458/O467</f>
        <v>5.943898838179601E-2</v>
      </c>
      <c r="BX458" s="128">
        <f t="shared" ref="BX458" si="8136">P458/P467</f>
        <v>9.133371204948558E-2</v>
      </c>
      <c r="BY458" s="129">
        <f t="shared" ref="BY458" si="8137">Q458/Q467</f>
        <v>8.5197221691199893E-2</v>
      </c>
      <c r="BZ458" s="130">
        <f t="shared" ref="BZ458" si="8138">R458/R467</f>
        <v>6.8992941644298644E-2</v>
      </c>
      <c r="CA458" s="131">
        <f t="shared" ref="CA458" si="8139">S458/S467</f>
        <v>0.10106202415013821</v>
      </c>
      <c r="CB458" s="128">
        <f t="shared" ref="CB458" si="8140">T458/T467</f>
        <v>0.12763091429533591</v>
      </c>
      <c r="CC458" s="129">
        <f t="shared" ref="CC458" si="8141">U458/U467</f>
        <v>2.9444532866465065E-2</v>
      </c>
      <c r="CD458" s="130">
        <f t="shared" ref="CD458" si="8142">V458/V467</f>
        <v>0.11259301659988552</v>
      </c>
      <c r="CE458" s="131">
        <f t="shared" ref="CE458" si="8143">W458/W467</f>
        <v>6.1963871228176405E-2</v>
      </c>
      <c r="CF458" s="128">
        <f t="shared" ref="CF458" si="8144">X458/X467</f>
        <v>0.11042122345304452</v>
      </c>
      <c r="CG458" s="129">
        <f t="shared" ref="CG458" si="8145">Y458/Y467</f>
        <v>5.920177383592018E-2</v>
      </c>
      <c r="CH458" s="130">
        <f t="shared" ref="CH458" si="8146">Z458/Z467</f>
        <v>6.7415370832533433E-2</v>
      </c>
      <c r="CI458" s="128">
        <f t="shared" ref="CI458" si="8147">AA458/AA467</f>
        <v>9.416429924242424E-2</v>
      </c>
      <c r="CJ458" s="134">
        <f t="shared" ref="CJ458" si="8148">AB458/AB467</f>
        <v>8.1477988066189583E-2</v>
      </c>
      <c r="CK458" s="135">
        <f t="shared" ref="CK458" si="8149">AC458/AC467</f>
        <v>8.2924804707564734E-2</v>
      </c>
    </row>
    <row r="459" spans="1:89" x14ac:dyDescent="0.2">
      <c r="A459" s="145" t="s">
        <v>32</v>
      </c>
      <c r="B459" s="202">
        <v>1267</v>
      </c>
      <c r="C459" s="196">
        <v>1937</v>
      </c>
      <c r="D459" s="197">
        <v>505</v>
      </c>
      <c r="E459" s="198">
        <v>694</v>
      </c>
      <c r="F459" s="195">
        <v>866</v>
      </c>
      <c r="G459" s="199">
        <v>2292</v>
      </c>
      <c r="H459" s="197">
        <v>1606</v>
      </c>
      <c r="I459" s="198">
        <v>2736</v>
      </c>
      <c r="J459" s="195">
        <v>392</v>
      </c>
      <c r="K459" s="196">
        <v>154</v>
      </c>
      <c r="L459" s="197">
        <v>1531</v>
      </c>
      <c r="M459" s="195">
        <v>638</v>
      </c>
      <c r="N459" s="200">
        <v>2664</v>
      </c>
      <c r="O459" s="203">
        <v>1775</v>
      </c>
      <c r="P459" s="195">
        <v>938</v>
      </c>
      <c r="Q459" s="196">
        <v>1324</v>
      </c>
      <c r="R459" s="197">
        <v>1163</v>
      </c>
      <c r="S459" s="198">
        <v>1581</v>
      </c>
      <c r="T459" s="195">
        <v>450</v>
      </c>
      <c r="U459" s="199">
        <v>239</v>
      </c>
      <c r="V459" s="197">
        <v>1843</v>
      </c>
      <c r="W459" s="204">
        <v>986</v>
      </c>
      <c r="X459" s="195">
        <v>934</v>
      </c>
      <c r="Y459" s="199">
        <v>421</v>
      </c>
      <c r="Z459" s="197">
        <v>1612</v>
      </c>
      <c r="AA459" s="195">
        <v>2571</v>
      </c>
      <c r="AB459" s="169">
        <f t="shared" si="7739"/>
        <v>15771</v>
      </c>
      <c r="AC459" s="172">
        <f t="shared" si="7740"/>
        <v>17348</v>
      </c>
      <c r="BI459" s="145" t="s">
        <v>32</v>
      </c>
      <c r="BJ459" s="128">
        <f>B459/B467</f>
        <v>5.8276988179016602E-2</v>
      </c>
      <c r="BK459" s="129">
        <f t="shared" ref="BK459" si="8150">C459/C467</f>
        <v>9.0798293723339432E-2</v>
      </c>
      <c r="BL459" s="130">
        <f t="shared" ref="BL459" si="8151">D459/D467</f>
        <v>5.1577979777346544E-2</v>
      </c>
      <c r="BM459" s="131">
        <f t="shared" ref="BM459" si="8152">E459/E467</f>
        <v>7.0758564437194124E-2</v>
      </c>
      <c r="BN459" s="128">
        <f t="shared" ref="BN459" si="8153">F459/F467</f>
        <v>3.6148098676795928E-2</v>
      </c>
      <c r="BO459" s="129">
        <f t="shared" ref="BO459" si="8154">G459/G467</f>
        <v>0.10470056187474304</v>
      </c>
      <c r="BP459" s="130">
        <f t="shared" ref="BP459" si="8155">H459/H467</f>
        <v>5.3651366339279749E-2</v>
      </c>
      <c r="BQ459" s="131">
        <f t="shared" ref="BQ459" si="8156">I459/I467</f>
        <v>8.6601462349254588E-2</v>
      </c>
      <c r="BR459" s="128">
        <f t="shared" ref="BR459" si="8157">J459/J467</f>
        <v>7.6547549306776014E-2</v>
      </c>
      <c r="BS459" s="129">
        <f t="shared" ref="BS459" si="8158">K459/K467</f>
        <v>3.0072251513376294E-2</v>
      </c>
      <c r="BT459" s="130">
        <f t="shared" ref="BT459" si="8159">L459/L467</f>
        <v>8.8640574339972203E-2</v>
      </c>
      <c r="BU459" s="128">
        <f t="shared" ref="BU459" si="8160">M459/M467</f>
        <v>3.7045639298571596E-2</v>
      </c>
      <c r="BV459" s="132">
        <f t="shared" ref="BV459" si="8161">N459/N467</f>
        <v>8.5297131147540978E-2</v>
      </c>
      <c r="BW459" s="133">
        <f t="shared" ref="BW459" si="8162">O459/O467</f>
        <v>5.6967712946915723E-2</v>
      </c>
      <c r="BX459" s="128">
        <f t="shared" ref="BX459" si="8163">P459/P467</f>
        <v>5.9205958467461968E-2</v>
      </c>
      <c r="BY459" s="129">
        <f t="shared" ref="BY459" si="8164">Q459/Q467</f>
        <v>8.4368826865481431E-2</v>
      </c>
      <c r="BZ459" s="130">
        <f t="shared" ref="BZ459" si="8165">R459/R467</f>
        <v>5.7808927328760314E-2</v>
      </c>
      <c r="CA459" s="131">
        <f t="shared" ref="CA459" si="8166">S459/S467</f>
        <v>7.6669414674361086E-2</v>
      </c>
      <c r="CB459" s="128">
        <f t="shared" ref="CB459" si="8167">T459/T467</f>
        <v>7.5770331705674362E-2</v>
      </c>
      <c r="CC459" s="129">
        <f t="shared" ref="CC459" si="8168">U459/U467</f>
        <v>3.8039153270730541E-2</v>
      </c>
      <c r="CD459" s="130">
        <f t="shared" ref="CD459" si="8169">V459/V467</f>
        <v>0.10549513451631368</v>
      </c>
      <c r="CE459" s="131">
        <f t="shared" ref="CE459" si="8170">W459/W467</f>
        <v>4.9752750025229588E-2</v>
      </c>
      <c r="CF459" s="128">
        <f t="shared" ref="CF459" si="8171">X459/X467</f>
        <v>6.5899950610315394E-2</v>
      </c>
      <c r="CG459" s="129">
        <f t="shared" ref="CG459" si="8172">Y459/Y467</f>
        <v>4.6674057649667408E-2</v>
      </c>
      <c r="CH459" s="130">
        <f t="shared" ref="CH459" si="8173">Z459/Z467</f>
        <v>5.157739809304409E-2</v>
      </c>
      <c r="CI459" s="128">
        <f t="shared" ref="CI459" si="8174">AA459/AA467</f>
        <v>7.6083096590909088E-2</v>
      </c>
      <c r="CJ459" s="134">
        <f t="shared" ref="CJ459" si="8175">AB459/AB467</f>
        <v>6.4676331276015506E-2</v>
      </c>
      <c r="CK459" s="135">
        <f t="shared" ref="CK459" si="8176">AC459/AC467</f>
        <v>7.1287389101428789E-2</v>
      </c>
    </row>
    <row r="460" spans="1:89" x14ac:dyDescent="0.2">
      <c r="A460" s="136" t="s">
        <v>33</v>
      </c>
      <c r="B460" s="205">
        <v>1030</v>
      </c>
      <c r="C460" s="189">
        <v>1280</v>
      </c>
      <c r="D460" s="190">
        <v>339</v>
      </c>
      <c r="E460" s="191">
        <v>544</v>
      </c>
      <c r="F460" s="188">
        <v>732</v>
      </c>
      <c r="G460" s="192">
        <v>1588</v>
      </c>
      <c r="H460" s="190">
        <v>1198</v>
      </c>
      <c r="I460" s="191">
        <v>1990</v>
      </c>
      <c r="J460" s="188">
        <v>313</v>
      </c>
      <c r="K460" s="189">
        <v>92</v>
      </c>
      <c r="L460" s="190">
        <v>1099</v>
      </c>
      <c r="M460" s="188">
        <v>573</v>
      </c>
      <c r="N460" s="193">
        <v>1569</v>
      </c>
      <c r="O460" s="206">
        <v>1557</v>
      </c>
      <c r="P460" s="188">
        <v>515</v>
      </c>
      <c r="Q460" s="189">
        <v>931</v>
      </c>
      <c r="R460" s="190">
        <v>878</v>
      </c>
      <c r="S460" s="191">
        <v>1102</v>
      </c>
      <c r="T460" s="188">
        <v>342</v>
      </c>
      <c r="U460" s="192">
        <v>216</v>
      </c>
      <c r="V460" s="190">
        <v>1316</v>
      </c>
      <c r="W460" s="207">
        <v>811</v>
      </c>
      <c r="X460" s="188">
        <v>474</v>
      </c>
      <c r="Y460" s="192">
        <v>462</v>
      </c>
      <c r="Z460" s="190">
        <v>1365</v>
      </c>
      <c r="AA460" s="188">
        <v>1640</v>
      </c>
      <c r="AB460" s="169">
        <f t="shared" si="7739"/>
        <v>11170</v>
      </c>
      <c r="AC460" s="172">
        <f t="shared" si="7740"/>
        <v>12786</v>
      </c>
      <c r="BI460" s="136" t="s">
        <v>33</v>
      </c>
      <c r="BJ460" s="128">
        <f>B460/B467</f>
        <v>4.7375925670392345E-2</v>
      </c>
      <c r="BK460" s="129">
        <f t="shared" ref="BK460" si="8177">C460/C467</f>
        <v>6.0000937514648668E-2</v>
      </c>
      <c r="BL460" s="130">
        <f t="shared" ref="BL460" si="8178">D460/D467</f>
        <v>3.4623633949545499E-2</v>
      </c>
      <c r="BM460" s="131">
        <f t="shared" ref="BM460" si="8179">E460/E467</f>
        <v>5.5464926590538338E-2</v>
      </c>
      <c r="BN460" s="128">
        <f t="shared" ref="BN460" si="8180">F460/F467</f>
        <v>3.0554743916183163E-2</v>
      </c>
      <c r="BO460" s="129">
        <f t="shared" ref="BO460" si="8181">G460/G467</f>
        <v>7.2541226988260016E-2</v>
      </c>
      <c r="BP460" s="130">
        <f t="shared" ref="BP460" si="8182">H460/H467</f>
        <v>4.0021380370147658E-2</v>
      </c>
      <c r="BQ460" s="131">
        <f t="shared" ref="BQ460" si="8183">I460/I467</f>
        <v>6.298863672332479E-2</v>
      </c>
      <c r="BR460" s="128">
        <f t="shared" ref="BR460" si="8184">J460/J467</f>
        <v>6.1120874829134933E-2</v>
      </c>
      <c r="BS460" s="129">
        <f t="shared" ref="BS460" si="8185">K460/K467</f>
        <v>1.7965241163835188E-2</v>
      </c>
      <c r="BT460" s="130">
        <f t="shared" ref="BT460" si="8186">L460/L467</f>
        <v>6.3628994905048628E-2</v>
      </c>
      <c r="BU460" s="128">
        <f t="shared" ref="BU460" si="8187">M460/M467</f>
        <v>3.3271397050284521E-2</v>
      </c>
      <c r="BV460" s="132">
        <f t="shared" ref="BV460" si="8188">N460/N467</f>
        <v>5.0236936475409839E-2</v>
      </c>
      <c r="BW460" s="133">
        <f t="shared" ref="BW460" si="8189">O460/O467</f>
        <v>4.9971114962449451E-2</v>
      </c>
      <c r="BX460" s="128">
        <f t="shared" ref="BX460" si="8190">P460/P467</f>
        <v>3.2506469734267497E-2</v>
      </c>
      <c r="BY460" s="129">
        <f t="shared" ref="BY460" si="8191">Q460/Q467</f>
        <v>5.9325814057222967E-2</v>
      </c>
      <c r="BZ460" s="130">
        <f t="shared" ref="BZ460" si="8192">R460/R467</f>
        <v>4.3642509195745104E-2</v>
      </c>
      <c r="CA460" s="131">
        <f t="shared" ref="CA460" si="8193">S460/S467</f>
        <v>5.3440667280927209E-2</v>
      </c>
      <c r="CB460" s="128">
        <f t="shared" ref="CB460" si="8194">T460/T467</f>
        <v>5.7585452096312509E-2</v>
      </c>
      <c r="CC460" s="129">
        <f t="shared" ref="CC460" si="8195">U460/U467</f>
        <v>3.4378481617061911E-2</v>
      </c>
      <c r="CD460" s="130">
        <f t="shared" ref="CD460" si="8196">V460/V467</f>
        <v>7.5329135661133376E-2</v>
      </c>
      <c r="CE460" s="131">
        <f t="shared" ref="CE460" si="8197">W460/W467</f>
        <v>4.0922393783429205E-2</v>
      </c>
      <c r="CF460" s="128">
        <f t="shared" ref="CF460" si="8198">X460/X467</f>
        <v>3.3443872151273549E-2</v>
      </c>
      <c r="CG460" s="129">
        <f t="shared" ref="CG460" si="8199">Y460/Y467</f>
        <v>5.1219512195121948E-2</v>
      </c>
      <c r="CH460" s="130">
        <f t="shared" ref="CH460" si="8200">Z460/Z467</f>
        <v>4.3674409675561528E-2</v>
      </c>
      <c r="CI460" s="128">
        <f t="shared" ref="CI460" si="8201">AA460/AA467</f>
        <v>4.8532196969696968E-2</v>
      </c>
      <c r="CJ460" s="134">
        <f t="shared" ref="CJ460" si="8202">AB460/AB467</f>
        <v>4.5807787734011361E-2</v>
      </c>
      <c r="CK460" s="135">
        <f t="shared" ref="CK460" si="8203">AC460/AC467</f>
        <v>5.2540959018380705E-2</v>
      </c>
    </row>
    <row r="461" spans="1:89" x14ac:dyDescent="0.2">
      <c r="A461" s="145" t="s">
        <v>34</v>
      </c>
      <c r="B461" s="202">
        <v>433</v>
      </c>
      <c r="C461" s="196">
        <v>930</v>
      </c>
      <c r="D461" s="197">
        <v>133</v>
      </c>
      <c r="E461" s="198">
        <v>496</v>
      </c>
      <c r="F461" s="195">
        <v>326</v>
      </c>
      <c r="G461" s="199">
        <v>1386</v>
      </c>
      <c r="H461" s="197">
        <v>590</v>
      </c>
      <c r="I461" s="198">
        <v>1669</v>
      </c>
      <c r="J461" s="195">
        <v>108</v>
      </c>
      <c r="K461" s="196">
        <v>98</v>
      </c>
      <c r="L461" s="197">
        <v>1063</v>
      </c>
      <c r="M461" s="195">
        <v>335</v>
      </c>
      <c r="N461" s="200">
        <v>1615</v>
      </c>
      <c r="O461" s="203">
        <v>1127</v>
      </c>
      <c r="P461" s="195">
        <v>441</v>
      </c>
      <c r="Q461" s="196">
        <v>705</v>
      </c>
      <c r="R461" s="197">
        <v>642</v>
      </c>
      <c r="S461" s="198">
        <v>959</v>
      </c>
      <c r="T461" s="195">
        <v>142</v>
      </c>
      <c r="U461" s="199">
        <v>117</v>
      </c>
      <c r="V461" s="197">
        <v>1087</v>
      </c>
      <c r="W461" s="204">
        <v>509</v>
      </c>
      <c r="X461" s="195">
        <v>282</v>
      </c>
      <c r="Y461" s="199">
        <v>324</v>
      </c>
      <c r="Z461" s="197">
        <v>903</v>
      </c>
      <c r="AA461" s="195">
        <v>1226</v>
      </c>
      <c r="AB461" s="169">
        <f t="shared" si="7739"/>
        <v>7765</v>
      </c>
      <c r="AC461" s="172">
        <f t="shared" si="7740"/>
        <v>9881</v>
      </c>
      <c r="BI461" s="145" t="s">
        <v>34</v>
      </c>
      <c r="BJ461" s="128">
        <f>B461/B467</f>
        <v>1.9916287199300862E-2</v>
      </c>
      <c r="BK461" s="129">
        <f t="shared" ref="BK461" si="8204">C461/C467</f>
        <v>4.3594431162986919E-2</v>
      </c>
      <c r="BL461" s="130">
        <f t="shared" ref="BL461" si="8205">D461/D467</f>
        <v>1.3583903584924931E-2</v>
      </c>
      <c r="BM461" s="131">
        <f t="shared" ref="BM461" si="8206">E461/E467</f>
        <v>5.0570962479608482E-2</v>
      </c>
      <c r="BN461" s="128">
        <f t="shared" ref="BN461" si="8207">F461/F467</f>
        <v>1.3607713820595233E-2</v>
      </c>
      <c r="BO461" s="129">
        <f t="shared" ref="BO461" si="8208">G461/G467</f>
        <v>6.3313690557763466E-2</v>
      </c>
      <c r="BP461" s="130">
        <f t="shared" ref="BP461" si="8209">H461/H467</f>
        <v>1.9710028729872386E-2</v>
      </c>
      <c r="BQ461" s="131">
        <f t="shared" ref="BQ461" si="8210">I461/I467</f>
        <v>5.2828158136296016E-2</v>
      </c>
      <c r="BR461" s="128">
        <f t="shared" ref="BR461" si="8211">J461/J467</f>
        <v>2.10896309314587E-2</v>
      </c>
      <c r="BS461" s="129">
        <f t="shared" ref="BS461" si="8212">K461/K467</f>
        <v>1.9136887326694003E-2</v>
      </c>
      <c r="BT461" s="130">
        <f t="shared" ref="BT461" si="8213">L461/L467</f>
        <v>6.1544696618805003E-2</v>
      </c>
      <c r="BU461" s="128">
        <f t="shared" ref="BU461" si="8214">M461/M467</f>
        <v>1.9451863895018E-2</v>
      </c>
      <c r="BV461" s="132">
        <f t="shared" ref="BV461" si="8215">N461/N467</f>
        <v>5.1709784836065573E-2</v>
      </c>
      <c r="BW461" s="133">
        <f t="shared" ref="BW461" si="8216">O461/O467</f>
        <v>3.6170485910520571E-2</v>
      </c>
      <c r="BX461" s="128">
        <f t="shared" ref="BX461" si="8217">P461/P467</f>
        <v>2.7835637189926151E-2</v>
      </c>
      <c r="BY461" s="129">
        <f t="shared" ref="BY461" si="8218">Q461/Q467</f>
        <v>4.4924488625501816E-2</v>
      </c>
      <c r="BZ461" s="130">
        <f t="shared" ref="BZ461" si="8219">R461/R467</f>
        <v>3.1911720847002681E-2</v>
      </c>
      <c r="CA461" s="131">
        <f t="shared" ref="CA461" si="8220">S461/S467</f>
        <v>4.6505989040298727E-2</v>
      </c>
      <c r="CB461" s="128">
        <f t="shared" ref="CB461" si="8221">T461/T467</f>
        <v>2.3909749116012798E-2</v>
      </c>
      <c r="CC461" s="129">
        <f t="shared" ref="CC461" si="8222">U461/U467</f>
        <v>1.8621677542575203E-2</v>
      </c>
      <c r="CD461" s="130">
        <f t="shared" ref="CD461" si="8223">V461/V467</f>
        <v>6.2220950200343447E-2</v>
      </c>
      <c r="CE461" s="131">
        <f t="shared" ref="CE461" si="8224">W461/W467</f>
        <v>2.5683721869007973E-2</v>
      </c>
      <c r="CF461" s="128">
        <f t="shared" ref="CF461" si="8225">X461/X467</f>
        <v>1.9896987229238692E-2</v>
      </c>
      <c r="CG461" s="129">
        <f t="shared" ref="CG461" si="8226">Y461/Y467</f>
        <v>3.5920177383592017E-2</v>
      </c>
      <c r="CH461" s="130">
        <f t="shared" ref="CH461" si="8227">Z461/Z467</f>
        <v>2.8892301785371471E-2</v>
      </c>
      <c r="CI461" s="128">
        <f t="shared" ref="CI461" si="8228">AA461/AA467</f>
        <v>3.6280776515151512E-2</v>
      </c>
      <c r="CJ461" s="134">
        <f t="shared" ref="CJ461" si="8229">AB461/AB467</f>
        <v>3.1843999261826163E-2</v>
      </c>
      <c r="CK461" s="135">
        <f t="shared" ref="CK461" si="8230">AC461/AC467</f>
        <v>4.0603567656860608E-2</v>
      </c>
    </row>
    <row r="462" spans="1:89" x14ac:dyDescent="0.2">
      <c r="A462" s="136" t="s">
        <v>35</v>
      </c>
      <c r="B462" s="205">
        <v>0</v>
      </c>
      <c r="C462" s="189">
        <v>331</v>
      </c>
      <c r="D462" s="190">
        <v>14</v>
      </c>
      <c r="E462" s="191">
        <v>152</v>
      </c>
      <c r="F462" s="188">
        <v>4</v>
      </c>
      <c r="G462" s="192">
        <v>448</v>
      </c>
      <c r="H462" s="190">
        <v>54</v>
      </c>
      <c r="I462" s="191">
        <v>450</v>
      </c>
      <c r="J462" s="188">
        <v>34</v>
      </c>
      <c r="K462" s="189">
        <v>14</v>
      </c>
      <c r="L462" s="190">
        <v>177</v>
      </c>
      <c r="M462" s="188">
        <v>55</v>
      </c>
      <c r="N462" s="193">
        <v>216</v>
      </c>
      <c r="O462" s="206">
        <v>200</v>
      </c>
      <c r="P462" s="188">
        <v>65</v>
      </c>
      <c r="Q462" s="189">
        <v>139</v>
      </c>
      <c r="R462" s="190">
        <v>149</v>
      </c>
      <c r="S462" s="191">
        <v>74</v>
      </c>
      <c r="T462" s="188">
        <v>32</v>
      </c>
      <c r="U462" s="192">
        <v>7</v>
      </c>
      <c r="V462" s="190">
        <v>149</v>
      </c>
      <c r="W462" s="207">
        <v>12</v>
      </c>
      <c r="X462" s="188">
        <v>52</v>
      </c>
      <c r="Y462" s="192">
        <v>18</v>
      </c>
      <c r="Z462" s="190">
        <v>67</v>
      </c>
      <c r="AA462" s="188">
        <v>146</v>
      </c>
      <c r="AB462" s="169">
        <f t="shared" si="7739"/>
        <v>1013</v>
      </c>
      <c r="AC462" s="172">
        <f t="shared" si="7740"/>
        <v>2046</v>
      </c>
      <c r="BI462" s="136" t="s">
        <v>35</v>
      </c>
      <c r="BJ462" s="128">
        <f>B462/B467</f>
        <v>0</v>
      </c>
      <c r="BK462" s="129">
        <f t="shared" ref="BK462" si="8231">C462/C467</f>
        <v>1.5515867435428678E-2</v>
      </c>
      <c r="BL462" s="130">
        <f t="shared" ref="BL462" si="8232">D462/D467</f>
        <v>1.4298845878868349E-3</v>
      </c>
      <c r="BM462" s="131">
        <f t="shared" ref="BM462" si="8233">E462/E467</f>
        <v>1.5497553017944535E-2</v>
      </c>
      <c r="BN462" s="128">
        <f t="shared" ref="BN462" si="8234">F462/F467</f>
        <v>1.6696581374963477E-4</v>
      </c>
      <c r="BO462" s="129">
        <f t="shared" ref="BO462" si="8235">G462/G467</f>
        <v>2.0465031291398292E-2</v>
      </c>
      <c r="BP462" s="130">
        <f t="shared" ref="BP462" si="8236">H462/H467</f>
        <v>1.8039687312086591E-3</v>
      </c>
      <c r="BQ462" s="131">
        <f t="shared" ref="BQ462" si="8237">I462/I467</f>
        <v>1.4243661570601083E-2</v>
      </c>
      <c r="BR462" s="128">
        <f t="shared" ref="BR462" si="8238">J462/J467</f>
        <v>6.6393282561999613E-3</v>
      </c>
      <c r="BS462" s="129">
        <f t="shared" ref="BS462" si="8239">K462/K467</f>
        <v>2.7338410466705722E-3</v>
      </c>
      <c r="BT462" s="130">
        <f t="shared" ref="BT462" si="8240">L462/L467</f>
        <v>1.024779990736452E-2</v>
      </c>
      <c r="BU462" s="128">
        <f t="shared" ref="BU462" si="8241">M462/M467</f>
        <v>3.1935895947044477E-3</v>
      </c>
      <c r="BV462" s="132">
        <f t="shared" ref="BV462" si="8242">N462/N467</f>
        <v>6.9159836065573769E-3</v>
      </c>
      <c r="BW462" s="133">
        <f t="shared" ref="BW462" si="8243">O462/O467</f>
        <v>6.4188972334552922E-3</v>
      </c>
      <c r="BX462" s="128">
        <f t="shared" ref="BX462" si="8244">P462/P467</f>
        <v>4.1027583159755094E-3</v>
      </c>
      <c r="BY462" s="129">
        <f t="shared" ref="BY462" si="8245">Q462/Q467</f>
        <v>8.8574523672975206E-3</v>
      </c>
      <c r="BZ462" s="130">
        <f t="shared" ref="BZ462" si="8246">R462/R467</f>
        <v>7.4063028134009343E-3</v>
      </c>
      <c r="CA462" s="131">
        <f t="shared" ref="CA462" si="8247">S462/S467</f>
        <v>3.5885747538916637E-3</v>
      </c>
      <c r="CB462" s="128">
        <f t="shared" ref="CB462" si="8248">T462/T467</f>
        <v>5.3881124768479539E-3</v>
      </c>
      <c r="CC462" s="129">
        <f t="shared" ref="CC462" si="8249">U462/U467</f>
        <v>1.1141174598121915E-3</v>
      </c>
      <c r="CD462" s="130">
        <f t="shared" ref="CD462" si="8250">V462/V467</f>
        <v>8.5289066971951915E-3</v>
      </c>
      <c r="CE462" s="131">
        <f t="shared" ref="CE462" si="8251">W462/W467</f>
        <v>6.0551014229488342E-4</v>
      </c>
      <c r="CF462" s="128">
        <f t="shared" ref="CF462" si="8252">X462/X467</f>
        <v>3.6689479997177731E-3</v>
      </c>
      <c r="CG462" s="129">
        <f t="shared" ref="CG462" si="8253">Y462/Y467</f>
        <v>1.9955654101995565E-3</v>
      </c>
      <c r="CH462" s="130">
        <f t="shared" ref="CH462" si="8254">Z462/Z467</f>
        <v>2.1437256031228004E-3</v>
      </c>
      <c r="CI462" s="128">
        <f t="shared" ref="CI462" si="8255">AA462/AA467</f>
        <v>4.3205492424242421E-3</v>
      </c>
      <c r="CJ462" s="134">
        <f t="shared" ref="CJ462" si="8256">AB462/AB467</f>
        <v>4.1542783325473152E-3</v>
      </c>
      <c r="CK462" s="135">
        <f t="shared" ref="CK462" si="8257">AC462/AC467</f>
        <v>8.4075396646024498E-3</v>
      </c>
    </row>
    <row r="463" spans="1:89" x14ac:dyDescent="0.2">
      <c r="A463" s="145" t="s">
        <v>36</v>
      </c>
      <c r="B463" s="202">
        <v>0</v>
      </c>
      <c r="C463" s="196">
        <v>0</v>
      </c>
      <c r="D463" s="197">
        <v>0</v>
      </c>
      <c r="E463" s="198">
        <v>0</v>
      </c>
      <c r="F463" s="195">
        <v>0</v>
      </c>
      <c r="G463" s="199">
        <v>0</v>
      </c>
      <c r="H463" s="197">
        <v>0</v>
      </c>
      <c r="I463" s="198">
        <v>0</v>
      </c>
      <c r="J463" s="195">
        <v>0</v>
      </c>
      <c r="K463" s="199">
        <v>0</v>
      </c>
      <c r="L463" s="197">
        <v>0</v>
      </c>
      <c r="M463" s="195">
        <v>0</v>
      </c>
      <c r="N463" s="200">
        <v>0</v>
      </c>
      <c r="O463" s="203">
        <v>0</v>
      </c>
      <c r="P463" s="195">
        <v>0</v>
      </c>
      <c r="Q463" s="199">
        <v>0</v>
      </c>
      <c r="R463" s="197">
        <v>0</v>
      </c>
      <c r="S463" s="198">
        <v>0</v>
      </c>
      <c r="T463" s="195">
        <v>0</v>
      </c>
      <c r="U463" s="199">
        <v>0</v>
      </c>
      <c r="V463" s="197">
        <v>0</v>
      </c>
      <c r="W463" s="198">
        <v>0</v>
      </c>
      <c r="X463" s="195">
        <v>0</v>
      </c>
      <c r="Y463" s="199">
        <v>0</v>
      </c>
      <c r="Z463" s="197">
        <v>0</v>
      </c>
      <c r="AA463" s="195">
        <v>0</v>
      </c>
      <c r="AB463" s="169">
        <f t="shared" si="7739"/>
        <v>0</v>
      </c>
      <c r="AC463" s="172">
        <f t="shared" si="7740"/>
        <v>0</v>
      </c>
      <c r="BI463" s="145" t="s">
        <v>36</v>
      </c>
      <c r="BJ463" s="128">
        <f>B463/B467</f>
        <v>0</v>
      </c>
      <c r="BK463" s="129">
        <f t="shared" ref="BK463" si="8258">C463/C467</f>
        <v>0</v>
      </c>
      <c r="BL463" s="130">
        <f t="shared" ref="BL463" si="8259">D463/D467</f>
        <v>0</v>
      </c>
      <c r="BM463" s="131">
        <f t="shared" ref="BM463" si="8260">E463/E467</f>
        <v>0</v>
      </c>
      <c r="BN463" s="128">
        <f t="shared" ref="BN463" si="8261">F463/F467</f>
        <v>0</v>
      </c>
      <c r="BO463" s="129">
        <f t="shared" ref="BO463" si="8262">G463/G467</f>
        <v>0</v>
      </c>
      <c r="BP463" s="130">
        <f t="shared" ref="BP463" si="8263">H463/H467</f>
        <v>0</v>
      </c>
      <c r="BQ463" s="131">
        <f t="shared" ref="BQ463" si="8264">I463/I467</f>
        <v>0</v>
      </c>
      <c r="BR463" s="128">
        <f t="shared" ref="BR463" si="8265">J463/J467</f>
        <v>0</v>
      </c>
      <c r="BS463" s="129">
        <f t="shared" ref="BS463" si="8266">K463/K467</f>
        <v>0</v>
      </c>
      <c r="BT463" s="130">
        <f t="shared" ref="BT463" si="8267">L463/L467</f>
        <v>0</v>
      </c>
      <c r="BU463" s="128">
        <f t="shared" ref="BU463" si="8268">M463/M467</f>
        <v>0</v>
      </c>
      <c r="BV463" s="132">
        <f t="shared" ref="BV463" si="8269">N463/N467</f>
        <v>0</v>
      </c>
      <c r="BW463" s="133">
        <f t="shared" ref="BW463" si="8270">O463/O467</f>
        <v>0</v>
      </c>
      <c r="BX463" s="128">
        <f t="shared" ref="BX463" si="8271">P463/P467</f>
        <v>0</v>
      </c>
      <c r="BY463" s="129">
        <f t="shared" ref="BY463" si="8272">Q463/Q467</f>
        <v>0</v>
      </c>
      <c r="BZ463" s="130">
        <f t="shared" ref="BZ463" si="8273">R463/R467</f>
        <v>0</v>
      </c>
      <c r="CA463" s="131">
        <f t="shared" ref="CA463" si="8274">S463/S467</f>
        <v>0</v>
      </c>
      <c r="CB463" s="128">
        <f t="shared" ref="CB463" si="8275">T463/T467</f>
        <v>0</v>
      </c>
      <c r="CC463" s="129">
        <f t="shared" ref="CC463" si="8276">U463/U467</f>
        <v>0</v>
      </c>
      <c r="CD463" s="130">
        <f t="shared" ref="CD463" si="8277">V463/V467</f>
        <v>0</v>
      </c>
      <c r="CE463" s="131">
        <f t="shared" ref="CE463" si="8278">W463/W467</f>
        <v>0</v>
      </c>
      <c r="CF463" s="128">
        <f t="shared" ref="CF463" si="8279">X463/X467</f>
        <v>0</v>
      </c>
      <c r="CG463" s="129">
        <f t="shared" ref="CG463" si="8280">Y463/Y467</f>
        <v>0</v>
      </c>
      <c r="CH463" s="130">
        <f t="shared" ref="CH463" si="8281">Z463/Z467</f>
        <v>0</v>
      </c>
      <c r="CI463" s="128">
        <f t="shared" ref="CI463" si="8282">AA463/AA467</f>
        <v>0</v>
      </c>
      <c r="CJ463" s="134">
        <f t="shared" ref="CJ463" si="8283">AB463/AB467</f>
        <v>0</v>
      </c>
      <c r="CK463" s="135">
        <f t="shared" ref="CK463" si="8284">AC463/AC467</f>
        <v>0</v>
      </c>
    </row>
    <row r="464" spans="1:89" x14ac:dyDescent="0.2">
      <c r="A464" s="136" t="s">
        <v>37</v>
      </c>
      <c r="B464" s="58">
        <v>0</v>
      </c>
      <c r="C464" s="59">
        <v>0</v>
      </c>
      <c r="D464" s="138">
        <v>0</v>
      </c>
      <c r="E464" s="139">
        <v>0</v>
      </c>
      <c r="F464" s="137">
        <v>0</v>
      </c>
      <c r="G464" s="140">
        <v>0</v>
      </c>
      <c r="H464" s="138">
        <v>0</v>
      </c>
      <c r="I464" s="139">
        <v>0</v>
      </c>
      <c r="J464" s="137">
        <v>0</v>
      </c>
      <c r="K464" s="140">
        <v>0</v>
      </c>
      <c r="L464" s="138"/>
      <c r="M464" s="137">
        <v>0</v>
      </c>
      <c r="N464" s="141">
        <v>0</v>
      </c>
      <c r="O464" s="142">
        <v>0</v>
      </c>
      <c r="P464" s="137">
        <v>0</v>
      </c>
      <c r="Q464" s="140">
        <v>0</v>
      </c>
      <c r="R464" s="138"/>
      <c r="S464" s="139">
        <v>0</v>
      </c>
      <c r="T464" s="137">
        <v>0</v>
      </c>
      <c r="U464" s="140">
        <v>0</v>
      </c>
      <c r="V464" s="138">
        <v>0</v>
      </c>
      <c r="W464" s="139">
        <v>0</v>
      </c>
      <c r="X464" s="137">
        <v>0</v>
      </c>
      <c r="Y464" s="140">
        <v>0</v>
      </c>
      <c r="Z464" s="143">
        <v>0</v>
      </c>
      <c r="AA464" s="144">
        <v>0</v>
      </c>
      <c r="AB464" s="171">
        <f t="shared" ref="AB464:AB466" si="8285">SUM(B464,D464,F464,H464,J464,L464,N464,P464,R464,T464,V464,X464,Z464)</f>
        <v>0</v>
      </c>
      <c r="AC464" s="172">
        <f t="shared" si="7740"/>
        <v>0</v>
      </c>
      <c r="BI464" s="136" t="s">
        <v>37</v>
      </c>
      <c r="BJ464" s="128">
        <f>B464/B467</f>
        <v>0</v>
      </c>
      <c r="BK464" s="129">
        <f t="shared" ref="BK464" si="8286">C464/C467</f>
        <v>0</v>
      </c>
      <c r="BL464" s="130">
        <f t="shared" ref="BL464" si="8287">D464/D467</f>
        <v>0</v>
      </c>
      <c r="BM464" s="131">
        <f t="shared" ref="BM464" si="8288">E464/E467</f>
        <v>0</v>
      </c>
      <c r="BN464" s="128">
        <f t="shared" ref="BN464" si="8289">F464/F467</f>
        <v>0</v>
      </c>
      <c r="BO464" s="129">
        <f t="shared" ref="BO464" si="8290">G464/G467</f>
        <v>0</v>
      </c>
      <c r="BP464" s="130">
        <f t="shared" ref="BP464" si="8291">H464/H467</f>
        <v>0</v>
      </c>
      <c r="BQ464" s="131">
        <f t="shared" ref="BQ464" si="8292">I464/I467</f>
        <v>0</v>
      </c>
      <c r="BR464" s="128">
        <f t="shared" ref="BR464" si="8293">J464/J467</f>
        <v>0</v>
      </c>
      <c r="BS464" s="129">
        <f t="shared" ref="BS464" si="8294">K464/K467</f>
        <v>0</v>
      </c>
      <c r="BT464" s="130">
        <f t="shared" ref="BT464" si="8295">L464/L467</f>
        <v>0</v>
      </c>
      <c r="BU464" s="128">
        <f t="shared" ref="BU464" si="8296">M464/M467</f>
        <v>0</v>
      </c>
      <c r="BV464" s="132">
        <f t="shared" ref="BV464" si="8297">N464/N467</f>
        <v>0</v>
      </c>
      <c r="BW464" s="133">
        <f t="shared" ref="BW464" si="8298">O464/O467</f>
        <v>0</v>
      </c>
      <c r="BX464" s="128">
        <f t="shared" ref="BX464" si="8299">P464/P467</f>
        <v>0</v>
      </c>
      <c r="BY464" s="129">
        <f t="shared" ref="BY464" si="8300">Q464/Q467</f>
        <v>0</v>
      </c>
      <c r="BZ464" s="130">
        <f t="shared" ref="BZ464" si="8301">R464/R467</f>
        <v>0</v>
      </c>
      <c r="CA464" s="131">
        <f t="shared" ref="CA464" si="8302">S464/S467</f>
        <v>0</v>
      </c>
      <c r="CB464" s="128">
        <f t="shared" ref="CB464" si="8303">T464/T467</f>
        <v>0</v>
      </c>
      <c r="CC464" s="129">
        <f t="shared" ref="CC464" si="8304">U464/U467</f>
        <v>0</v>
      </c>
      <c r="CD464" s="130">
        <f t="shared" ref="CD464" si="8305">V464/V467</f>
        <v>0</v>
      </c>
      <c r="CE464" s="131">
        <f t="shared" ref="CE464" si="8306">W464/W467</f>
        <v>0</v>
      </c>
      <c r="CF464" s="128">
        <f t="shared" ref="CF464" si="8307">X464/X467</f>
        <v>0</v>
      </c>
      <c r="CG464" s="129">
        <f t="shared" ref="CG464" si="8308">Y464/Y467</f>
        <v>0</v>
      </c>
      <c r="CH464" s="130">
        <f t="shared" ref="CH464" si="8309">Z464/Z467</f>
        <v>0</v>
      </c>
      <c r="CI464" s="128">
        <f t="shared" ref="CI464" si="8310">AA464/AA467</f>
        <v>0</v>
      </c>
      <c r="CJ464" s="134">
        <f t="shared" ref="CJ464" si="8311">AB464/AB467</f>
        <v>0</v>
      </c>
      <c r="CK464" s="135">
        <f t="shared" ref="CK464" si="8312">AC464/AC467</f>
        <v>0</v>
      </c>
    </row>
    <row r="465" spans="1:89" x14ac:dyDescent="0.2">
      <c r="A465" s="145" t="s">
        <v>38</v>
      </c>
      <c r="B465" s="56"/>
      <c r="C465" s="57"/>
      <c r="D465" s="151"/>
      <c r="E465" s="148"/>
      <c r="F465" s="149"/>
      <c r="G465" s="150"/>
      <c r="H465" s="151"/>
      <c r="I465" s="148"/>
      <c r="J465" s="149"/>
      <c r="K465" s="150"/>
      <c r="L465" s="151"/>
      <c r="M465" s="149"/>
      <c r="N465" s="153"/>
      <c r="O465" s="152"/>
      <c r="P465" s="149"/>
      <c r="Q465" s="150"/>
      <c r="R465" s="151"/>
      <c r="S465" s="148"/>
      <c r="T465" s="149"/>
      <c r="U465" s="150"/>
      <c r="V465" s="151"/>
      <c r="W465" s="148"/>
      <c r="X465" s="149"/>
      <c r="Y465" s="150"/>
      <c r="Z465" s="147"/>
      <c r="AA465" s="146"/>
      <c r="AB465" s="171">
        <f t="shared" si="8285"/>
        <v>0</v>
      </c>
      <c r="AC465" s="172">
        <f t="shared" si="7740"/>
        <v>0</v>
      </c>
      <c r="BI465" s="145" t="s">
        <v>38</v>
      </c>
      <c r="BJ465" s="128">
        <f>B465/B467</f>
        <v>0</v>
      </c>
      <c r="BK465" s="129">
        <f t="shared" ref="BK465" si="8313">C465/C467</f>
        <v>0</v>
      </c>
      <c r="BL465" s="130">
        <f t="shared" ref="BL465" si="8314">D465/D467</f>
        <v>0</v>
      </c>
      <c r="BM465" s="131">
        <f t="shared" ref="BM465" si="8315">E465/E467</f>
        <v>0</v>
      </c>
      <c r="BN465" s="128">
        <f t="shared" ref="BN465" si="8316">F465/F467</f>
        <v>0</v>
      </c>
      <c r="BO465" s="129">
        <f t="shared" ref="BO465" si="8317">G465/G467</f>
        <v>0</v>
      </c>
      <c r="BP465" s="130">
        <f t="shared" ref="BP465" si="8318">H465/H467</f>
        <v>0</v>
      </c>
      <c r="BQ465" s="131">
        <f t="shared" ref="BQ465" si="8319">I465/I467</f>
        <v>0</v>
      </c>
      <c r="BR465" s="128">
        <f t="shared" ref="BR465" si="8320">J465/J467</f>
        <v>0</v>
      </c>
      <c r="BS465" s="129">
        <f t="shared" ref="BS465" si="8321">K465/K467</f>
        <v>0</v>
      </c>
      <c r="BT465" s="130">
        <f t="shared" ref="BT465" si="8322">L465/L467</f>
        <v>0</v>
      </c>
      <c r="BU465" s="128">
        <f t="shared" ref="BU465" si="8323">M465/M467</f>
        <v>0</v>
      </c>
      <c r="BV465" s="132">
        <f t="shared" ref="BV465" si="8324">N465/N467</f>
        <v>0</v>
      </c>
      <c r="BW465" s="133">
        <f t="shared" ref="BW465" si="8325">O465/O467</f>
        <v>0</v>
      </c>
      <c r="BX465" s="128">
        <f t="shared" ref="BX465" si="8326">P465/P467</f>
        <v>0</v>
      </c>
      <c r="BY465" s="129">
        <f t="shared" ref="BY465" si="8327">Q465/Q467</f>
        <v>0</v>
      </c>
      <c r="BZ465" s="130">
        <f t="shared" ref="BZ465" si="8328">R465/R467</f>
        <v>0</v>
      </c>
      <c r="CA465" s="131">
        <f t="shared" ref="CA465" si="8329">S465/S467</f>
        <v>0</v>
      </c>
      <c r="CB465" s="128">
        <f t="shared" ref="CB465" si="8330">T465/T467</f>
        <v>0</v>
      </c>
      <c r="CC465" s="129">
        <f t="shared" ref="CC465" si="8331">U465/U467</f>
        <v>0</v>
      </c>
      <c r="CD465" s="130">
        <f t="shared" ref="CD465" si="8332">V465/V467</f>
        <v>0</v>
      </c>
      <c r="CE465" s="131">
        <f t="shared" ref="CE465" si="8333">W465/W467</f>
        <v>0</v>
      </c>
      <c r="CF465" s="128">
        <f t="shared" ref="CF465" si="8334">X465/X467</f>
        <v>0</v>
      </c>
      <c r="CG465" s="129">
        <f t="shared" ref="CG465" si="8335">Y465/Y467</f>
        <v>0</v>
      </c>
      <c r="CH465" s="130">
        <f t="shared" ref="CH465" si="8336">Z465/Z467</f>
        <v>0</v>
      </c>
      <c r="CI465" s="128">
        <f t="shared" ref="CI465" si="8337">AA465/AA467</f>
        <v>0</v>
      </c>
      <c r="CJ465" s="134">
        <f t="shared" ref="CJ465" si="8338">AB465/AB467</f>
        <v>0</v>
      </c>
      <c r="CK465" s="135">
        <f t="shared" ref="CK465" si="8339">AC465/AC467</f>
        <v>0</v>
      </c>
    </row>
    <row r="466" spans="1:89" ht="13.5" thickBot="1" x14ac:dyDescent="0.25">
      <c r="A466" s="136" t="s">
        <v>39</v>
      </c>
      <c r="B466" s="58"/>
      <c r="C466" s="59"/>
      <c r="D466" s="138"/>
      <c r="E466" s="139"/>
      <c r="F466" s="137"/>
      <c r="G466" s="140"/>
      <c r="H466" s="138"/>
      <c r="I466" s="139"/>
      <c r="J466" s="137"/>
      <c r="K466" s="140"/>
      <c r="L466" s="138"/>
      <c r="M466" s="137"/>
      <c r="N466" s="141"/>
      <c r="O466" s="142"/>
      <c r="P466" s="137"/>
      <c r="Q466" s="140"/>
      <c r="R466" s="138"/>
      <c r="S466" s="139"/>
      <c r="T466" s="137"/>
      <c r="U466" s="140"/>
      <c r="V466" s="138"/>
      <c r="W466" s="139"/>
      <c r="X466" s="137"/>
      <c r="Y466" s="140"/>
      <c r="Z466" s="143"/>
      <c r="AA466" s="144"/>
      <c r="AB466" s="171">
        <f t="shared" si="8285"/>
        <v>0</v>
      </c>
      <c r="AC466" s="172">
        <f t="shared" si="7740"/>
        <v>0</v>
      </c>
      <c r="BI466" s="136" t="s">
        <v>39</v>
      </c>
      <c r="BJ466" s="128">
        <f>B466/B467</f>
        <v>0</v>
      </c>
      <c r="BK466" s="129">
        <f t="shared" ref="BK466" si="8340">C466/C467</f>
        <v>0</v>
      </c>
      <c r="BL466" s="130">
        <f t="shared" ref="BL466" si="8341">D466/D467</f>
        <v>0</v>
      </c>
      <c r="BM466" s="131">
        <f t="shared" ref="BM466" si="8342">E466/E467</f>
        <v>0</v>
      </c>
      <c r="BN466" s="128">
        <f t="shared" ref="BN466" si="8343">F466/F467</f>
        <v>0</v>
      </c>
      <c r="BO466" s="129">
        <f t="shared" ref="BO466" si="8344">G466/G467</f>
        <v>0</v>
      </c>
      <c r="BP466" s="130">
        <f t="shared" ref="BP466" si="8345">H466/H467</f>
        <v>0</v>
      </c>
      <c r="BQ466" s="131">
        <f t="shared" ref="BQ466" si="8346">I466/I467</f>
        <v>0</v>
      </c>
      <c r="BR466" s="128">
        <f t="shared" ref="BR466" si="8347">J466/J467</f>
        <v>0</v>
      </c>
      <c r="BS466" s="129">
        <f t="shared" ref="BS466" si="8348">K466/K467</f>
        <v>0</v>
      </c>
      <c r="BT466" s="130">
        <f t="shared" ref="BT466" si="8349">L466/L467</f>
        <v>0</v>
      </c>
      <c r="BU466" s="128">
        <f t="shared" ref="BU466" si="8350">M466/M467</f>
        <v>0</v>
      </c>
      <c r="BV466" s="132">
        <f t="shared" ref="BV466" si="8351">N466/N467</f>
        <v>0</v>
      </c>
      <c r="BW466" s="133">
        <f t="shared" ref="BW466" si="8352">O466/O467</f>
        <v>0</v>
      </c>
      <c r="BX466" s="128">
        <f t="shared" ref="BX466" si="8353">P466/P467</f>
        <v>0</v>
      </c>
      <c r="BY466" s="129">
        <f t="shared" ref="BY466" si="8354">Q466/Q467</f>
        <v>0</v>
      </c>
      <c r="BZ466" s="130">
        <f t="shared" ref="BZ466" si="8355">R466/R467</f>
        <v>0</v>
      </c>
      <c r="CA466" s="131">
        <f t="shared" ref="CA466" si="8356">S466/S467</f>
        <v>0</v>
      </c>
      <c r="CB466" s="128">
        <f t="shared" ref="CB466" si="8357">T466/T467</f>
        <v>0</v>
      </c>
      <c r="CC466" s="129">
        <f t="shared" ref="CC466" si="8358">U466/U467</f>
        <v>0</v>
      </c>
      <c r="CD466" s="130">
        <f t="shared" ref="CD466" si="8359">V466/V467</f>
        <v>0</v>
      </c>
      <c r="CE466" s="131">
        <f t="shared" ref="CE466" si="8360">W466/W467</f>
        <v>0</v>
      </c>
      <c r="CF466" s="128">
        <f t="shared" ref="CF466" si="8361">X466/X467</f>
        <v>0</v>
      </c>
      <c r="CG466" s="129">
        <f t="shared" ref="CG466" si="8362">Y466/Y467</f>
        <v>0</v>
      </c>
      <c r="CH466" s="130">
        <f t="shared" ref="CH466" si="8363">Z466/Z467</f>
        <v>0</v>
      </c>
      <c r="CI466" s="128">
        <f t="shared" ref="CI466" si="8364">AA466/AA467</f>
        <v>0</v>
      </c>
      <c r="CJ466" s="134">
        <f t="shared" ref="CJ466" si="8365">AB466/AB467</f>
        <v>0</v>
      </c>
      <c r="CK466" s="135">
        <f t="shared" ref="CK466" si="8366">AC466/AC467</f>
        <v>0</v>
      </c>
    </row>
    <row r="467" spans="1:89" ht="14.25" thickTop="1" thickBot="1" x14ac:dyDescent="0.25">
      <c r="A467" s="264" t="s">
        <v>13</v>
      </c>
      <c r="B467" s="20">
        <f t="shared" ref="B467" si="8367">SUM(B444:B466)</f>
        <v>21741</v>
      </c>
      <c r="C467" s="21">
        <f t="shared" ref="C467" si="8368">SUM(C444:C466)</f>
        <v>21333</v>
      </c>
      <c r="D467" s="20">
        <f t="shared" ref="D467" si="8369">SUM(D444:D466)</f>
        <v>9791</v>
      </c>
      <c r="E467" s="21">
        <f t="shared" ref="E467" si="8370">SUM(E444:E466)</f>
        <v>9808</v>
      </c>
      <c r="F467" s="20">
        <f t="shared" ref="F467" si="8371">SUM(F444:F466)</f>
        <v>23957</v>
      </c>
      <c r="G467" s="21">
        <f t="shared" ref="G467" si="8372">SUM(G444:G466)</f>
        <v>21891</v>
      </c>
      <c r="H467" s="20">
        <f t="shared" ref="H467" si="8373">SUM(H444:H466)</f>
        <v>29934</v>
      </c>
      <c r="I467" s="21">
        <f t="shared" ref="I467" si="8374">SUM(I444:I466)</f>
        <v>31593</v>
      </c>
      <c r="J467" s="20">
        <f t="shared" ref="J467" si="8375">SUM(J444:J466)</f>
        <v>5121</v>
      </c>
      <c r="K467" s="21">
        <f t="shared" ref="K467" si="8376">SUM(K444:K466)</f>
        <v>5121</v>
      </c>
      <c r="L467" s="20">
        <f t="shared" ref="L467" si="8377">SUM(L444:L466)</f>
        <v>17272</v>
      </c>
      <c r="M467" s="21">
        <f t="shared" ref="M467" si="8378">SUM(M444:M466)</f>
        <v>17222</v>
      </c>
      <c r="N467" s="20">
        <f t="shared" ref="N467" si="8379">SUM(N444:N466)</f>
        <v>31232</v>
      </c>
      <c r="O467" s="21">
        <f t="shared" ref="O467" si="8380">SUM(O444:O466)</f>
        <v>31158</v>
      </c>
      <c r="P467" s="20">
        <f t="shared" ref="P467" si="8381">SUM(P444:P466)</f>
        <v>15843</v>
      </c>
      <c r="Q467" s="21">
        <f t="shared" ref="Q467" si="8382">SUM(Q444:Q466)</f>
        <v>15693</v>
      </c>
      <c r="R467" s="20">
        <f t="shared" ref="R467" si="8383">SUM(R444:R466)</f>
        <v>20118</v>
      </c>
      <c r="S467" s="21">
        <f t="shared" ref="S467" si="8384">SUM(S444:S466)</f>
        <v>20621</v>
      </c>
      <c r="T467" s="20">
        <f t="shared" ref="T467" si="8385">SUM(T444:T466)</f>
        <v>5939</v>
      </c>
      <c r="U467" s="21">
        <f t="shared" ref="U467" si="8386">SUM(U444:U466)</f>
        <v>6283</v>
      </c>
      <c r="V467" s="20">
        <f t="shared" ref="V467" si="8387">SUM(V444:V466)</f>
        <v>17470</v>
      </c>
      <c r="W467" s="21">
        <f t="shared" ref="W467" si="8388">SUM(W444:W466)</f>
        <v>19818</v>
      </c>
      <c r="X467" s="20">
        <f t="shared" ref="X467" si="8389">SUM(X444:X466)</f>
        <v>14173</v>
      </c>
      <c r="Y467" s="21">
        <f t="shared" ref="Y467" si="8390">SUM(Y444:Y466)</f>
        <v>9020</v>
      </c>
      <c r="Z467" s="20">
        <f t="shared" ref="Z467" si="8391">SUM(Z444:Z466)</f>
        <v>31254</v>
      </c>
      <c r="AA467" s="21">
        <f t="shared" ref="AA467" si="8392">SUM(AA444:AA466)</f>
        <v>33792</v>
      </c>
      <c r="AB467" s="173">
        <f t="shared" ref="AB467:AC467" si="8393">SUM(AB443:AB466)</f>
        <v>243845</v>
      </c>
      <c r="AC467" s="174">
        <f t="shared" si="8393"/>
        <v>243353</v>
      </c>
      <c r="BI467" s="264" t="s">
        <v>13</v>
      </c>
      <c r="BJ467" s="154">
        <f>SUM(BJ443:BJ466)</f>
        <v>1</v>
      </c>
      <c r="BK467" s="155">
        <f t="shared" ref="BK467:CK467" si="8394">SUM(BK443:BK466)</f>
        <v>1</v>
      </c>
      <c r="BL467" s="154">
        <f t="shared" si="8394"/>
        <v>1</v>
      </c>
      <c r="BM467" s="155">
        <f t="shared" si="8394"/>
        <v>1</v>
      </c>
      <c r="BN467" s="154">
        <f t="shared" si="8394"/>
        <v>1</v>
      </c>
      <c r="BO467" s="155">
        <f t="shared" si="8394"/>
        <v>1</v>
      </c>
      <c r="BP467" s="154">
        <f t="shared" si="8394"/>
        <v>1</v>
      </c>
      <c r="BQ467" s="155">
        <f t="shared" si="8394"/>
        <v>1</v>
      </c>
      <c r="BR467" s="154">
        <f t="shared" si="8394"/>
        <v>0.99999999999999989</v>
      </c>
      <c r="BS467" s="155">
        <f t="shared" si="8394"/>
        <v>1.0000000000000002</v>
      </c>
      <c r="BT467" s="154">
        <f t="shared" si="8394"/>
        <v>1</v>
      </c>
      <c r="BU467" s="155">
        <f t="shared" si="8394"/>
        <v>0.99999999999999989</v>
      </c>
      <c r="BV467" s="154">
        <f t="shared" si="8394"/>
        <v>1</v>
      </c>
      <c r="BW467" s="155">
        <f t="shared" si="8394"/>
        <v>1</v>
      </c>
      <c r="BX467" s="154">
        <f t="shared" si="8394"/>
        <v>0.99999999999999989</v>
      </c>
      <c r="BY467" s="155">
        <f t="shared" si="8394"/>
        <v>0.99999999999999978</v>
      </c>
      <c r="BZ467" s="154">
        <f t="shared" si="8394"/>
        <v>1</v>
      </c>
      <c r="CA467" s="155">
        <f t="shared" si="8394"/>
        <v>1</v>
      </c>
      <c r="CB467" s="154">
        <f t="shared" si="8394"/>
        <v>1</v>
      </c>
      <c r="CC467" s="155">
        <f t="shared" si="8394"/>
        <v>0.99999999999999989</v>
      </c>
      <c r="CD467" s="154">
        <f t="shared" si="8394"/>
        <v>1</v>
      </c>
      <c r="CE467" s="155">
        <f t="shared" si="8394"/>
        <v>1</v>
      </c>
      <c r="CF467" s="154">
        <f t="shared" si="8394"/>
        <v>0.99999999999999978</v>
      </c>
      <c r="CG467" s="155">
        <f t="shared" si="8394"/>
        <v>1</v>
      </c>
      <c r="CH467" s="154">
        <f t="shared" si="8394"/>
        <v>1</v>
      </c>
      <c r="CI467" s="155">
        <f t="shared" si="8394"/>
        <v>1</v>
      </c>
      <c r="CJ467" s="154">
        <f t="shared" si="8394"/>
        <v>1</v>
      </c>
      <c r="CK467" s="155">
        <f t="shared" si="8394"/>
        <v>1</v>
      </c>
    </row>
    <row r="468" spans="1:89" ht="13.5" thickTop="1" x14ac:dyDescent="0.2">
      <c r="A468" s="186"/>
    </row>
    <row r="470" spans="1:89" x14ac:dyDescent="0.2">
      <c r="A470" s="299">
        <f>+A439+1</f>
        <v>44636</v>
      </c>
      <c r="B470" s="299"/>
      <c r="C470" s="299"/>
      <c r="D470" s="299"/>
      <c r="BI470" s="304">
        <f>+BI439+1</f>
        <v>44636</v>
      </c>
      <c r="BJ470" s="304"/>
      <c r="BK470" s="304"/>
      <c r="BL470" s="304"/>
    </row>
    <row r="471" spans="1:89" ht="13.5" thickBot="1" x14ac:dyDescent="0.25">
      <c r="AE471" s="267" t="s">
        <v>84</v>
      </c>
    </row>
    <row r="472" spans="1:89" ht="14.25" thickTop="1" thickBot="1" x14ac:dyDescent="0.25">
      <c r="A472" s="295" t="s">
        <v>0</v>
      </c>
      <c r="B472" s="297" t="s">
        <v>1</v>
      </c>
      <c r="C472" s="298"/>
      <c r="D472" s="297" t="s">
        <v>2</v>
      </c>
      <c r="E472" s="298"/>
      <c r="F472" s="297" t="s">
        <v>3</v>
      </c>
      <c r="G472" s="298"/>
      <c r="H472" s="297" t="s">
        <v>4</v>
      </c>
      <c r="I472" s="298"/>
      <c r="J472" s="297" t="s">
        <v>5</v>
      </c>
      <c r="K472" s="298"/>
      <c r="L472" s="297" t="s">
        <v>6</v>
      </c>
      <c r="M472" s="298"/>
      <c r="N472" s="297" t="s">
        <v>7</v>
      </c>
      <c r="O472" s="298"/>
      <c r="P472" s="297" t="s">
        <v>8</v>
      </c>
      <c r="Q472" s="298"/>
      <c r="R472" s="297" t="s">
        <v>9</v>
      </c>
      <c r="S472" s="298"/>
      <c r="T472" s="297" t="s">
        <v>10</v>
      </c>
      <c r="U472" s="298"/>
      <c r="V472" s="297" t="s">
        <v>11</v>
      </c>
      <c r="W472" s="298"/>
      <c r="X472" s="297" t="s">
        <v>12</v>
      </c>
      <c r="Y472" s="298"/>
      <c r="Z472" s="300" t="s">
        <v>40</v>
      </c>
      <c r="AA472" s="301"/>
      <c r="AB472" s="302" t="s">
        <v>41</v>
      </c>
      <c r="AC472" s="303"/>
      <c r="AE472" s="295" t="s">
        <v>0</v>
      </c>
      <c r="AF472" s="297" t="s">
        <v>1</v>
      </c>
      <c r="AG472" s="298"/>
      <c r="AH472" s="297" t="s">
        <v>2</v>
      </c>
      <c r="AI472" s="298"/>
      <c r="AJ472" s="297" t="s">
        <v>3</v>
      </c>
      <c r="AK472" s="298"/>
      <c r="AL472" s="297" t="s">
        <v>4</v>
      </c>
      <c r="AM472" s="298"/>
      <c r="AN472" s="297" t="s">
        <v>5</v>
      </c>
      <c r="AO472" s="298"/>
      <c r="AP472" s="297" t="s">
        <v>6</v>
      </c>
      <c r="AQ472" s="298"/>
      <c r="AR472" s="297" t="s">
        <v>7</v>
      </c>
      <c r="AS472" s="298"/>
      <c r="AT472" s="297" t="s">
        <v>8</v>
      </c>
      <c r="AU472" s="298"/>
      <c r="AV472" s="297" t="s">
        <v>9</v>
      </c>
      <c r="AW472" s="298"/>
      <c r="AX472" s="297" t="s">
        <v>10</v>
      </c>
      <c r="AY472" s="298"/>
      <c r="AZ472" s="297" t="s">
        <v>11</v>
      </c>
      <c r="BA472" s="298"/>
      <c r="BB472" s="297" t="s">
        <v>12</v>
      </c>
      <c r="BC472" s="298"/>
      <c r="BD472" s="300" t="s">
        <v>40</v>
      </c>
      <c r="BE472" s="301"/>
      <c r="BF472" s="302" t="s">
        <v>41</v>
      </c>
      <c r="BG472" s="303"/>
      <c r="BI472" s="295" t="s">
        <v>0</v>
      </c>
      <c r="BJ472" s="297" t="s">
        <v>1</v>
      </c>
      <c r="BK472" s="298"/>
      <c r="BL472" s="297" t="s">
        <v>2</v>
      </c>
      <c r="BM472" s="298"/>
      <c r="BN472" s="297" t="s">
        <v>3</v>
      </c>
      <c r="BO472" s="298"/>
      <c r="BP472" s="297" t="s">
        <v>4</v>
      </c>
      <c r="BQ472" s="298"/>
      <c r="BR472" s="297" t="s">
        <v>5</v>
      </c>
      <c r="BS472" s="298"/>
      <c r="BT472" s="297" t="s">
        <v>6</v>
      </c>
      <c r="BU472" s="298"/>
      <c r="BV472" s="297" t="s">
        <v>7</v>
      </c>
      <c r="BW472" s="298"/>
      <c r="BX472" s="297" t="s">
        <v>8</v>
      </c>
      <c r="BY472" s="298"/>
      <c r="BZ472" s="297" t="s">
        <v>9</v>
      </c>
      <c r="CA472" s="298"/>
      <c r="CB472" s="297" t="s">
        <v>10</v>
      </c>
      <c r="CC472" s="298"/>
      <c r="CD472" s="297" t="s">
        <v>11</v>
      </c>
      <c r="CE472" s="298"/>
      <c r="CF472" s="297" t="s">
        <v>12</v>
      </c>
      <c r="CG472" s="298"/>
      <c r="CH472" s="300" t="s">
        <v>40</v>
      </c>
      <c r="CI472" s="301"/>
      <c r="CJ472" s="297" t="s">
        <v>41</v>
      </c>
      <c r="CK472" s="298"/>
    </row>
    <row r="473" spans="1:89" ht="15" thickTop="1" thickBot="1" x14ac:dyDescent="0.3">
      <c r="A473" s="296"/>
      <c r="B473" s="115" t="s">
        <v>14</v>
      </c>
      <c r="C473" s="116" t="s">
        <v>15</v>
      </c>
      <c r="D473" s="117" t="s">
        <v>14</v>
      </c>
      <c r="E473" s="118" t="s">
        <v>15</v>
      </c>
      <c r="F473" s="115" t="s">
        <v>14</v>
      </c>
      <c r="G473" s="116" t="s">
        <v>15</v>
      </c>
      <c r="H473" s="117" t="s">
        <v>14</v>
      </c>
      <c r="I473" s="118" t="s">
        <v>15</v>
      </c>
      <c r="J473" s="115" t="s">
        <v>14</v>
      </c>
      <c r="K473" s="116" t="s">
        <v>15</v>
      </c>
      <c r="L473" s="117" t="s">
        <v>14</v>
      </c>
      <c r="M473" s="115" t="s">
        <v>15</v>
      </c>
      <c r="N473" s="119" t="s">
        <v>14</v>
      </c>
      <c r="O473" s="120" t="s">
        <v>15</v>
      </c>
      <c r="P473" s="115" t="s">
        <v>14</v>
      </c>
      <c r="Q473" s="116" t="s">
        <v>15</v>
      </c>
      <c r="R473" s="117" t="s">
        <v>14</v>
      </c>
      <c r="S473" s="118" t="s">
        <v>15</v>
      </c>
      <c r="T473" s="115" t="s">
        <v>14</v>
      </c>
      <c r="U473" s="116" t="s">
        <v>15</v>
      </c>
      <c r="V473" s="117" t="s">
        <v>14</v>
      </c>
      <c r="W473" s="118" t="s">
        <v>15</v>
      </c>
      <c r="X473" s="115" t="s">
        <v>14</v>
      </c>
      <c r="Y473" s="116" t="s">
        <v>15</v>
      </c>
      <c r="Z473" s="28" t="s">
        <v>14</v>
      </c>
      <c r="AA473" s="121" t="s">
        <v>15</v>
      </c>
      <c r="AB473" s="175" t="s">
        <v>14</v>
      </c>
      <c r="AC473" s="176" t="s">
        <v>15</v>
      </c>
      <c r="AE473" s="296"/>
      <c r="AF473" s="115" t="s">
        <v>14</v>
      </c>
      <c r="AG473" s="116" t="s">
        <v>15</v>
      </c>
      <c r="AH473" s="117" t="s">
        <v>14</v>
      </c>
      <c r="AI473" s="118" t="s">
        <v>15</v>
      </c>
      <c r="AJ473" s="115" t="s">
        <v>14</v>
      </c>
      <c r="AK473" s="116" t="s">
        <v>15</v>
      </c>
      <c r="AL473" s="117" t="s">
        <v>14</v>
      </c>
      <c r="AM473" s="118" t="s">
        <v>15</v>
      </c>
      <c r="AN473" s="115" t="s">
        <v>14</v>
      </c>
      <c r="AO473" s="116" t="s">
        <v>15</v>
      </c>
      <c r="AP473" s="117" t="s">
        <v>14</v>
      </c>
      <c r="AQ473" s="115" t="s">
        <v>15</v>
      </c>
      <c r="AR473" s="119" t="s">
        <v>14</v>
      </c>
      <c r="AS473" s="120" t="s">
        <v>15</v>
      </c>
      <c r="AT473" s="115" t="s">
        <v>14</v>
      </c>
      <c r="AU473" s="116" t="s">
        <v>15</v>
      </c>
      <c r="AV473" s="117" t="s">
        <v>14</v>
      </c>
      <c r="AW473" s="118" t="s">
        <v>15</v>
      </c>
      <c r="AX473" s="115" t="s">
        <v>14</v>
      </c>
      <c r="AY473" s="116" t="s">
        <v>15</v>
      </c>
      <c r="AZ473" s="117" t="s">
        <v>14</v>
      </c>
      <c r="BA473" s="118" t="s">
        <v>15</v>
      </c>
      <c r="BB473" s="115" t="s">
        <v>14</v>
      </c>
      <c r="BC473" s="116" t="s">
        <v>15</v>
      </c>
      <c r="BD473" s="28" t="s">
        <v>14</v>
      </c>
      <c r="BE473" s="121" t="s">
        <v>15</v>
      </c>
      <c r="BF473" s="175" t="s">
        <v>14</v>
      </c>
      <c r="BG473" s="176" t="s">
        <v>15</v>
      </c>
      <c r="BI473" s="296"/>
      <c r="BJ473" s="115" t="s">
        <v>14</v>
      </c>
      <c r="BK473" s="116" t="s">
        <v>15</v>
      </c>
      <c r="BL473" s="117" t="s">
        <v>14</v>
      </c>
      <c r="BM473" s="118" t="s">
        <v>15</v>
      </c>
      <c r="BN473" s="115" t="s">
        <v>14</v>
      </c>
      <c r="BO473" s="116" t="s">
        <v>15</v>
      </c>
      <c r="BP473" s="117" t="s">
        <v>14</v>
      </c>
      <c r="BQ473" s="118" t="s">
        <v>15</v>
      </c>
      <c r="BR473" s="115" t="s">
        <v>14</v>
      </c>
      <c r="BS473" s="116" t="s">
        <v>15</v>
      </c>
      <c r="BT473" s="117" t="s">
        <v>14</v>
      </c>
      <c r="BU473" s="115" t="s">
        <v>15</v>
      </c>
      <c r="BV473" s="119" t="s">
        <v>14</v>
      </c>
      <c r="BW473" s="120" t="s">
        <v>15</v>
      </c>
      <c r="BX473" s="115" t="s">
        <v>14</v>
      </c>
      <c r="BY473" s="116" t="s">
        <v>15</v>
      </c>
      <c r="BZ473" s="117" t="s">
        <v>14</v>
      </c>
      <c r="CA473" s="118" t="s">
        <v>15</v>
      </c>
      <c r="CB473" s="115" t="s">
        <v>14</v>
      </c>
      <c r="CC473" s="116" t="s">
        <v>15</v>
      </c>
      <c r="CD473" s="117" t="s">
        <v>14</v>
      </c>
      <c r="CE473" s="118" t="s">
        <v>15</v>
      </c>
      <c r="CF473" s="115" t="s">
        <v>14</v>
      </c>
      <c r="CG473" s="116" t="s">
        <v>15</v>
      </c>
      <c r="CH473" s="28" t="s">
        <v>14</v>
      </c>
      <c r="CI473" s="121" t="s">
        <v>15</v>
      </c>
      <c r="CJ473" s="119" t="s">
        <v>14</v>
      </c>
      <c r="CK473" s="120" t="s">
        <v>15</v>
      </c>
    </row>
    <row r="474" spans="1:89" ht="13.5" thickTop="1" x14ac:dyDescent="0.2">
      <c r="A474" s="124" t="s">
        <v>16</v>
      </c>
      <c r="B474" s="125"/>
      <c r="C474" s="185"/>
      <c r="D474" s="126"/>
      <c r="E474" s="179"/>
      <c r="F474" s="125"/>
      <c r="G474" s="127"/>
      <c r="H474" s="126"/>
      <c r="I474" s="179"/>
      <c r="J474" s="125"/>
      <c r="K474" s="127"/>
      <c r="L474" s="126"/>
      <c r="M474" s="125"/>
      <c r="N474" s="178"/>
      <c r="O474" s="180"/>
      <c r="P474" s="125"/>
      <c r="Q474" s="127"/>
      <c r="R474" s="126"/>
      <c r="S474" s="179"/>
      <c r="T474" s="125"/>
      <c r="U474" s="127"/>
      <c r="V474" s="126"/>
      <c r="W474" s="179"/>
      <c r="X474" s="125"/>
      <c r="Y474" s="127"/>
      <c r="Z474" s="183"/>
      <c r="AA474" s="184"/>
      <c r="AB474" s="169">
        <f>B474+D474+F474+H474+J474+L474+N474+P474+R474+T474+V474+X474+Z474</f>
        <v>0</v>
      </c>
      <c r="AC474" s="170">
        <f>C474+E474+G474+I474+K474+M474+O474+Q474+S474+U474+W474+Y474+AA474</f>
        <v>0</v>
      </c>
      <c r="AD474" s="229"/>
      <c r="AE474" s="270" t="str">
        <f>$AE$9</f>
        <v>07:00 - 07:59</v>
      </c>
      <c r="AF474" s="125">
        <f>SUMIF($A$9:$A$32,$AE474,B$474:B$497)</f>
        <v>2570</v>
      </c>
      <c r="AG474" s="185">
        <f t="shared" ref="AG474:AV475" si="8395">SUMIF($A$9:$A$32,$AE474,C$474:C$497)</f>
        <v>1065</v>
      </c>
      <c r="AH474" s="126">
        <f t="shared" si="8395"/>
        <v>849</v>
      </c>
      <c r="AI474" s="179">
        <f t="shared" si="8395"/>
        <v>885</v>
      </c>
      <c r="AJ474" s="125">
        <f t="shared" si="8395"/>
        <v>2087</v>
      </c>
      <c r="AK474" s="127">
        <f t="shared" si="8395"/>
        <v>1363</v>
      </c>
      <c r="AL474" s="126">
        <f t="shared" si="8395"/>
        <v>2824</v>
      </c>
      <c r="AM474" s="179">
        <f t="shared" si="8395"/>
        <v>1796</v>
      </c>
      <c r="AN474" s="125">
        <f t="shared" si="8395"/>
        <v>256</v>
      </c>
      <c r="AO474" s="127">
        <f t="shared" si="8395"/>
        <v>776</v>
      </c>
      <c r="AP474" s="126">
        <f t="shared" si="8395"/>
        <v>733</v>
      </c>
      <c r="AQ474" s="125">
        <f t="shared" si="8395"/>
        <v>2391</v>
      </c>
      <c r="AR474" s="178">
        <f t="shared" si="8395"/>
        <v>2366</v>
      </c>
      <c r="AS474" s="180">
        <f t="shared" si="8395"/>
        <v>3130</v>
      </c>
      <c r="AT474" s="125">
        <f t="shared" si="8395"/>
        <v>1743</v>
      </c>
      <c r="AU474" s="127">
        <f t="shared" si="8395"/>
        <v>1384</v>
      </c>
      <c r="AV474" s="126">
        <f t="shared" si="8395"/>
        <v>1990</v>
      </c>
      <c r="AW474" s="179">
        <f t="shared" ref="AW474:BE475" si="8396">SUMIF($A$9:$A$32,$AE474,S$474:S$497)</f>
        <v>1434</v>
      </c>
      <c r="AX474" s="125">
        <f t="shared" si="8396"/>
        <v>311</v>
      </c>
      <c r="AY474" s="127">
        <f t="shared" si="8396"/>
        <v>1071</v>
      </c>
      <c r="AZ474" s="126">
        <f t="shared" si="8396"/>
        <v>740</v>
      </c>
      <c r="BA474" s="179">
        <f t="shared" si="8396"/>
        <v>2133</v>
      </c>
      <c r="BB474" s="125">
        <f t="shared" si="8396"/>
        <v>1272</v>
      </c>
      <c r="BC474" s="127">
        <f t="shared" si="8396"/>
        <v>1221</v>
      </c>
      <c r="BD474" s="183">
        <f t="shared" si="8396"/>
        <v>2622</v>
      </c>
      <c r="BE474" s="184">
        <f t="shared" si="8396"/>
        <v>2233</v>
      </c>
      <c r="BF474" s="169">
        <f>AF474+AH474+AJ474+AL474+AN474+AP474+AR474+AT474+AV474+AX474+AZ474+BB474+BD474</f>
        <v>20363</v>
      </c>
      <c r="BG474" s="170">
        <f>AG474+AI474+AK474+AM474+AO474+AQ474+AS474+AU474+AW474+AY474+BA474+BC474+BE474</f>
        <v>20882</v>
      </c>
      <c r="BH474" s="229"/>
      <c r="BI474" s="124" t="s">
        <v>16</v>
      </c>
      <c r="BJ474" s="128">
        <f>B474/B498</f>
        <v>0</v>
      </c>
      <c r="BK474" s="129">
        <f t="shared" ref="BK474" si="8397">C474/C498</f>
        <v>0</v>
      </c>
      <c r="BL474" s="130">
        <f t="shared" ref="BL474" si="8398">D474/D498</f>
        <v>0</v>
      </c>
      <c r="BM474" s="131">
        <f t="shared" ref="BM474" si="8399">E474/E498</f>
        <v>0</v>
      </c>
      <c r="BN474" s="128">
        <f t="shared" ref="BN474" si="8400">F474/F498</f>
        <v>0</v>
      </c>
      <c r="BO474" s="129">
        <f t="shared" ref="BO474" si="8401">G474/G498</f>
        <v>0</v>
      </c>
      <c r="BP474" s="130">
        <f t="shared" ref="BP474" si="8402">H474/H498</f>
        <v>0</v>
      </c>
      <c r="BQ474" s="131">
        <f t="shared" ref="BQ474" si="8403">I474/I498</f>
        <v>0</v>
      </c>
      <c r="BR474" s="128">
        <f t="shared" ref="BR474" si="8404">J474/J498</f>
        <v>0</v>
      </c>
      <c r="BS474" s="129">
        <f t="shared" ref="BS474" si="8405">K474/K498</f>
        <v>0</v>
      </c>
      <c r="BT474" s="130">
        <f t="shared" ref="BT474" si="8406">L474/L498</f>
        <v>0</v>
      </c>
      <c r="BU474" s="128">
        <f t="shared" ref="BU474" si="8407">M474/M498</f>
        <v>0</v>
      </c>
      <c r="BV474" s="132">
        <f t="shared" ref="BV474" si="8408">N474/N498</f>
        <v>0</v>
      </c>
      <c r="BW474" s="133">
        <f t="shared" ref="BW474" si="8409">O474/O498</f>
        <v>0</v>
      </c>
      <c r="BX474" s="128">
        <f t="shared" ref="BX474" si="8410">P474/P498</f>
        <v>0</v>
      </c>
      <c r="BY474" s="129">
        <f t="shared" ref="BY474" si="8411">Q474/Q498</f>
        <v>0</v>
      </c>
      <c r="BZ474" s="130">
        <f t="shared" ref="BZ474" si="8412">R474/R498</f>
        <v>0</v>
      </c>
      <c r="CA474" s="131">
        <f t="shared" ref="CA474" si="8413">S474/S498</f>
        <v>0</v>
      </c>
      <c r="CB474" s="128">
        <f t="shared" ref="CB474" si="8414">T474/T498</f>
        <v>0</v>
      </c>
      <c r="CC474" s="129">
        <f t="shared" ref="CC474" si="8415">U474/U498</f>
        <v>0</v>
      </c>
      <c r="CD474" s="130">
        <f t="shared" ref="CD474" si="8416">V474/V498</f>
        <v>0</v>
      </c>
      <c r="CE474" s="131">
        <f t="shared" ref="CE474" si="8417">W474/W498</f>
        <v>0</v>
      </c>
      <c r="CF474" s="128">
        <f t="shared" ref="CF474" si="8418">X474/X498</f>
        <v>0</v>
      </c>
      <c r="CG474" s="129">
        <f t="shared" ref="CG474" si="8419">Y474/Y498</f>
        <v>0</v>
      </c>
      <c r="CH474" s="130">
        <f t="shared" ref="CH474" si="8420">Z474/Z498</f>
        <v>0</v>
      </c>
      <c r="CI474" s="128">
        <f t="shared" ref="CI474" si="8421">AA474/AA498</f>
        <v>0</v>
      </c>
      <c r="CJ474" s="134">
        <f t="shared" ref="CJ474" si="8422">AB474/AB498</f>
        <v>0</v>
      </c>
      <c r="CK474" s="135">
        <f t="shared" ref="CK474" si="8423">AC474/AC498</f>
        <v>0</v>
      </c>
    </row>
    <row r="475" spans="1:89" x14ac:dyDescent="0.2">
      <c r="A475" s="136" t="s">
        <v>17</v>
      </c>
      <c r="B475" s="188">
        <v>215</v>
      </c>
      <c r="C475" s="189">
        <v>0</v>
      </c>
      <c r="D475" s="190">
        <v>166</v>
      </c>
      <c r="E475" s="191">
        <v>2</v>
      </c>
      <c r="F475" s="188">
        <v>454</v>
      </c>
      <c r="G475" s="192">
        <v>4</v>
      </c>
      <c r="H475" s="190">
        <v>330</v>
      </c>
      <c r="I475" s="191">
        <v>29</v>
      </c>
      <c r="J475" s="188">
        <v>7</v>
      </c>
      <c r="K475" s="192">
        <v>6</v>
      </c>
      <c r="L475" s="190">
        <v>28</v>
      </c>
      <c r="M475" s="188">
        <v>66</v>
      </c>
      <c r="N475" s="193">
        <v>158</v>
      </c>
      <c r="O475" s="194">
        <v>103</v>
      </c>
      <c r="P475" s="188">
        <v>54</v>
      </c>
      <c r="Q475" s="192">
        <v>62</v>
      </c>
      <c r="R475" s="190">
        <v>29</v>
      </c>
      <c r="S475" s="191">
        <v>69</v>
      </c>
      <c r="T475" s="188">
        <v>2</v>
      </c>
      <c r="U475" s="192">
        <v>0</v>
      </c>
      <c r="V475" s="190">
        <v>11</v>
      </c>
      <c r="W475" s="191">
        <v>0</v>
      </c>
      <c r="X475" s="188">
        <v>8</v>
      </c>
      <c r="Y475" s="192">
        <v>0</v>
      </c>
      <c r="Z475" s="190">
        <v>0</v>
      </c>
      <c r="AA475" s="188">
        <v>0</v>
      </c>
      <c r="AB475" s="169">
        <f t="shared" ref="AB475:AB494" si="8424">B475+D475+F475+H475+J475+L475+N475+P475+R475+T475+V475+X475+Z475</f>
        <v>1462</v>
      </c>
      <c r="AC475" s="172">
        <f t="shared" ref="AC475:AC497" si="8425">SUM(C475,E475,G475,I475,K475,M475,O475,Q475,S475,U475,W475,Y475,AA475)</f>
        <v>341</v>
      </c>
      <c r="AE475" s="272" t="str">
        <f>$AE$10</f>
        <v>08:00 - 08:59</v>
      </c>
      <c r="AF475" s="125">
        <f>SUMIF($A$9:$A$32,$AE475,B$474:B$497)</f>
        <v>2188</v>
      </c>
      <c r="AG475" s="189">
        <f t="shared" si="8395"/>
        <v>867</v>
      </c>
      <c r="AH475" s="190">
        <f t="shared" si="8395"/>
        <v>713</v>
      </c>
      <c r="AI475" s="191">
        <f t="shared" si="8395"/>
        <v>684</v>
      </c>
      <c r="AJ475" s="273">
        <f t="shared" si="8395"/>
        <v>1831</v>
      </c>
      <c r="AK475" s="192">
        <f t="shared" si="8395"/>
        <v>925</v>
      </c>
      <c r="AL475" s="190">
        <f t="shared" si="8395"/>
        <v>2409</v>
      </c>
      <c r="AM475" s="191">
        <f t="shared" si="8395"/>
        <v>1497</v>
      </c>
      <c r="AN475" s="273">
        <f t="shared" si="8395"/>
        <v>178</v>
      </c>
      <c r="AO475" s="192">
        <f t="shared" si="8395"/>
        <v>666</v>
      </c>
      <c r="AP475" s="190">
        <f t="shared" si="8395"/>
        <v>592</v>
      </c>
      <c r="AQ475" s="273">
        <f t="shared" si="8395"/>
        <v>2232</v>
      </c>
      <c r="AR475" s="193">
        <f t="shared" si="8395"/>
        <v>1784</v>
      </c>
      <c r="AS475" s="194">
        <f t="shared" si="8395"/>
        <v>2903</v>
      </c>
      <c r="AT475" s="273">
        <f t="shared" si="8395"/>
        <v>1139</v>
      </c>
      <c r="AU475" s="192">
        <f t="shared" si="8395"/>
        <v>1252</v>
      </c>
      <c r="AV475" s="190">
        <f t="shared" si="8395"/>
        <v>1712</v>
      </c>
      <c r="AW475" s="191">
        <f t="shared" si="8396"/>
        <v>1270</v>
      </c>
      <c r="AX475" s="273">
        <f t="shared" si="8396"/>
        <v>214</v>
      </c>
      <c r="AY475" s="192">
        <f t="shared" si="8396"/>
        <v>796</v>
      </c>
      <c r="AZ475" s="190">
        <f t="shared" si="8396"/>
        <v>659</v>
      </c>
      <c r="BA475" s="191">
        <f t="shared" si="8396"/>
        <v>1707</v>
      </c>
      <c r="BB475" s="273">
        <f t="shared" si="8396"/>
        <v>1035</v>
      </c>
      <c r="BC475" s="192">
        <f t="shared" si="8396"/>
        <v>1147</v>
      </c>
      <c r="BD475" s="190">
        <f t="shared" si="8396"/>
        <v>2483</v>
      </c>
      <c r="BE475" s="273">
        <f t="shared" si="8396"/>
        <v>2005</v>
      </c>
      <c r="BF475" s="171">
        <f>SUM(AF475,AH475,AJ475,AL475,AN475,AP475,AR475,AT475,AV475,AX475,AZ475,BB475,BD475)</f>
        <v>16937</v>
      </c>
      <c r="BG475" s="172">
        <f>SUM(AG475,AI475,AK475,AM475,AO475,AQ475,AS475,AU475,AW475,AY475,BA475,BC475,BE475)</f>
        <v>17951</v>
      </c>
      <c r="BI475" s="136" t="s">
        <v>17</v>
      </c>
      <c r="BJ475" s="128">
        <f>B475/B498</f>
        <v>9.6650932793886264E-3</v>
      </c>
      <c r="BK475" s="129">
        <f t="shared" ref="BK475" si="8426">C475/C498</f>
        <v>0</v>
      </c>
      <c r="BL475" s="130">
        <f t="shared" ref="BL475" si="8427">D475/D498</f>
        <v>1.6963008379317392E-2</v>
      </c>
      <c r="BM475" s="131">
        <f t="shared" ref="BM475" si="8428">E475/E498</f>
        <v>2.0304568527918781E-4</v>
      </c>
      <c r="BN475" s="128">
        <f t="shared" ref="BN475" si="8429">F475/F498</f>
        <v>1.9058013600873142E-2</v>
      </c>
      <c r="BO475" s="129">
        <f t="shared" ref="BO475" si="8430">G475/G498</f>
        <v>1.7932394871335067E-4</v>
      </c>
      <c r="BP475" s="130">
        <f t="shared" ref="BP475" si="8431">H475/H498</f>
        <v>1.0684106582057176E-2</v>
      </c>
      <c r="BQ475" s="131">
        <f t="shared" ref="BQ475" si="8432">I475/I498</f>
        <v>8.8571254046790056E-4</v>
      </c>
      <c r="BR475" s="128">
        <f t="shared" ref="BR475" si="8433">J475/J498</f>
        <v>1.2943786982248522E-3</v>
      </c>
      <c r="BS475" s="129">
        <f t="shared" ref="BS475" si="8434">K475/K498</f>
        <v>1.1357183418512209E-3</v>
      </c>
      <c r="BT475" s="130">
        <f t="shared" ref="BT475" si="8435">L475/L498</f>
        <v>1.6034818462948115E-3</v>
      </c>
      <c r="BU475" s="128">
        <f t="shared" ref="BU475" si="8436">M475/M498</f>
        <v>3.8143674507310869E-3</v>
      </c>
      <c r="BV475" s="132">
        <f t="shared" ref="BV475" si="8437">N475/N498</f>
        <v>4.9851706947687258E-3</v>
      </c>
      <c r="BW475" s="133">
        <f t="shared" ref="BW475" si="8438">O475/O498</f>
        <v>3.2793148460632301E-3</v>
      </c>
      <c r="BX475" s="128">
        <f t="shared" ref="BX475" si="8439">P475/P498</f>
        <v>3.2834731849689892E-3</v>
      </c>
      <c r="BY475" s="129">
        <f t="shared" ref="BY475" si="8440">Q475/Q498</f>
        <v>3.8971651266578667E-3</v>
      </c>
      <c r="BZ475" s="130">
        <f t="shared" ref="BZ475" si="8441">R475/R498</f>
        <v>1.3882240306366683E-3</v>
      </c>
      <c r="CA475" s="131">
        <f t="shared" ref="CA475" si="8442">S475/S498</f>
        <v>3.2741767106387017E-3</v>
      </c>
      <c r="CB475" s="128">
        <f t="shared" ref="CB475" si="8443">T475/T498</f>
        <v>3.2829940906106366E-4</v>
      </c>
      <c r="CC475" s="129">
        <f t="shared" ref="CC475" si="8444">U475/U498</f>
        <v>0</v>
      </c>
      <c r="CD475" s="130">
        <f t="shared" ref="CD475" si="8445">V475/V498</f>
        <v>6.1435353253281211E-4</v>
      </c>
      <c r="CE475" s="131">
        <f t="shared" ref="CE475" si="8446">W475/W498</f>
        <v>0</v>
      </c>
      <c r="CF475" s="128">
        <f t="shared" ref="CF475" si="8447">X475/X498</f>
        <v>5.6589092452429793E-4</v>
      </c>
      <c r="CG475" s="129">
        <f t="shared" ref="CG475" si="8448">Y475/Y498</f>
        <v>0</v>
      </c>
      <c r="CH475" s="130">
        <f t="shared" ref="CH475" si="8449">Z475/Z498</f>
        <v>0</v>
      </c>
      <c r="CI475" s="128">
        <f t="shared" ref="CI475" si="8450">AA475/AA498</f>
        <v>0</v>
      </c>
      <c r="CJ475" s="134">
        <f t="shared" ref="CJ475" si="8451">AB475/AB498</f>
        <v>5.8662557880122942E-3</v>
      </c>
      <c r="CK475" s="135">
        <f t="shared" ref="CK475" si="8452">AC475/AC498</f>
        <v>1.3715324562497235E-3</v>
      </c>
    </row>
    <row r="476" spans="1:89" ht="13.5" thickBot="1" x14ac:dyDescent="0.25">
      <c r="A476" s="145" t="s">
        <v>18</v>
      </c>
      <c r="B476" s="195">
        <v>1404</v>
      </c>
      <c r="C476" s="196">
        <v>0</v>
      </c>
      <c r="D476" s="197">
        <v>535</v>
      </c>
      <c r="E476" s="198">
        <v>121</v>
      </c>
      <c r="F476" s="195">
        <v>2095</v>
      </c>
      <c r="G476" s="199">
        <v>261</v>
      </c>
      <c r="H476" s="197">
        <v>1630</v>
      </c>
      <c r="I476" s="198">
        <v>589</v>
      </c>
      <c r="J476" s="195">
        <v>76</v>
      </c>
      <c r="K476" s="199">
        <v>173</v>
      </c>
      <c r="L476" s="197">
        <v>354</v>
      </c>
      <c r="M476" s="195">
        <v>643</v>
      </c>
      <c r="N476" s="200">
        <v>1162</v>
      </c>
      <c r="O476" s="201">
        <v>1297</v>
      </c>
      <c r="P476" s="195">
        <v>680</v>
      </c>
      <c r="Q476" s="199">
        <v>699</v>
      </c>
      <c r="R476" s="197">
        <v>754</v>
      </c>
      <c r="S476" s="198">
        <v>844</v>
      </c>
      <c r="T476" s="195">
        <v>153</v>
      </c>
      <c r="U476" s="199">
        <v>425</v>
      </c>
      <c r="V476" s="197">
        <v>376</v>
      </c>
      <c r="W476" s="198">
        <v>951</v>
      </c>
      <c r="X476" s="195">
        <v>485</v>
      </c>
      <c r="Y476" s="199">
        <v>414</v>
      </c>
      <c r="Z476" s="197">
        <v>1312</v>
      </c>
      <c r="AA476" s="195">
        <v>901</v>
      </c>
      <c r="AB476" s="169">
        <f t="shared" si="8424"/>
        <v>11016</v>
      </c>
      <c r="AC476" s="172">
        <f t="shared" si="8425"/>
        <v>7318</v>
      </c>
      <c r="AE476" s="270"/>
      <c r="AF476" s="125"/>
      <c r="AG476" s="196"/>
      <c r="AH476" s="197"/>
      <c r="AI476" s="198"/>
      <c r="AJ476" s="195"/>
      <c r="AK476" s="199"/>
      <c r="AL476" s="197"/>
      <c r="AM476" s="198"/>
      <c r="AN476" s="195"/>
      <c r="AO476" s="199"/>
      <c r="AP476" s="197"/>
      <c r="AQ476" s="195"/>
      <c r="AR476" s="200"/>
      <c r="AS476" s="201"/>
      <c r="AT476" s="195"/>
      <c r="AU476" s="199"/>
      <c r="AV476" s="197"/>
      <c r="AW476" s="198"/>
      <c r="AX476" s="195"/>
      <c r="AY476" s="199"/>
      <c r="AZ476" s="197"/>
      <c r="BA476" s="198"/>
      <c r="BB476" s="195"/>
      <c r="BC476" s="199"/>
      <c r="BD476" s="197"/>
      <c r="BE476" s="195"/>
      <c r="BF476" s="171"/>
      <c r="BG476" s="172"/>
      <c r="BI476" s="145" t="s">
        <v>18</v>
      </c>
      <c r="BJ476" s="128">
        <f>B476/B498</f>
        <v>6.3115306810519217E-2</v>
      </c>
      <c r="BK476" s="129">
        <f t="shared" ref="BK476" si="8453">C476/C498</f>
        <v>0</v>
      </c>
      <c r="BL476" s="130">
        <f t="shared" ref="BL476" si="8454">D476/D498</f>
        <v>5.4669936644185568E-2</v>
      </c>
      <c r="BM476" s="131">
        <f t="shared" ref="BM476" si="8455">E476/E498</f>
        <v>1.2284263959390864E-2</v>
      </c>
      <c r="BN476" s="128">
        <f t="shared" ref="BN476" si="8456">F476/F498</f>
        <v>8.7943917387289058E-2</v>
      </c>
      <c r="BO476" s="129">
        <f t="shared" ref="BO476" si="8457">G476/G498</f>
        <v>1.1700887653546131E-2</v>
      </c>
      <c r="BP476" s="130">
        <f t="shared" ref="BP476" si="8458">H476/H498</f>
        <v>5.2773011299252111E-2</v>
      </c>
      <c r="BQ476" s="131">
        <f t="shared" ref="BQ476" si="8459">I476/I498</f>
        <v>1.7989127115020462E-2</v>
      </c>
      <c r="BR476" s="128">
        <f t="shared" ref="BR476" si="8460">J476/J498</f>
        <v>1.4053254437869823E-2</v>
      </c>
      <c r="BS476" s="129">
        <f t="shared" ref="BS476" si="8461">K476/K498</f>
        <v>3.2746545523376872E-2</v>
      </c>
      <c r="BT476" s="130">
        <f t="shared" ref="BT476" si="8462">L476/L498</f>
        <v>2.0272591913870118E-2</v>
      </c>
      <c r="BU476" s="128">
        <f t="shared" ref="BU476" si="8463">M476/M498</f>
        <v>3.7161185921516501E-2</v>
      </c>
      <c r="BV476" s="132">
        <f t="shared" ref="BV476" si="8464">N476/N498</f>
        <v>3.6663090805830759E-2</v>
      </c>
      <c r="BW476" s="133">
        <f t="shared" ref="BW476" si="8465">O476/O498</f>
        <v>4.1293896653825338E-2</v>
      </c>
      <c r="BX476" s="128">
        <f t="shared" ref="BX476" si="8466">P476/P498</f>
        <v>4.1347440107016901E-2</v>
      </c>
      <c r="BY476" s="129">
        <f t="shared" ref="BY476" si="8467">Q476/Q498</f>
        <v>4.39373939279653E-2</v>
      </c>
      <c r="BZ476" s="130">
        <f t="shared" ref="BZ476" si="8468">R476/R498</f>
        <v>3.6093824796553375E-2</v>
      </c>
      <c r="CA476" s="131">
        <f t="shared" ref="CA476" si="8469">S476/S498</f>
        <v>4.0049349909841513E-2</v>
      </c>
      <c r="CB476" s="128">
        <f t="shared" ref="CB476" si="8470">T476/T498</f>
        <v>2.5114904793171373E-2</v>
      </c>
      <c r="CC476" s="129">
        <f t="shared" ref="CC476" si="8471">U476/U498</f>
        <v>6.6918595496772162E-2</v>
      </c>
      <c r="CD476" s="130">
        <f t="shared" ref="CD476" si="8472">V476/V498</f>
        <v>2.0999720748394304E-2</v>
      </c>
      <c r="CE476" s="131">
        <f t="shared" ref="CE476" si="8473">W476/W498</f>
        <v>4.6923570336014207E-2</v>
      </c>
      <c r="CF476" s="128">
        <f t="shared" ref="CF476" si="8474">X476/X498</f>
        <v>3.4307137299285563E-2</v>
      </c>
      <c r="CG476" s="129">
        <f t="shared" ref="CG476" si="8475">Y476/Y498</f>
        <v>4.5335085413929041E-2</v>
      </c>
      <c r="CH476" s="130">
        <f t="shared" ref="CH476" si="8476">Z476/Z498</f>
        <v>4.0433925049309663E-2</v>
      </c>
      <c r="CI476" s="128">
        <f t="shared" ref="CI476" si="8477">AA476/AA498</f>
        <v>2.5724482512491077E-2</v>
      </c>
      <c r="CJ476" s="134">
        <f t="shared" ref="CJ476" si="8478">AB476/AB498</f>
        <v>4.4201555239906591E-2</v>
      </c>
      <c r="CK476" s="135">
        <f t="shared" ref="CK476" si="8479">AC476/AC498</f>
        <v>2.9433649603623099E-2</v>
      </c>
    </row>
    <row r="477" spans="1:89" ht="14.25" thickTop="1" thickBot="1" x14ac:dyDescent="0.25">
      <c r="A477" s="136" t="s">
        <v>19</v>
      </c>
      <c r="B477" s="188">
        <v>2490</v>
      </c>
      <c r="C477" s="189">
        <v>972</v>
      </c>
      <c r="D477" s="190">
        <v>977</v>
      </c>
      <c r="E477" s="191">
        <v>647</v>
      </c>
      <c r="F477" s="188">
        <v>2641</v>
      </c>
      <c r="G477" s="192">
        <v>1164</v>
      </c>
      <c r="H477" s="190">
        <v>2620</v>
      </c>
      <c r="I477" s="191">
        <v>1330</v>
      </c>
      <c r="J477" s="188">
        <v>171</v>
      </c>
      <c r="K477" s="192">
        <v>487</v>
      </c>
      <c r="L477" s="190">
        <v>684</v>
      </c>
      <c r="M477" s="188">
        <v>1592</v>
      </c>
      <c r="N477" s="193">
        <v>1985</v>
      </c>
      <c r="O477" s="194">
        <v>2577</v>
      </c>
      <c r="P477" s="188">
        <v>1280</v>
      </c>
      <c r="Q477" s="192">
        <v>1300</v>
      </c>
      <c r="R477" s="190">
        <v>1608</v>
      </c>
      <c r="S477" s="191">
        <v>1332</v>
      </c>
      <c r="T477" s="188">
        <v>275</v>
      </c>
      <c r="U477" s="192">
        <v>936</v>
      </c>
      <c r="V477" s="190">
        <v>774</v>
      </c>
      <c r="W477" s="191">
        <v>1922</v>
      </c>
      <c r="X477" s="188">
        <v>1147</v>
      </c>
      <c r="Y477" s="192">
        <v>831</v>
      </c>
      <c r="Z477" s="190">
        <v>2230</v>
      </c>
      <c r="AA477" s="188">
        <v>1729</v>
      </c>
      <c r="AB477" s="169">
        <f t="shared" si="8424"/>
        <v>18882</v>
      </c>
      <c r="AC477" s="172">
        <f t="shared" si="8425"/>
        <v>16819</v>
      </c>
      <c r="AE477" s="264" t="s">
        <v>13</v>
      </c>
      <c r="AF477" s="20">
        <f t="shared" ref="AF477:BG477" si="8480">SUM(AF474:AF476)</f>
        <v>4758</v>
      </c>
      <c r="AG477" s="21">
        <f t="shared" si="8480"/>
        <v>1932</v>
      </c>
      <c r="AH477" s="20">
        <f t="shared" si="8480"/>
        <v>1562</v>
      </c>
      <c r="AI477" s="21">
        <f t="shared" si="8480"/>
        <v>1569</v>
      </c>
      <c r="AJ477" s="20">
        <f t="shared" si="8480"/>
        <v>3918</v>
      </c>
      <c r="AK477" s="21">
        <f t="shared" si="8480"/>
        <v>2288</v>
      </c>
      <c r="AL477" s="20">
        <f t="shared" si="8480"/>
        <v>5233</v>
      </c>
      <c r="AM477" s="21">
        <f t="shared" si="8480"/>
        <v>3293</v>
      </c>
      <c r="AN477" s="20">
        <f t="shared" si="8480"/>
        <v>434</v>
      </c>
      <c r="AO477" s="21">
        <f t="shared" si="8480"/>
        <v>1442</v>
      </c>
      <c r="AP477" s="20">
        <f t="shared" si="8480"/>
        <v>1325</v>
      </c>
      <c r="AQ477" s="21">
        <f t="shared" si="8480"/>
        <v>4623</v>
      </c>
      <c r="AR477" s="20">
        <f t="shared" si="8480"/>
        <v>4150</v>
      </c>
      <c r="AS477" s="21">
        <f t="shared" si="8480"/>
        <v>6033</v>
      </c>
      <c r="AT477" s="20">
        <f t="shared" si="8480"/>
        <v>2882</v>
      </c>
      <c r="AU477" s="21">
        <f t="shared" si="8480"/>
        <v>2636</v>
      </c>
      <c r="AV477" s="20">
        <f t="shared" si="8480"/>
        <v>3702</v>
      </c>
      <c r="AW477" s="21">
        <f t="shared" si="8480"/>
        <v>2704</v>
      </c>
      <c r="AX477" s="20">
        <f t="shared" si="8480"/>
        <v>525</v>
      </c>
      <c r="AY477" s="21">
        <f t="shared" si="8480"/>
        <v>1867</v>
      </c>
      <c r="AZ477" s="20">
        <f t="shared" si="8480"/>
        <v>1399</v>
      </c>
      <c r="BA477" s="21">
        <f t="shared" si="8480"/>
        <v>3840</v>
      </c>
      <c r="BB477" s="20">
        <f t="shared" si="8480"/>
        <v>2307</v>
      </c>
      <c r="BC477" s="21">
        <f t="shared" si="8480"/>
        <v>2368</v>
      </c>
      <c r="BD477" s="20">
        <f t="shared" si="8480"/>
        <v>5105</v>
      </c>
      <c r="BE477" s="21">
        <f t="shared" si="8480"/>
        <v>4238</v>
      </c>
      <c r="BF477" s="173">
        <f t="shared" si="8480"/>
        <v>37300</v>
      </c>
      <c r="BG477" s="174">
        <f t="shared" si="8480"/>
        <v>38833</v>
      </c>
      <c r="BI477" s="136" t="s">
        <v>19</v>
      </c>
      <c r="BJ477" s="128">
        <f>B477/B498</f>
        <v>0.11193526635198921</v>
      </c>
      <c r="BK477" s="129">
        <f t="shared" ref="BK477" si="8481">C477/C498</f>
        <v>4.4230069166363309E-2</v>
      </c>
      <c r="BL477" s="130">
        <f t="shared" ref="BL477" si="8482">D477/D498</f>
        <v>9.9836501124054775E-2</v>
      </c>
      <c r="BM477" s="131">
        <f t="shared" ref="BM477" si="8483">E477/E498</f>
        <v>6.5685279187817261E-2</v>
      </c>
      <c r="BN477" s="128">
        <f t="shared" ref="BN477" si="8484">F477/F498</f>
        <v>0.11086390731256822</v>
      </c>
      <c r="BO477" s="129">
        <f t="shared" ref="BO477" si="8485">G477/G498</f>
        <v>5.2183269075585043E-2</v>
      </c>
      <c r="BP477" s="130">
        <f t="shared" ref="BP477" si="8486">H477/H498</f>
        <v>8.4825331045423641E-2</v>
      </c>
      <c r="BQ477" s="131">
        <f t="shared" ref="BQ477" si="8487">I477/I498</f>
        <v>4.0620609614562334E-2</v>
      </c>
      <c r="BR477" s="128">
        <f t="shared" ref="BR477" si="8488">J477/J498</f>
        <v>3.1619822485207102E-2</v>
      </c>
      <c r="BS477" s="129">
        <f t="shared" ref="BS477" si="8489">K477/K498</f>
        <v>9.2182472080257427E-2</v>
      </c>
      <c r="BT477" s="130">
        <f t="shared" ref="BT477" si="8490">L477/L498</f>
        <v>3.9170770816630396E-2</v>
      </c>
      <c r="BU477" s="128">
        <f t="shared" ref="BU477" si="8491">M477/M498</f>
        <v>9.2007166387331682E-2</v>
      </c>
      <c r="BV477" s="132">
        <f t="shared" ref="BV477" si="8492">N477/N498</f>
        <v>6.2630150817189367E-2</v>
      </c>
      <c r="BW477" s="133">
        <f t="shared" ref="BW477" si="8493">O477/O498</f>
        <v>8.2046547168009173E-2</v>
      </c>
      <c r="BX477" s="128">
        <f t="shared" ref="BX477" si="8494">P477/P498</f>
        <v>7.7830475495561227E-2</v>
      </c>
      <c r="BY477" s="129">
        <f t="shared" ref="BY477" si="8495">Q477/Q498</f>
        <v>8.1714752655729458E-2</v>
      </c>
      <c r="BZ477" s="130">
        <f t="shared" ref="BZ477" si="8496">R477/R498</f>
        <v>7.6974629009095255E-2</v>
      </c>
      <c r="CA477" s="131">
        <f t="shared" ref="CA477" si="8497">S477/S498</f>
        <v>6.3205846066242757E-2</v>
      </c>
      <c r="CB477" s="128">
        <f t="shared" ref="CB477" si="8498">T477/T498</f>
        <v>4.5141168745896257E-2</v>
      </c>
      <c r="CC477" s="129">
        <f t="shared" ref="CC477" si="8499">U477/U498</f>
        <v>0.14737836561171469</v>
      </c>
      <c r="CD477" s="130">
        <f t="shared" ref="CD477" si="8500">V477/V498</f>
        <v>4.3228148561854231E-2</v>
      </c>
      <c r="CE477" s="131">
        <f t="shared" ref="CE477" si="8501">W477/W498</f>
        <v>9.4833966546602852E-2</v>
      </c>
      <c r="CF477" s="128">
        <f t="shared" ref="CF477" si="8502">X477/X498</f>
        <v>8.1134611303671222E-2</v>
      </c>
      <c r="CG477" s="129">
        <f t="shared" ref="CG477" si="8503">Y477/Y498</f>
        <v>9.0998685939553223E-2</v>
      </c>
      <c r="CH477" s="130">
        <f t="shared" ref="CH477" si="8504">Z477/Z498</f>
        <v>6.8725345167652857E-2</v>
      </c>
      <c r="CI477" s="128">
        <f t="shared" ref="CI477" si="8505">AA477/AA498</f>
        <v>4.9364739471805856E-2</v>
      </c>
      <c r="CJ477" s="134">
        <f t="shared" ref="CJ477" si="8506">AB477/AB498</f>
        <v>7.5763776873630742E-2</v>
      </c>
      <c r="CK477" s="135">
        <f t="shared" ref="CK477" si="8507">AC477/AC498</f>
        <v>6.7647520180833129E-2</v>
      </c>
    </row>
    <row r="478" spans="1:89" ht="13.5" thickTop="1" x14ac:dyDescent="0.2">
      <c r="A478" s="145" t="s">
        <v>20</v>
      </c>
      <c r="B478" s="195">
        <v>2570</v>
      </c>
      <c r="C478" s="196">
        <v>1065</v>
      </c>
      <c r="D478" s="197">
        <v>849</v>
      </c>
      <c r="E478" s="198">
        <v>885</v>
      </c>
      <c r="F478" s="195">
        <v>2087</v>
      </c>
      <c r="G478" s="199">
        <v>1363</v>
      </c>
      <c r="H478" s="197">
        <v>2824</v>
      </c>
      <c r="I478" s="198">
        <v>1796</v>
      </c>
      <c r="J478" s="195">
        <v>256</v>
      </c>
      <c r="K478" s="199">
        <v>776</v>
      </c>
      <c r="L478" s="197">
        <v>733</v>
      </c>
      <c r="M478" s="195">
        <v>2391</v>
      </c>
      <c r="N478" s="200">
        <v>2366</v>
      </c>
      <c r="O478" s="201">
        <v>3130</v>
      </c>
      <c r="P478" s="195">
        <v>1743</v>
      </c>
      <c r="Q478" s="199">
        <v>1384</v>
      </c>
      <c r="R478" s="197">
        <v>1990</v>
      </c>
      <c r="S478" s="198">
        <v>1434</v>
      </c>
      <c r="T478" s="195">
        <v>311</v>
      </c>
      <c r="U478" s="199">
        <v>1071</v>
      </c>
      <c r="V478" s="197">
        <v>740</v>
      </c>
      <c r="W478" s="198">
        <v>2133</v>
      </c>
      <c r="X478" s="195">
        <v>1272</v>
      </c>
      <c r="Y478" s="199">
        <v>1221</v>
      </c>
      <c r="Z478" s="197">
        <v>2622</v>
      </c>
      <c r="AA478" s="195">
        <v>2233</v>
      </c>
      <c r="AB478" s="169">
        <f t="shared" si="8424"/>
        <v>20363</v>
      </c>
      <c r="AC478" s="172">
        <f t="shared" si="8425"/>
        <v>20882</v>
      </c>
      <c r="BI478" s="145" t="s">
        <v>20</v>
      </c>
      <c r="BJ478" s="128">
        <f>B478/B498</f>
        <v>0.11553158013036638</v>
      </c>
      <c r="BK478" s="129">
        <f t="shared" ref="BK478" si="8508">C478/C498</f>
        <v>4.8461958500182013E-2</v>
      </c>
      <c r="BL478" s="130">
        <f t="shared" ref="BL478" si="8509">D478/D498</f>
        <v>8.675659104843654E-2</v>
      </c>
      <c r="BM478" s="131">
        <f t="shared" ref="BM478" si="8510">E478/E498</f>
        <v>8.9847715736040612E-2</v>
      </c>
      <c r="BN478" s="128">
        <f t="shared" ref="BN478" si="8511">F478/F498</f>
        <v>8.7608093359079847E-2</v>
      </c>
      <c r="BO478" s="129">
        <f t="shared" ref="BO478" si="8512">G478/G498</f>
        <v>6.110463552407424E-2</v>
      </c>
      <c r="BP478" s="130">
        <f t="shared" ref="BP478" si="8513">H478/H498</f>
        <v>9.143005147796808E-2</v>
      </c>
      <c r="BQ478" s="131">
        <f t="shared" ref="BQ478" si="8514">I478/I498</f>
        <v>5.4853093885529287E-2</v>
      </c>
      <c r="BR478" s="128">
        <f t="shared" ref="BR478" si="8515">J478/J498</f>
        <v>4.7337278106508875E-2</v>
      </c>
      <c r="BS478" s="129">
        <f t="shared" ref="BS478" si="8516">K478/K498</f>
        <v>0.14688623887942456</v>
      </c>
      <c r="BT478" s="130">
        <f t="shared" ref="BT478" si="8517">L478/L498</f>
        <v>4.197686404764632E-2</v>
      </c>
      <c r="BU478" s="128">
        <f t="shared" ref="BU478" si="8518">M478/M498</f>
        <v>0.13818412991966711</v>
      </c>
      <c r="BV478" s="132">
        <f t="shared" ref="BV478" si="8519">N478/N498</f>
        <v>7.4651353568498766E-2</v>
      </c>
      <c r="BW478" s="133">
        <f t="shared" ref="BW478" si="8520">O478/O498</f>
        <v>9.9652965710465155E-2</v>
      </c>
      <c r="BX478" s="128">
        <f t="shared" ref="BX478" si="8521">P478/P498</f>
        <v>0.10598321780372127</v>
      </c>
      <c r="BY478" s="129">
        <f t="shared" ref="BY478" si="8522">Q478/Q498</f>
        <v>8.6994782827330447E-2</v>
      </c>
      <c r="BZ478" s="130">
        <f t="shared" ref="BZ478" si="8523">R478/R498</f>
        <v>9.526089037817137E-2</v>
      </c>
      <c r="CA478" s="131">
        <f t="shared" ref="CA478" si="8524">S478/S498</f>
        <v>6.8045933377621715E-2</v>
      </c>
      <c r="CB478" s="128">
        <f t="shared" ref="CB478" si="8525">T478/T498</f>
        <v>5.1050558108995406E-2</v>
      </c>
      <c r="CC478" s="129">
        <f t="shared" ref="CC478" si="8526">U478/U498</f>
        <v>0.16863486065186584</v>
      </c>
      <c r="CD478" s="130">
        <f t="shared" ref="CD478" si="8527">V478/V498</f>
        <v>4.1329237643116447E-2</v>
      </c>
      <c r="CE478" s="131">
        <f t="shared" ref="CE478" si="8528">W478/W498</f>
        <v>0.10524497952336311</v>
      </c>
      <c r="CF478" s="128">
        <f t="shared" ref="CF478" si="8529">X478/X498</f>
        <v>8.9976656999363372E-2</v>
      </c>
      <c r="CG478" s="129">
        <f t="shared" ref="CG478" si="8530">Y478/Y498</f>
        <v>0.13370565045992117</v>
      </c>
      <c r="CH478" s="130">
        <f t="shared" ref="CH478" si="8531">Z478/Z498</f>
        <v>8.0806213017751483E-2</v>
      </c>
      <c r="CI478" s="128">
        <f t="shared" ref="CI478" si="8532">AA478/AA498</f>
        <v>6.3754461099214843E-2</v>
      </c>
      <c r="CJ478" s="134">
        <f t="shared" ref="CJ478" si="8533">AB478/AB498</f>
        <v>8.1706269911966042E-2</v>
      </c>
      <c r="CK478" s="135">
        <f t="shared" ref="CK478" si="8534">AC478/AC498</f>
        <v>8.3989269065708874E-2</v>
      </c>
    </row>
    <row r="479" spans="1:89" ht="13.5" thickBot="1" x14ac:dyDescent="0.25">
      <c r="A479" s="136" t="s">
        <v>21</v>
      </c>
      <c r="B479" s="188">
        <v>2188</v>
      </c>
      <c r="C479" s="189">
        <v>867</v>
      </c>
      <c r="D479" s="190">
        <v>713</v>
      </c>
      <c r="E479" s="191">
        <v>684</v>
      </c>
      <c r="F479" s="188">
        <v>1831</v>
      </c>
      <c r="G479" s="192">
        <v>925</v>
      </c>
      <c r="H479" s="190">
        <v>2409</v>
      </c>
      <c r="I479" s="191">
        <v>1497</v>
      </c>
      <c r="J479" s="188">
        <v>178</v>
      </c>
      <c r="K479" s="192">
        <v>666</v>
      </c>
      <c r="L479" s="190">
        <v>592</v>
      </c>
      <c r="M479" s="188">
        <v>2232</v>
      </c>
      <c r="N479" s="193">
        <v>1784</v>
      </c>
      <c r="O479" s="194">
        <v>2903</v>
      </c>
      <c r="P479" s="188">
        <v>1139</v>
      </c>
      <c r="Q479" s="192">
        <v>1252</v>
      </c>
      <c r="R479" s="190">
        <v>1712</v>
      </c>
      <c r="S479" s="191">
        <v>1270</v>
      </c>
      <c r="T479" s="188">
        <v>214</v>
      </c>
      <c r="U479" s="192">
        <v>796</v>
      </c>
      <c r="V479" s="190">
        <v>659</v>
      </c>
      <c r="W479" s="191">
        <v>1707</v>
      </c>
      <c r="X479" s="188">
        <v>1035</v>
      </c>
      <c r="Y479" s="192">
        <v>1147</v>
      </c>
      <c r="Z479" s="190">
        <v>2483</v>
      </c>
      <c r="AA479" s="188">
        <v>2005</v>
      </c>
      <c r="AB479" s="169">
        <f t="shared" si="8424"/>
        <v>16937</v>
      </c>
      <c r="AC479" s="172">
        <f t="shared" si="8425"/>
        <v>17951</v>
      </c>
      <c r="AE479" s="267" t="s">
        <v>85</v>
      </c>
      <c r="BI479" s="136" t="s">
        <v>21</v>
      </c>
      <c r="BJ479" s="128">
        <f>B479/B498</f>
        <v>9.8359181838615417E-2</v>
      </c>
      <c r="BK479" s="129">
        <f t="shared" ref="BK479" si="8535">C479/C498</f>
        <v>3.9452129595922827E-2</v>
      </c>
      <c r="BL479" s="130">
        <f t="shared" ref="BL479" si="8536">D479/D498</f>
        <v>7.2859186593092179E-2</v>
      </c>
      <c r="BM479" s="131">
        <f t="shared" ref="BM479" si="8537">E479/E498</f>
        <v>6.9441624365482235E-2</v>
      </c>
      <c r="BN479" s="128">
        <f t="shared" ref="BN479" si="8538">F479/F498</f>
        <v>7.6861724456384853E-2</v>
      </c>
      <c r="BO479" s="129">
        <f t="shared" ref="BO479" si="8539">G479/G498</f>
        <v>4.1468663139962343E-2</v>
      </c>
      <c r="BP479" s="130">
        <f t="shared" ref="BP479" si="8540">H479/H498</f>
        <v>7.7993978049017393E-2</v>
      </c>
      <c r="BQ479" s="131">
        <f t="shared" ref="BQ479" si="8541">I479/I498</f>
        <v>4.5721092175187834E-2</v>
      </c>
      <c r="BR479" s="128">
        <f t="shared" ref="BR479" si="8542">J479/J498</f>
        <v>3.2914201183431954E-2</v>
      </c>
      <c r="BS479" s="129">
        <f t="shared" ref="BS479" si="8543">K479/K498</f>
        <v>0.12606473594548551</v>
      </c>
      <c r="BT479" s="130">
        <f t="shared" ref="BT479" si="8544">L479/L498</f>
        <v>3.3902187607376018E-2</v>
      </c>
      <c r="BU479" s="128">
        <f t="shared" ref="BU479" si="8545">M479/M498</f>
        <v>0.12899497197017859</v>
      </c>
      <c r="BV479" s="132">
        <f t="shared" ref="BV479" si="8546">N479/N498</f>
        <v>5.628825645232536E-2</v>
      </c>
      <c r="BW479" s="133">
        <f t="shared" ref="BW479" si="8547">O479/O498</f>
        <v>9.2425737845840364E-2</v>
      </c>
      <c r="BX479" s="128">
        <f t="shared" ref="BX479" si="8548">P479/P498</f>
        <v>6.9256962179253312E-2</v>
      </c>
      <c r="BY479" s="129">
        <f t="shared" ref="BY479" si="8549">Q479/Q498</f>
        <v>7.8697592557671753E-2</v>
      </c>
      <c r="BZ479" s="130">
        <f t="shared" ref="BZ479" si="8550">R479/R498</f>
        <v>8.1953087601723318E-2</v>
      </c>
      <c r="CA479" s="131">
        <f t="shared" ref="CA479" si="8551">S479/S498</f>
        <v>6.0263832210306539E-2</v>
      </c>
      <c r="CB479" s="128">
        <f t="shared" ref="CB479" si="8552">T479/T498</f>
        <v>3.5128036769533813E-2</v>
      </c>
      <c r="CC479" s="129">
        <f t="shared" ref="CC479" si="8553">U479/U498</f>
        <v>0.12533459297748387</v>
      </c>
      <c r="CD479" s="130">
        <f t="shared" ref="CD479" si="8554">V479/V498</f>
        <v>3.6805361630829377E-2</v>
      </c>
      <c r="CE479" s="131">
        <f t="shared" ref="CE479" si="8555">W479/W498</f>
        <v>8.422558839492772E-2</v>
      </c>
      <c r="CF479" s="128">
        <f t="shared" ref="CF479" si="8556">X479/X498</f>
        <v>7.3212138360331053E-2</v>
      </c>
      <c r="CG479" s="129">
        <f t="shared" ref="CG479" si="8557">Y479/Y498</f>
        <v>0.12560227770477442</v>
      </c>
      <c r="CH479" s="130">
        <f t="shared" ref="CH479" si="8558">Z479/Z498</f>
        <v>7.6522435897435903E-2</v>
      </c>
      <c r="CI479" s="128">
        <f t="shared" ref="CI479" si="8559">AA479/AA498</f>
        <v>5.7244825124910775E-2</v>
      </c>
      <c r="CJ479" s="134">
        <f t="shared" ref="CJ479" si="8560">AB479/AB498</f>
        <v>6.7959489932670467E-2</v>
      </c>
      <c r="CK479" s="135">
        <f t="shared" ref="CK479" si="8561">AC479/AC498</f>
        <v>7.2200525284864481E-2</v>
      </c>
    </row>
    <row r="480" spans="1:89" ht="14.25" thickTop="1" thickBot="1" x14ac:dyDescent="0.25">
      <c r="A480" s="145" t="s">
        <v>22</v>
      </c>
      <c r="B480" s="195">
        <v>1752</v>
      </c>
      <c r="C480" s="196">
        <v>931</v>
      </c>
      <c r="D480" s="197">
        <v>606</v>
      </c>
      <c r="E480" s="198">
        <v>503</v>
      </c>
      <c r="F480" s="195">
        <v>2184</v>
      </c>
      <c r="G480" s="199">
        <v>803</v>
      </c>
      <c r="H480" s="197">
        <v>2167</v>
      </c>
      <c r="I480" s="198">
        <v>1478</v>
      </c>
      <c r="J480" s="195">
        <v>225</v>
      </c>
      <c r="K480" s="199">
        <v>645</v>
      </c>
      <c r="L480" s="197">
        <v>593</v>
      </c>
      <c r="M480" s="195">
        <v>1858</v>
      </c>
      <c r="N480" s="200">
        <v>1609</v>
      </c>
      <c r="O480" s="201">
        <v>2690</v>
      </c>
      <c r="P480" s="195">
        <v>869</v>
      </c>
      <c r="Q480" s="199">
        <v>1021</v>
      </c>
      <c r="R480" s="197">
        <v>1482</v>
      </c>
      <c r="S480" s="198">
        <v>1180</v>
      </c>
      <c r="T480" s="195">
        <v>168</v>
      </c>
      <c r="U480" s="199">
        <v>496</v>
      </c>
      <c r="V480" s="197">
        <v>579</v>
      </c>
      <c r="W480" s="198">
        <v>1705</v>
      </c>
      <c r="X480" s="195">
        <v>778</v>
      </c>
      <c r="Y480" s="199">
        <v>694</v>
      </c>
      <c r="Z480" s="197">
        <v>2246</v>
      </c>
      <c r="AA480" s="195">
        <v>1887</v>
      </c>
      <c r="AB480" s="169">
        <f t="shared" si="8424"/>
        <v>15258</v>
      </c>
      <c r="AC480" s="172">
        <f t="shared" si="8425"/>
        <v>15891</v>
      </c>
      <c r="AE480" s="295" t="s">
        <v>0</v>
      </c>
      <c r="AF480" s="297" t="s">
        <v>1</v>
      </c>
      <c r="AG480" s="298"/>
      <c r="AH480" s="297" t="s">
        <v>2</v>
      </c>
      <c r="AI480" s="298"/>
      <c r="AJ480" s="297" t="s">
        <v>3</v>
      </c>
      <c r="AK480" s="298"/>
      <c r="AL480" s="297" t="s">
        <v>4</v>
      </c>
      <c r="AM480" s="298"/>
      <c r="AN480" s="297" t="s">
        <v>5</v>
      </c>
      <c r="AO480" s="298"/>
      <c r="AP480" s="297" t="s">
        <v>6</v>
      </c>
      <c r="AQ480" s="298"/>
      <c r="AR480" s="297" t="s">
        <v>7</v>
      </c>
      <c r="AS480" s="298"/>
      <c r="AT480" s="297" t="s">
        <v>8</v>
      </c>
      <c r="AU480" s="298"/>
      <c r="AV480" s="297" t="s">
        <v>9</v>
      </c>
      <c r="AW480" s="298"/>
      <c r="AX480" s="297" t="s">
        <v>10</v>
      </c>
      <c r="AY480" s="298"/>
      <c r="AZ480" s="297" t="s">
        <v>11</v>
      </c>
      <c r="BA480" s="298"/>
      <c r="BB480" s="297" t="s">
        <v>12</v>
      </c>
      <c r="BC480" s="298"/>
      <c r="BD480" s="300" t="s">
        <v>40</v>
      </c>
      <c r="BE480" s="301"/>
      <c r="BF480" s="302" t="s">
        <v>41</v>
      </c>
      <c r="BG480" s="303"/>
      <c r="BI480" s="145" t="s">
        <v>22</v>
      </c>
      <c r="BJ480" s="128">
        <f>B480/B498</f>
        <v>7.8759271746459872E-2</v>
      </c>
      <c r="BK480" s="129">
        <f t="shared" ref="BK480" si="8562">C480/C498</f>
        <v>4.2364397524572259E-2</v>
      </c>
      <c r="BL480" s="130">
        <f t="shared" ref="BL480" si="8563">D480/D498</f>
        <v>6.1925199264255056E-2</v>
      </c>
      <c r="BM480" s="131">
        <f t="shared" ref="BM480" si="8564">E480/E498</f>
        <v>5.1065989847715737E-2</v>
      </c>
      <c r="BN480" s="128">
        <f t="shared" ref="BN480" si="8565">F480/F498</f>
        <v>9.1679959701116615E-2</v>
      </c>
      <c r="BO480" s="129">
        <f t="shared" ref="BO480" si="8566">G480/G498</f>
        <v>3.5999282704205146E-2</v>
      </c>
      <c r="BP480" s="130">
        <f t="shared" ref="BP480" si="8567">H480/H498</f>
        <v>7.0158966555508795E-2</v>
      </c>
      <c r="BQ480" s="131">
        <f t="shared" ref="BQ480" si="8568">I480/I498</f>
        <v>4.5140797752122659E-2</v>
      </c>
      <c r="BR480" s="128">
        <f t="shared" ref="BR480" si="8569">J480/J498</f>
        <v>4.1605029585798814E-2</v>
      </c>
      <c r="BS480" s="129">
        <f t="shared" ref="BS480" si="8570">K480/K498</f>
        <v>0.12208972174900624</v>
      </c>
      <c r="BT480" s="130">
        <f t="shared" ref="BT480" si="8571">L480/L498</f>
        <v>3.3959454816172262E-2</v>
      </c>
      <c r="BU480" s="128">
        <f t="shared" ref="BU480" si="8572">M480/M498</f>
        <v>0.10738022308270243</v>
      </c>
      <c r="BV480" s="132">
        <f t="shared" ref="BV480" si="8573">N480/N498</f>
        <v>5.0766706632170124E-2</v>
      </c>
      <c r="BW480" s="133">
        <f t="shared" ref="BW480" si="8574">O480/O498</f>
        <v>8.5644242096214462E-2</v>
      </c>
      <c r="BX480" s="128">
        <f t="shared" ref="BX480" si="8575">P480/P498</f>
        <v>5.2839596254408365E-2</v>
      </c>
      <c r="BY480" s="129">
        <f t="shared" ref="BY480" si="8576">Q480/Q498</f>
        <v>6.4177509585769066E-2</v>
      </c>
      <c r="BZ480" s="130">
        <f t="shared" ref="BZ480" si="8577">R480/R498</f>
        <v>7.0943034944949732E-2</v>
      </c>
      <c r="CA480" s="131">
        <f t="shared" ref="CA480" si="8578">S480/S498</f>
        <v>5.5993166935560404E-2</v>
      </c>
      <c r="CB480" s="128">
        <f t="shared" ref="CB480" si="8579">T480/T498</f>
        <v>2.757715036112935E-2</v>
      </c>
      <c r="CC480" s="129">
        <f t="shared" ref="CC480" si="8580">U480/U498</f>
        <v>7.809793733270351E-2</v>
      </c>
      <c r="CD480" s="130">
        <f t="shared" ref="CD480" si="8581">V480/V498</f>
        <v>3.2337335939681654E-2</v>
      </c>
      <c r="CE480" s="131">
        <f t="shared" ref="CE480" si="8582">W480/W498</f>
        <v>8.4126905807470273E-2</v>
      </c>
      <c r="CF480" s="128">
        <f t="shared" ref="CF480" si="8583">X480/X498</f>
        <v>5.5032892409987974E-2</v>
      </c>
      <c r="CG480" s="129">
        <f t="shared" ref="CG480" si="8584">Y480/Y498</f>
        <v>7.5996495838808589E-2</v>
      </c>
      <c r="CH480" s="130">
        <f t="shared" ref="CH480" si="8585">Z480/Z498</f>
        <v>6.921844181459566E-2</v>
      </c>
      <c r="CI480" s="128">
        <f t="shared" ref="CI480" si="8586">AA480/AA498</f>
        <v>5.3875802997858671E-2</v>
      </c>
      <c r="CJ480" s="134">
        <f t="shared" ref="CJ480" si="8587">AB480/AB498</f>
        <v>6.1222524496232278E-2</v>
      </c>
      <c r="CK480" s="135">
        <f t="shared" ref="CK480" si="8588">AC480/AC498</f>
        <v>6.3915021296962915E-2</v>
      </c>
    </row>
    <row r="481" spans="1:89" ht="15" thickTop="1" thickBot="1" x14ac:dyDescent="0.3">
      <c r="A481" s="136" t="s">
        <v>23</v>
      </c>
      <c r="B481" s="188">
        <v>1170</v>
      </c>
      <c r="C481" s="189">
        <v>895</v>
      </c>
      <c r="D481" s="190">
        <v>515</v>
      </c>
      <c r="E481" s="191">
        <v>429</v>
      </c>
      <c r="F481" s="188">
        <v>1689</v>
      </c>
      <c r="G481" s="192">
        <v>641</v>
      </c>
      <c r="H481" s="190">
        <v>1787</v>
      </c>
      <c r="I481" s="191">
        <v>1341</v>
      </c>
      <c r="J481" s="188">
        <v>239</v>
      </c>
      <c r="K481" s="192">
        <v>480</v>
      </c>
      <c r="L481" s="190">
        <v>557</v>
      </c>
      <c r="M481" s="188">
        <v>1303</v>
      </c>
      <c r="N481" s="193">
        <v>1275</v>
      </c>
      <c r="O481" s="194">
        <v>1887</v>
      </c>
      <c r="P481" s="188">
        <v>779</v>
      </c>
      <c r="Q481" s="192">
        <v>720</v>
      </c>
      <c r="R481" s="190">
        <v>1216</v>
      </c>
      <c r="S481" s="191">
        <v>1073</v>
      </c>
      <c r="T481" s="188">
        <v>219</v>
      </c>
      <c r="U481" s="192">
        <v>402</v>
      </c>
      <c r="V481" s="190">
        <v>556</v>
      </c>
      <c r="W481" s="191">
        <v>1204</v>
      </c>
      <c r="X481" s="188">
        <v>688</v>
      </c>
      <c r="Y481" s="192">
        <v>448</v>
      </c>
      <c r="Z481" s="190">
        <v>1639</v>
      </c>
      <c r="AA481" s="188">
        <v>2085</v>
      </c>
      <c r="AB481" s="169">
        <f t="shared" si="8424"/>
        <v>12329</v>
      </c>
      <c r="AC481" s="172">
        <f t="shared" si="8425"/>
        <v>12908</v>
      </c>
      <c r="AE481" s="296"/>
      <c r="AF481" s="115" t="s">
        <v>14</v>
      </c>
      <c r="AG481" s="116" t="s">
        <v>15</v>
      </c>
      <c r="AH481" s="117" t="s">
        <v>14</v>
      </c>
      <c r="AI481" s="118" t="s">
        <v>15</v>
      </c>
      <c r="AJ481" s="115" t="s">
        <v>14</v>
      </c>
      <c r="AK481" s="116" t="s">
        <v>15</v>
      </c>
      <c r="AL481" s="117" t="s">
        <v>14</v>
      </c>
      <c r="AM481" s="118" t="s">
        <v>15</v>
      </c>
      <c r="AN481" s="115" t="s">
        <v>14</v>
      </c>
      <c r="AO481" s="116" t="s">
        <v>15</v>
      </c>
      <c r="AP481" s="117" t="s">
        <v>14</v>
      </c>
      <c r="AQ481" s="115" t="s">
        <v>15</v>
      </c>
      <c r="AR481" s="119" t="s">
        <v>14</v>
      </c>
      <c r="AS481" s="120" t="s">
        <v>15</v>
      </c>
      <c r="AT481" s="115" t="s">
        <v>14</v>
      </c>
      <c r="AU481" s="116" t="s">
        <v>15</v>
      </c>
      <c r="AV481" s="117" t="s">
        <v>14</v>
      </c>
      <c r="AW481" s="118" t="s">
        <v>15</v>
      </c>
      <c r="AX481" s="115" t="s">
        <v>14</v>
      </c>
      <c r="AY481" s="116" t="s">
        <v>15</v>
      </c>
      <c r="AZ481" s="117" t="s">
        <v>14</v>
      </c>
      <c r="BA481" s="118" t="s">
        <v>15</v>
      </c>
      <c r="BB481" s="115" t="s">
        <v>14</v>
      </c>
      <c r="BC481" s="116" t="s">
        <v>15</v>
      </c>
      <c r="BD481" s="28" t="s">
        <v>14</v>
      </c>
      <c r="BE481" s="121" t="s">
        <v>15</v>
      </c>
      <c r="BF481" s="175" t="s">
        <v>14</v>
      </c>
      <c r="BG481" s="176" t="s">
        <v>15</v>
      </c>
      <c r="BI481" s="136" t="s">
        <v>23</v>
      </c>
      <c r="BJ481" s="128">
        <f>B481/B498</f>
        <v>5.2596089008766014E-2</v>
      </c>
      <c r="BK481" s="129">
        <f t="shared" ref="BK481" si="8589">C481/C498</f>
        <v>4.0726246814706955E-2</v>
      </c>
      <c r="BL481" s="130">
        <f t="shared" ref="BL481" si="8590">D481/D498</f>
        <v>5.2626200694870222E-2</v>
      </c>
      <c r="BM481" s="131">
        <f t="shared" ref="BM481" si="8591">E481/E498</f>
        <v>4.3553299492385789E-2</v>
      </c>
      <c r="BN481" s="128">
        <f t="shared" ref="BN481" si="8592">F481/F498</f>
        <v>7.0900847955671226E-2</v>
      </c>
      <c r="BO481" s="129">
        <f t="shared" ref="BO481" si="8593">G481/G498</f>
        <v>2.8736662781314443E-2</v>
      </c>
      <c r="BP481" s="130">
        <f t="shared" ref="BP481" si="8594">H481/H498</f>
        <v>5.7856055945867194E-2</v>
      </c>
      <c r="BQ481" s="131">
        <f t="shared" ref="BQ481" si="8595">I481/I498</f>
        <v>4.0956569543705336E-2</v>
      </c>
      <c r="BR481" s="128">
        <f t="shared" ref="BR481" si="8596">J481/J498</f>
        <v>4.4193786982248517E-2</v>
      </c>
      <c r="BS481" s="129">
        <f t="shared" ref="BS481" si="8597">K481/K498</f>
        <v>9.0857467348097673E-2</v>
      </c>
      <c r="BT481" s="130">
        <f t="shared" ref="BT481" si="8598">L481/L498</f>
        <v>3.1897835299507502E-2</v>
      </c>
      <c r="BU481" s="128">
        <f t="shared" ref="BU481" si="8599">M481/M498</f>
        <v>7.5304860428827378E-2</v>
      </c>
      <c r="BV481" s="132">
        <f t="shared" ref="BV481" si="8600">N481/N498</f>
        <v>4.0228434403988135E-2</v>
      </c>
      <c r="BW481" s="133">
        <f t="shared" ref="BW481" si="8601">O481/O498</f>
        <v>6.0078321500206949E-2</v>
      </c>
      <c r="BX481" s="128">
        <f t="shared" ref="BX481" si="8602">P481/P498</f>
        <v>4.7367140946126721E-2</v>
      </c>
      <c r="BY481" s="129">
        <f t="shared" ref="BY481" si="8603">Q481/Q498</f>
        <v>4.5257401470865551E-2</v>
      </c>
      <c r="BZ481" s="130">
        <f t="shared" ref="BZ481" si="8604">R481/R498</f>
        <v>5.8209669698420299E-2</v>
      </c>
      <c r="CA481" s="131">
        <f t="shared" ref="CA481" si="8605">S481/S498</f>
        <v>5.0915820442251118E-2</v>
      </c>
      <c r="CB481" s="128">
        <f t="shared" ref="CB481" si="8606">T481/T498</f>
        <v>3.5948785292186473E-2</v>
      </c>
      <c r="CC481" s="129">
        <f t="shared" ref="CC481" si="8607">U481/U498</f>
        <v>6.3297118564005675E-2</v>
      </c>
      <c r="CD481" s="130">
        <f t="shared" ref="CD481" si="8608">V481/V498</f>
        <v>3.1052778553476681E-2</v>
      </c>
      <c r="CE481" s="131">
        <f t="shared" ref="CE481" si="8609">W481/W498</f>
        <v>5.9406917649380768E-2</v>
      </c>
      <c r="CF481" s="128">
        <f t="shared" ref="CF481" si="8610">X481/X498</f>
        <v>4.8666619509089626E-2</v>
      </c>
      <c r="CG481" s="129">
        <f t="shared" ref="CG481" si="8611">Y481/Y498</f>
        <v>4.9058256679807274E-2</v>
      </c>
      <c r="CH481" s="130">
        <f t="shared" ref="CH481" si="8612">Z481/Z498</f>
        <v>5.0511587771203154E-2</v>
      </c>
      <c r="CI481" s="128">
        <f t="shared" ref="CI481" si="8613">AA481/AA498</f>
        <v>5.9528907922912204E-2</v>
      </c>
      <c r="CJ481" s="134">
        <f t="shared" ref="CJ481" si="8614">AB481/AB498</f>
        <v>4.9469950485912156E-2</v>
      </c>
      <c r="CK481" s="135">
        <f t="shared" ref="CK481" si="8615">AC481/AC498</f>
        <v>5.1917128871763724E-2</v>
      </c>
    </row>
    <row r="482" spans="1:89" ht="13.5" thickTop="1" x14ac:dyDescent="0.2">
      <c r="A482" s="145" t="s">
        <v>24</v>
      </c>
      <c r="B482" s="202">
        <v>1107</v>
      </c>
      <c r="C482" s="196">
        <v>1015</v>
      </c>
      <c r="D482" s="197">
        <v>455</v>
      </c>
      <c r="E482" s="198">
        <v>453</v>
      </c>
      <c r="F482" s="195">
        <v>1343</v>
      </c>
      <c r="G482" s="199">
        <v>699</v>
      </c>
      <c r="H482" s="197">
        <v>1786</v>
      </c>
      <c r="I482" s="198">
        <v>1448</v>
      </c>
      <c r="J482" s="195">
        <v>266</v>
      </c>
      <c r="K482" s="199">
        <v>287</v>
      </c>
      <c r="L482" s="197">
        <v>653</v>
      </c>
      <c r="M482" s="195">
        <v>1097</v>
      </c>
      <c r="N482" s="200">
        <v>1280</v>
      </c>
      <c r="O482" s="203">
        <v>1651</v>
      </c>
      <c r="P482" s="195">
        <v>741</v>
      </c>
      <c r="Q482" s="199">
        <v>580</v>
      </c>
      <c r="R482" s="197">
        <v>1035</v>
      </c>
      <c r="S482" s="198">
        <v>848</v>
      </c>
      <c r="T482" s="195">
        <v>245</v>
      </c>
      <c r="U482" s="199">
        <v>270</v>
      </c>
      <c r="V482" s="197">
        <v>592</v>
      </c>
      <c r="W482" s="204">
        <v>1187</v>
      </c>
      <c r="X482" s="195">
        <v>566</v>
      </c>
      <c r="Y482" s="199">
        <v>448</v>
      </c>
      <c r="Z482" s="197">
        <v>1924</v>
      </c>
      <c r="AA482" s="195">
        <v>2112</v>
      </c>
      <c r="AB482" s="169">
        <f t="shared" si="8424"/>
        <v>11993</v>
      </c>
      <c r="AC482" s="172">
        <f t="shared" si="8425"/>
        <v>12095</v>
      </c>
      <c r="AE482" s="270" t="str">
        <f>$AE$17</f>
        <v>17:00 - 17:59</v>
      </c>
      <c r="AF482" s="125">
        <f t="shared" ref="AF482:AU483" si="8616">SUMIF($A$9:$A$32,$AE482,B$474:B$497)</f>
        <v>1166</v>
      </c>
      <c r="AG482" s="185">
        <f t="shared" si="8616"/>
        <v>2631</v>
      </c>
      <c r="AH482" s="126">
        <f t="shared" si="8616"/>
        <v>1007</v>
      </c>
      <c r="AI482" s="179">
        <f t="shared" si="8616"/>
        <v>789</v>
      </c>
      <c r="AJ482" s="125">
        <f t="shared" si="8616"/>
        <v>1348</v>
      </c>
      <c r="AK482" s="127">
        <f t="shared" si="8616"/>
        <v>2665</v>
      </c>
      <c r="AL482" s="126">
        <f t="shared" si="8616"/>
        <v>2030</v>
      </c>
      <c r="AM482" s="179">
        <f t="shared" si="8616"/>
        <v>3640</v>
      </c>
      <c r="AN482" s="125">
        <f t="shared" si="8616"/>
        <v>870</v>
      </c>
      <c r="AO482" s="127">
        <f t="shared" si="8616"/>
        <v>190</v>
      </c>
      <c r="AP482" s="126">
        <f t="shared" si="8616"/>
        <v>2339</v>
      </c>
      <c r="AQ482" s="125">
        <f t="shared" si="8616"/>
        <v>599</v>
      </c>
      <c r="AR482" s="178">
        <f t="shared" si="8616"/>
        <v>3074</v>
      </c>
      <c r="AS482" s="180">
        <f t="shared" si="8616"/>
        <v>1928</v>
      </c>
      <c r="AT482" s="125">
        <f t="shared" si="8616"/>
        <v>1670</v>
      </c>
      <c r="AU482" s="127">
        <f t="shared" si="8616"/>
        <v>1268</v>
      </c>
      <c r="AV482" s="126">
        <f t="shared" ref="AP482:BE483" si="8617">SUMIF($A$9:$A$32,$AE482,R$474:R$497)</f>
        <v>1529</v>
      </c>
      <c r="AW482" s="179">
        <f t="shared" si="8617"/>
        <v>1999</v>
      </c>
      <c r="AX482" s="125">
        <f t="shared" si="8617"/>
        <v>957</v>
      </c>
      <c r="AY482" s="127">
        <f t="shared" si="8617"/>
        <v>213</v>
      </c>
      <c r="AZ482" s="126">
        <f t="shared" si="8617"/>
        <v>1965</v>
      </c>
      <c r="BA482" s="179">
        <f t="shared" si="8617"/>
        <v>1221</v>
      </c>
      <c r="BB482" s="125">
        <f t="shared" si="8617"/>
        <v>1485</v>
      </c>
      <c r="BC482" s="127">
        <f t="shared" si="8617"/>
        <v>482</v>
      </c>
      <c r="BD482" s="183">
        <f t="shared" si="8617"/>
        <v>2403</v>
      </c>
      <c r="BE482" s="184">
        <f t="shared" si="8617"/>
        <v>2975</v>
      </c>
      <c r="BF482" s="169">
        <f>AF482+AH482+AJ482+AL482+AN482+AP482+AR482+AT482+AV482+AX482+AZ482+BB482+BD482</f>
        <v>21843</v>
      </c>
      <c r="BG482" s="170">
        <f>AG482+AI482+AK482+AM482+AO482+AQ482+AS482+AU482+AW482+AY482+BA482+BC482+BE482</f>
        <v>20600</v>
      </c>
      <c r="BI482" s="145" t="s">
        <v>24</v>
      </c>
      <c r="BJ482" s="128">
        <f>B482/B498</f>
        <v>4.9763991908293996E-2</v>
      </c>
      <c r="BK482" s="129">
        <f t="shared" ref="BK482" si="8618">C482/C498</f>
        <v>4.6186749180924642E-2</v>
      </c>
      <c r="BL482" s="130">
        <f t="shared" ref="BL482" si="8619">D482/D498</f>
        <v>4.6494992846924176E-2</v>
      </c>
      <c r="BM482" s="131">
        <f t="shared" ref="BM482" si="8620">E482/E498</f>
        <v>4.598984771573604E-2</v>
      </c>
      <c r="BN482" s="128">
        <f t="shared" ref="BN482" si="8621">F482/F498</f>
        <v>5.6376458735622532E-2</v>
      </c>
      <c r="BO482" s="129">
        <f t="shared" ref="BO482" si="8622">G482/G498</f>
        <v>3.1336860037658031E-2</v>
      </c>
      <c r="BP482" s="130">
        <f t="shared" ref="BP482" si="8623">H482/H498</f>
        <v>5.7823679865315503E-2</v>
      </c>
      <c r="BQ482" s="131">
        <f t="shared" ref="BQ482" si="8624">I482/I498</f>
        <v>4.4224543399914482E-2</v>
      </c>
      <c r="BR482" s="128">
        <f t="shared" ref="BR482" si="8625">J482/J498</f>
        <v>4.918639053254438E-2</v>
      </c>
      <c r="BS482" s="129">
        <f t="shared" ref="BS482" si="8626">K482/K498</f>
        <v>5.4325194018550065E-2</v>
      </c>
      <c r="BT482" s="130">
        <f t="shared" ref="BT482" si="8627">L482/L498</f>
        <v>3.7395487343946855E-2</v>
      </c>
      <c r="BU482" s="128">
        <f t="shared" ref="BU482" si="8628">M482/M498</f>
        <v>6.3399410506848525E-2</v>
      </c>
      <c r="BV482" s="132">
        <f t="shared" ref="BV482" si="8629">N482/N498</f>
        <v>4.0386192970278283E-2</v>
      </c>
      <c r="BW482" s="133">
        <f t="shared" ref="BW482" si="8630">O482/O498</f>
        <v>5.25645515616543E-2</v>
      </c>
      <c r="BX482" s="128">
        <f t="shared" ref="BX482" si="8631">P482/P498</f>
        <v>4.5056548704852241E-2</v>
      </c>
      <c r="BY482" s="129">
        <f t="shared" ref="BY482" si="8632">Q482/Q498</f>
        <v>3.6457351184863915E-2</v>
      </c>
      <c r="BZ482" s="130">
        <f t="shared" ref="BZ482" si="8633">R482/R498</f>
        <v>4.954523695548109E-2</v>
      </c>
      <c r="CA482" s="131">
        <f t="shared" ref="CA482" si="8634">S482/S498</f>
        <v>4.0239157255385787E-2</v>
      </c>
      <c r="CB482" s="128">
        <f t="shared" ref="CB482" si="8635">T482/T498</f>
        <v>4.0216677609980302E-2</v>
      </c>
      <c r="CC482" s="129">
        <f t="shared" ref="CC482" si="8636">U482/U498</f>
        <v>4.2512990080302314E-2</v>
      </c>
      <c r="CD482" s="130">
        <f t="shared" ref="CD482" si="8637">V482/V498</f>
        <v>3.3063390114493156E-2</v>
      </c>
      <c r="CE482" s="131">
        <f t="shared" ref="CE482" si="8638">W482/W498</f>
        <v>5.85681156559925E-2</v>
      </c>
      <c r="CF482" s="128">
        <f t="shared" ref="CF482" si="8639">X482/X498</f>
        <v>4.0036782910094076E-2</v>
      </c>
      <c r="CG482" s="129">
        <f t="shared" ref="CG482" si="8640">Y482/Y498</f>
        <v>4.9058256679807274E-2</v>
      </c>
      <c r="CH482" s="130">
        <f t="shared" ref="CH482" si="8641">Z482/Z498</f>
        <v>5.9294871794871792E-2</v>
      </c>
      <c r="CI482" s="128">
        <f t="shared" ref="CI482" si="8642">AA482/AA498</f>
        <v>6.0299785867237686E-2</v>
      </c>
      <c r="CJ482" s="134">
        <f t="shared" ref="CJ482" si="8643">AB482/AB498</f>
        <v>4.81217549012527E-2</v>
      </c>
      <c r="CK482" s="135">
        <f t="shared" ref="CK482" si="8644">AC482/AC498</f>
        <v>4.8647170259062775E-2</v>
      </c>
    </row>
    <row r="483" spans="1:89" x14ac:dyDescent="0.2">
      <c r="A483" s="136" t="s">
        <v>25</v>
      </c>
      <c r="B483" s="205">
        <v>1000</v>
      </c>
      <c r="C483" s="189">
        <v>913</v>
      </c>
      <c r="D483" s="190">
        <v>407</v>
      </c>
      <c r="E483" s="191">
        <v>446</v>
      </c>
      <c r="F483" s="188">
        <v>1084</v>
      </c>
      <c r="G483" s="192">
        <v>672</v>
      </c>
      <c r="H483" s="190">
        <v>1483</v>
      </c>
      <c r="I483" s="191">
        <v>1411</v>
      </c>
      <c r="J483" s="188">
        <v>253</v>
      </c>
      <c r="K483" s="189">
        <v>256</v>
      </c>
      <c r="L483" s="190">
        <v>619</v>
      </c>
      <c r="M483" s="188">
        <v>864</v>
      </c>
      <c r="N483" s="193">
        <v>1284</v>
      </c>
      <c r="O483" s="206">
        <v>1344</v>
      </c>
      <c r="P483" s="188">
        <v>631</v>
      </c>
      <c r="Q483" s="189">
        <v>648</v>
      </c>
      <c r="R483" s="190">
        <v>994</v>
      </c>
      <c r="S483" s="191">
        <v>935</v>
      </c>
      <c r="T483" s="197">
        <v>179</v>
      </c>
      <c r="U483" s="188">
        <v>233</v>
      </c>
      <c r="V483" s="190">
        <v>629</v>
      </c>
      <c r="W483" s="207">
        <v>990</v>
      </c>
      <c r="X483" s="188">
        <v>526</v>
      </c>
      <c r="Y483" s="192">
        <v>319</v>
      </c>
      <c r="Z483" s="190">
        <v>1821</v>
      </c>
      <c r="AA483" s="188">
        <v>1818</v>
      </c>
      <c r="AB483" s="169">
        <f t="shared" si="8424"/>
        <v>10910</v>
      </c>
      <c r="AC483" s="172">
        <f t="shared" si="8425"/>
        <v>10849</v>
      </c>
      <c r="AE483" s="272" t="str">
        <f>$AE$18</f>
        <v>18:00 - 18:59</v>
      </c>
      <c r="AF483" s="125">
        <f t="shared" si="8616"/>
        <v>1279</v>
      </c>
      <c r="AG483" s="189">
        <f t="shared" si="8616"/>
        <v>2578</v>
      </c>
      <c r="AH483" s="190">
        <f t="shared" si="8616"/>
        <v>678</v>
      </c>
      <c r="AI483" s="191">
        <f t="shared" si="8616"/>
        <v>794</v>
      </c>
      <c r="AJ483" s="273">
        <f t="shared" si="8616"/>
        <v>1047</v>
      </c>
      <c r="AK483" s="192">
        <f t="shared" si="8616"/>
        <v>2341</v>
      </c>
      <c r="AL483" s="190">
        <f t="shared" si="8616"/>
        <v>1925</v>
      </c>
      <c r="AM483" s="191">
        <f t="shared" si="8616"/>
        <v>3289</v>
      </c>
      <c r="AN483" s="273">
        <f t="shared" si="8616"/>
        <v>580</v>
      </c>
      <c r="AO483" s="192">
        <f t="shared" si="8616"/>
        <v>206</v>
      </c>
      <c r="AP483" s="190">
        <f t="shared" si="8617"/>
        <v>2356</v>
      </c>
      <c r="AQ483" s="273">
        <f t="shared" si="8617"/>
        <v>573</v>
      </c>
      <c r="AR483" s="193">
        <f t="shared" si="8617"/>
        <v>2984</v>
      </c>
      <c r="AS483" s="194">
        <f t="shared" si="8617"/>
        <v>1828</v>
      </c>
      <c r="AT483" s="273">
        <f t="shared" si="8617"/>
        <v>1464</v>
      </c>
      <c r="AU483" s="192">
        <f t="shared" si="8617"/>
        <v>1305</v>
      </c>
      <c r="AV483" s="190">
        <f t="shared" si="8617"/>
        <v>1376</v>
      </c>
      <c r="AW483" s="191">
        <f t="shared" si="8617"/>
        <v>2081</v>
      </c>
      <c r="AX483" s="273">
        <f t="shared" si="8617"/>
        <v>797</v>
      </c>
      <c r="AY483" s="192">
        <f t="shared" si="8617"/>
        <v>172</v>
      </c>
      <c r="AZ483" s="190">
        <f t="shared" si="8617"/>
        <v>2110</v>
      </c>
      <c r="BA483" s="191">
        <f t="shared" si="8617"/>
        <v>1140</v>
      </c>
      <c r="BB483" s="273">
        <f t="shared" si="8617"/>
        <v>1499</v>
      </c>
      <c r="BC483" s="192">
        <f t="shared" si="8617"/>
        <v>472</v>
      </c>
      <c r="BD483" s="190">
        <f t="shared" si="8617"/>
        <v>2090</v>
      </c>
      <c r="BE483" s="273">
        <f t="shared" si="8617"/>
        <v>2865</v>
      </c>
      <c r="BF483" s="171">
        <f>SUM(AF483,AH483,AJ483,AL483,AN483,AP483,AR483,AT483,AV483,AX483,AZ483,BB483,BD483)</f>
        <v>20185</v>
      </c>
      <c r="BG483" s="172">
        <f>SUM(AG483,AI483,AK483,AM483,AO483,AQ483,AS483,AU483,AW483,AY483,BA483,BC483,BE483)</f>
        <v>19644</v>
      </c>
      <c r="BI483" s="136" t="s">
        <v>25</v>
      </c>
      <c r="BJ483" s="128">
        <f>B483/B498</f>
        <v>4.4953922229714539E-2</v>
      </c>
      <c r="BK483" s="129">
        <f t="shared" ref="BK483" si="8645">C483/C498</f>
        <v>4.1545322169639604E-2</v>
      </c>
      <c r="BL483" s="130">
        <f t="shared" ref="BL483" si="8646">D483/D498</f>
        <v>4.1590026568567341E-2</v>
      </c>
      <c r="BM483" s="131">
        <f t="shared" ref="BM483" si="8647">E483/E498</f>
        <v>4.5279187817258884E-2</v>
      </c>
      <c r="BN483" s="128">
        <f t="shared" ref="BN483" si="8648">F483/F498</f>
        <v>4.5504155822349089E-2</v>
      </c>
      <c r="BO483" s="129">
        <f t="shared" ref="BO483" si="8649">G483/G498</f>
        <v>3.0126423383842912E-2</v>
      </c>
      <c r="BP483" s="130">
        <f t="shared" ref="BP483" si="8650">H483/H498</f>
        <v>4.8013727458153917E-2</v>
      </c>
      <c r="BQ483" s="131">
        <f t="shared" ref="BQ483" si="8651">I483/I498</f>
        <v>4.3094496365524405E-2</v>
      </c>
      <c r="BR483" s="128">
        <f t="shared" ref="BR483" si="8652">J483/J498</f>
        <v>4.6782544378698228E-2</v>
      </c>
      <c r="BS483" s="129">
        <f t="shared" ref="BS483" si="8653">K483/K498</f>
        <v>4.8457315918985423E-2</v>
      </c>
      <c r="BT483" s="130">
        <f t="shared" ref="BT483" si="8654">L483/L498</f>
        <v>3.5448402244874583E-2</v>
      </c>
      <c r="BU483" s="128">
        <f t="shared" ref="BU483" si="8655">M483/M498</f>
        <v>4.993353753684332E-2</v>
      </c>
      <c r="BV483" s="132">
        <f t="shared" ref="BV483" si="8656">N483/N498</f>
        <v>4.0512399823310404E-2</v>
      </c>
      <c r="BW483" s="133">
        <f t="shared" ref="BW483" si="8657">O483/O498</f>
        <v>4.2790283039893025E-2</v>
      </c>
      <c r="BX483" s="128">
        <f t="shared" ref="BX483" si="8658">P483/P498</f>
        <v>3.8367992216952453E-2</v>
      </c>
      <c r="BY483" s="129">
        <f t="shared" ref="BY483" si="8659">Q483/Q498</f>
        <v>4.0731661323778992E-2</v>
      </c>
      <c r="BZ483" s="130">
        <f t="shared" ref="BZ483" si="8660">R483/R498</f>
        <v>4.7582575394925802E-2</v>
      </c>
      <c r="CA483" s="131">
        <f t="shared" ref="CA483" si="8661">S483/S498</f>
        <v>4.436746702097371E-2</v>
      </c>
      <c r="CB483" s="128">
        <f t="shared" ref="CB483" si="8662">T483/T498</f>
        <v>2.9382797110965201E-2</v>
      </c>
      <c r="CC483" s="129">
        <f t="shared" ref="CC483" si="8663">U483/U498</f>
        <v>3.6687135884112737E-2</v>
      </c>
      <c r="CD483" s="130">
        <f t="shared" ref="CD483" si="8664">V483/V498</f>
        <v>3.5129851996648982E-2</v>
      </c>
      <c r="CE483" s="131">
        <f t="shared" ref="CE483" si="8665">W483/W498</f>
        <v>4.8847880791434352E-2</v>
      </c>
      <c r="CF483" s="128">
        <f t="shared" ref="CF483" si="8666">X483/X498</f>
        <v>3.7207328287472592E-2</v>
      </c>
      <c r="CG483" s="129">
        <f t="shared" ref="CG483" si="8667">Y483/Y498</f>
        <v>3.4932106876916336E-2</v>
      </c>
      <c r="CH483" s="130">
        <f t="shared" ref="CH483" si="8668">Z483/Z498</f>
        <v>5.6120562130177513E-2</v>
      </c>
      <c r="CI483" s="128">
        <f t="shared" ref="CI483" si="8669">AA483/AA498</f>
        <v>5.1905781584582443E-2</v>
      </c>
      <c r="CJ483" s="134">
        <f t="shared" ref="CJ483" si="8670">AB483/AB498</f>
        <v>4.3776231632841403E-2</v>
      </c>
      <c r="CK483" s="135">
        <f t="shared" ref="CK483" si="8671">AC483/AC498</f>
        <v>4.3635646973176685E-2</v>
      </c>
    </row>
    <row r="484" spans="1:89" ht="13.5" thickBot="1" x14ac:dyDescent="0.25">
      <c r="A484" s="145" t="s">
        <v>26</v>
      </c>
      <c r="B484" s="202">
        <v>836</v>
      </c>
      <c r="C484" s="196">
        <v>929</v>
      </c>
      <c r="D484" s="197">
        <v>274</v>
      </c>
      <c r="E484" s="198">
        <v>543</v>
      </c>
      <c r="F484" s="195">
        <v>996</v>
      </c>
      <c r="G484" s="199">
        <v>774</v>
      </c>
      <c r="H484" s="197">
        <v>1470</v>
      </c>
      <c r="I484" s="198">
        <v>1453</v>
      </c>
      <c r="J484" s="195">
        <v>256</v>
      </c>
      <c r="K484" s="196">
        <v>241</v>
      </c>
      <c r="L484" s="197">
        <v>703</v>
      </c>
      <c r="M484" s="195">
        <v>713</v>
      </c>
      <c r="N484" s="200">
        <v>1236</v>
      </c>
      <c r="O484" s="203">
        <v>1341</v>
      </c>
      <c r="P484" s="195">
        <v>630</v>
      </c>
      <c r="Q484" s="196">
        <v>632</v>
      </c>
      <c r="R484" s="197">
        <v>899</v>
      </c>
      <c r="S484" s="198">
        <v>821</v>
      </c>
      <c r="T484" s="195">
        <v>197</v>
      </c>
      <c r="U484" s="199">
        <v>247</v>
      </c>
      <c r="V484" s="197">
        <v>674</v>
      </c>
      <c r="W484" s="204">
        <v>901</v>
      </c>
      <c r="X484" s="195">
        <v>487</v>
      </c>
      <c r="Y484" s="199">
        <v>333</v>
      </c>
      <c r="Z484" s="197">
        <v>1694</v>
      </c>
      <c r="AA484" s="195">
        <v>2055</v>
      </c>
      <c r="AB484" s="169">
        <f t="shared" si="8424"/>
        <v>10352</v>
      </c>
      <c r="AC484" s="172">
        <f t="shared" si="8425"/>
        <v>10983</v>
      </c>
      <c r="AE484" s="270"/>
      <c r="AF484" s="125"/>
      <c r="AG484" s="196"/>
      <c r="AH484" s="197"/>
      <c r="AI484" s="198"/>
      <c r="AJ484" s="195"/>
      <c r="AK484" s="199"/>
      <c r="AL484" s="197"/>
      <c r="AM484" s="198"/>
      <c r="AN484" s="195"/>
      <c r="AO484" s="199"/>
      <c r="AP484" s="197"/>
      <c r="AQ484" s="195"/>
      <c r="AR484" s="200"/>
      <c r="AS484" s="201"/>
      <c r="AT484" s="195"/>
      <c r="AU484" s="199"/>
      <c r="AV484" s="197"/>
      <c r="AW484" s="198"/>
      <c r="AX484" s="195"/>
      <c r="AY484" s="199"/>
      <c r="AZ484" s="197"/>
      <c r="BA484" s="198"/>
      <c r="BB484" s="195"/>
      <c r="BC484" s="199"/>
      <c r="BD484" s="197"/>
      <c r="BE484" s="195"/>
      <c r="BF484" s="171"/>
      <c r="BG484" s="172"/>
      <c r="BI484" s="145" t="s">
        <v>26</v>
      </c>
      <c r="BJ484" s="128">
        <f>B484/B498</f>
        <v>3.7581478984041357E-2</v>
      </c>
      <c r="BK484" s="129">
        <f t="shared" ref="BK484" si="8672">C484/C498</f>
        <v>4.2273389151801968E-2</v>
      </c>
      <c r="BL484" s="130">
        <f t="shared" ref="BL484" si="8673">D484/D498</f>
        <v>2.7999182505620272E-2</v>
      </c>
      <c r="BM484" s="131">
        <f t="shared" ref="BM484" si="8674">E484/E498</f>
        <v>5.5126903553299494E-2</v>
      </c>
      <c r="BN484" s="128">
        <f t="shared" ref="BN484" si="8675">F484/F498</f>
        <v>4.181009151204769E-2</v>
      </c>
      <c r="BO484" s="129">
        <f t="shared" ref="BO484" si="8676">G484/G498</f>
        <v>3.4699184076033354E-2</v>
      </c>
      <c r="BP484" s="130">
        <f t="shared" ref="BP484" si="8677">H484/H498</f>
        <v>4.7592838410981969E-2</v>
      </c>
      <c r="BQ484" s="131">
        <f t="shared" ref="BQ484" si="8678">I484/I498</f>
        <v>4.4377252458615846E-2</v>
      </c>
      <c r="BR484" s="128">
        <f t="shared" ref="BR484" si="8679">J484/J498</f>
        <v>4.7337278106508875E-2</v>
      </c>
      <c r="BS484" s="129">
        <f t="shared" ref="BS484" si="8680">K484/K498</f>
        <v>4.5618020064357376E-2</v>
      </c>
      <c r="BT484" s="130">
        <f t="shared" ref="BT484" si="8681">L484/L498</f>
        <v>4.0258847783759016E-2</v>
      </c>
      <c r="BU484" s="128">
        <f t="shared" ref="BU484" si="8682">M484/M498</f>
        <v>4.1206727157140383E-2</v>
      </c>
      <c r="BV484" s="132">
        <f t="shared" ref="BV484" si="8683">N484/N498</f>
        <v>3.8997917586924967E-2</v>
      </c>
      <c r="BW484" s="133">
        <f t="shared" ref="BW484" si="8684">O484/O498</f>
        <v>4.2694769015250406E-2</v>
      </c>
      <c r="BX484" s="128">
        <f t="shared" ref="BX484" si="8685">P484/P498</f>
        <v>3.8307187157971545E-2</v>
      </c>
      <c r="BY484" s="129">
        <f t="shared" ref="BY484" si="8686">Q484/Q498</f>
        <v>3.9725941291093095E-2</v>
      </c>
      <c r="BZ484" s="130">
        <f t="shared" ref="BZ484" si="8687">R484/R498</f>
        <v>4.3034944949736718E-2</v>
      </c>
      <c r="CA484" s="131">
        <f t="shared" ref="CA484" si="8688">S484/S498</f>
        <v>3.8957957672961945E-2</v>
      </c>
      <c r="CB484" s="128">
        <f t="shared" ref="CB484" si="8689">T484/T498</f>
        <v>3.2337491792514772E-2</v>
      </c>
      <c r="CC484" s="129">
        <f t="shared" ref="CC484" si="8690">U484/U498</f>
        <v>3.8891513147535819E-2</v>
      </c>
      <c r="CD484" s="130">
        <f t="shared" ref="CD484" si="8691">V484/V498</f>
        <v>3.7643116447919574E-2</v>
      </c>
      <c r="CE484" s="131">
        <f t="shared" ref="CE484" si="8692">W484/W498</f>
        <v>4.4456505649578135E-2</v>
      </c>
      <c r="CF484" s="128">
        <f t="shared" ref="CF484" si="8693">X484/X498</f>
        <v>3.4448610030416639E-2</v>
      </c>
      <c r="CG484" s="129">
        <f t="shared" ref="CG484" si="8694">Y484/Y498</f>
        <v>3.6465177398160319E-2</v>
      </c>
      <c r="CH484" s="130">
        <f t="shared" ref="CH484" si="8695">Z484/Z498</f>
        <v>5.2206607495069036E-2</v>
      </c>
      <c r="CI484" s="128">
        <f t="shared" ref="CI484" si="8696">AA484/AA498</f>
        <v>5.8672376873661669E-2</v>
      </c>
      <c r="CJ484" s="134">
        <f t="shared" ref="CJ484" si="8697">AB484/AB498</f>
        <v>4.1537263965460515E-2</v>
      </c>
      <c r="CK484" s="135">
        <f t="shared" ref="CK484" si="8698">AC484/AC498</f>
        <v>4.4174606941321741E-2</v>
      </c>
    </row>
    <row r="485" spans="1:89" ht="14.25" thickTop="1" thickBot="1" x14ac:dyDescent="0.25">
      <c r="A485" s="136" t="s">
        <v>27</v>
      </c>
      <c r="B485" s="205">
        <v>756</v>
      </c>
      <c r="C485" s="189">
        <v>985</v>
      </c>
      <c r="D485" s="190">
        <v>421</v>
      </c>
      <c r="E485" s="191">
        <v>386</v>
      </c>
      <c r="F485" s="188">
        <v>889</v>
      </c>
      <c r="G485" s="192">
        <v>827</v>
      </c>
      <c r="H485" s="190">
        <v>1357</v>
      </c>
      <c r="I485" s="191">
        <v>1621</v>
      </c>
      <c r="J485" s="188">
        <v>270</v>
      </c>
      <c r="K485" s="189">
        <v>153</v>
      </c>
      <c r="L485" s="190">
        <v>726</v>
      </c>
      <c r="M485" s="188">
        <v>558</v>
      </c>
      <c r="N485" s="193">
        <v>1343</v>
      </c>
      <c r="O485" s="206">
        <v>1083</v>
      </c>
      <c r="P485" s="188">
        <v>742</v>
      </c>
      <c r="Q485" s="189">
        <v>498</v>
      </c>
      <c r="R485" s="190">
        <v>925</v>
      </c>
      <c r="S485" s="191">
        <v>917</v>
      </c>
      <c r="T485" s="188">
        <v>216</v>
      </c>
      <c r="U485" s="192">
        <v>169</v>
      </c>
      <c r="V485" s="190">
        <v>782</v>
      </c>
      <c r="W485" s="207">
        <v>808</v>
      </c>
      <c r="X485" s="188">
        <v>506</v>
      </c>
      <c r="Y485" s="192">
        <v>278</v>
      </c>
      <c r="Z485" s="190">
        <v>1692</v>
      </c>
      <c r="AA485" s="188">
        <v>1607</v>
      </c>
      <c r="AB485" s="169">
        <f t="shared" si="8424"/>
        <v>10625</v>
      </c>
      <c r="AC485" s="172">
        <f t="shared" si="8425"/>
        <v>9890</v>
      </c>
      <c r="AE485" s="264" t="s">
        <v>13</v>
      </c>
      <c r="AF485" s="20">
        <f t="shared" ref="AF485:BG485" si="8699">SUM(AF482:AF484)</f>
        <v>2445</v>
      </c>
      <c r="AG485" s="21">
        <f t="shared" si="8699"/>
        <v>5209</v>
      </c>
      <c r="AH485" s="20">
        <f t="shared" si="8699"/>
        <v>1685</v>
      </c>
      <c r="AI485" s="21">
        <f t="shared" si="8699"/>
        <v>1583</v>
      </c>
      <c r="AJ485" s="20">
        <f t="shared" si="8699"/>
        <v>2395</v>
      </c>
      <c r="AK485" s="21">
        <f t="shared" si="8699"/>
        <v>5006</v>
      </c>
      <c r="AL485" s="20">
        <f t="shared" si="8699"/>
        <v>3955</v>
      </c>
      <c r="AM485" s="21">
        <f t="shared" si="8699"/>
        <v>6929</v>
      </c>
      <c r="AN485" s="20">
        <f t="shared" si="8699"/>
        <v>1450</v>
      </c>
      <c r="AO485" s="21">
        <f t="shared" si="8699"/>
        <v>396</v>
      </c>
      <c r="AP485" s="20">
        <f t="shared" si="8699"/>
        <v>4695</v>
      </c>
      <c r="AQ485" s="21">
        <f t="shared" si="8699"/>
        <v>1172</v>
      </c>
      <c r="AR485" s="20">
        <f t="shared" si="8699"/>
        <v>6058</v>
      </c>
      <c r="AS485" s="21">
        <f t="shared" si="8699"/>
        <v>3756</v>
      </c>
      <c r="AT485" s="20">
        <f t="shared" si="8699"/>
        <v>3134</v>
      </c>
      <c r="AU485" s="21">
        <f t="shared" si="8699"/>
        <v>2573</v>
      </c>
      <c r="AV485" s="20">
        <f t="shared" si="8699"/>
        <v>2905</v>
      </c>
      <c r="AW485" s="21">
        <f t="shared" si="8699"/>
        <v>4080</v>
      </c>
      <c r="AX485" s="20">
        <f t="shared" si="8699"/>
        <v>1754</v>
      </c>
      <c r="AY485" s="21">
        <f t="shared" si="8699"/>
        <v>385</v>
      </c>
      <c r="AZ485" s="20">
        <f t="shared" si="8699"/>
        <v>4075</v>
      </c>
      <c r="BA485" s="21">
        <f t="shared" si="8699"/>
        <v>2361</v>
      </c>
      <c r="BB485" s="20">
        <f t="shared" si="8699"/>
        <v>2984</v>
      </c>
      <c r="BC485" s="21">
        <f t="shared" si="8699"/>
        <v>954</v>
      </c>
      <c r="BD485" s="20">
        <f t="shared" si="8699"/>
        <v>4493</v>
      </c>
      <c r="BE485" s="21">
        <f t="shared" si="8699"/>
        <v>5840</v>
      </c>
      <c r="BF485" s="173">
        <f t="shared" si="8699"/>
        <v>42028</v>
      </c>
      <c r="BG485" s="174">
        <f t="shared" si="8699"/>
        <v>40244</v>
      </c>
      <c r="BI485" s="136" t="s">
        <v>27</v>
      </c>
      <c r="BJ485" s="128">
        <f>B485/B498</f>
        <v>3.3985165205664192E-2</v>
      </c>
      <c r="BK485" s="129">
        <f t="shared" ref="BK485" si="8700">C485/C498</f>
        <v>4.4821623589370224E-2</v>
      </c>
      <c r="BL485" s="130">
        <f t="shared" ref="BL485" si="8701">D485/D498</f>
        <v>4.3020641733088082E-2</v>
      </c>
      <c r="BM485" s="131">
        <f t="shared" ref="BM485" si="8702">E485/E498</f>
        <v>3.9187817258883248E-2</v>
      </c>
      <c r="BN485" s="128">
        <f t="shared" ref="BN485" si="8703">F485/F498</f>
        <v>3.7318445134749391E-2</v>
      </c>
      <c r="BO485" s="129">
        <f t="shared" ref="BO485" si="8704">G485/G498</f>
        <v>3.707522639648525E-2</v>
      </c>
      <c r="BP485" s="130">
        <f t="shared" ref="BP485" si="8705">H485/H498</f>
        <v>4.3934341308641177E-2</v>
      </c>
      <c r="BQ485" s="131">
        <f t="shared" ref="BQ485" si="8706">I485/I498</f>
        <v>4.9508276830981614E-2</v>
      </c>
      <c r="BR485" s="128">
        <f t="shared" ref="BR485" si="8707">J485/J498</f>
        <v>4.9926035502958578E-2</v>
      </c>
      <c r="BS485" s="129">
        <f t="shared" ref="BS485" si="8708">K485/K498</f>
        <v>2.8960817717206135E-2</v>
      </c>
      <c r="BT485" s="130">
        <f t="shared" ref="BT485" si="8709">L485/L498</f>
        <v>4.1575993586072613E-2</v>
      </c>
      <c r="BU485" s="128">
        <f t="shared" ref="BU485" si="8710">M485/M498</f>
        <v>3.2248742992544648E-2</v>
      </c>
      <c r="BV485" s="132">
        <f t="shared" ref="BV485" si="8711">N485/N498</f>
        <v>4.2373950905534169E-2</v>
      </c>
      <c r="BW485" s="133">
        <f t="shared" ref="BW485" si="8712">O485/O498</f>
        <v>3.448056289598523E-2</v>
      </c>
      <c r="BX485" s="128">
        <f t="shared" ref="BX485" si="8713">P485/P498</f>
        <v>4.5117353763833148E-2</v>
      </c>
      <c r="BY485" s="129">
        <f t="shared" ref="BY485" si="8714">Q485/Q498</f>
        <v>3.130303601734867E-2</v>
      </c>
      <c r="BZ485" s="130">
        <f t="shared" ref="BZ485" si="8715">R485/R498</f>
        <v>4.4279559597893731E-2</v>
      </c>
      <c r="CA485" s="131">
        <f t="shared" ref="CA485" si="8716">S485/S498</f>
        <v>4.3513333966024484E-2</v>
      </c>
      <c r="CB485" s="128">
        <f t="shared" ref="CB485" si="8717">T485/T498</f>
        <v>3.545633617859488E-2</v>
      </c>
      <c r="CC485" s="129">
        <f t="shared" ref="CC485" si="8718">U485/U498</f>
        <v>2.6609982679892931E-2</v>
      </c>
      <c r="CD485" s="130">
        <f t="shared" ref="CD485" si="8719">V485/V498</f>
        <v>4.3674951130969003E-2</v>
      </c>
      <c r="CE485" s="131">
        <f t="shared" ref="CE485" si="8720">W485/W498</f>
        <v>3.9867765332807024E-2</v>
      </c>
      <c r="CF485" s="128">
        <f t="shared" ref="CF485" si="8721">X485/X498</f>
        <v>3.5792600976161847E-2</v>
      </c>
      <c r="CG485" s="129">
        <f t="shared" ref="CG485" si="8722">Y485/Y498</f>
        <v>3.0442400350416118E-2</v>
      </c>
      <c r="CH485" s="130">
        <f t="shared" ref="CH485" si="8723">Z485/Z498</f>
        <v>5.2144970414201186E-2</v>
      </c>
      <c r="CI485" s="128">
        <f t="shared" ref="CI485" si="8724">AA485/AA498</f>
        <v>4.5881513204853674E-2</v>
      </c>
      <c r="CJ485" s="134">
        <f t="shared" ref="CJ485" si="8725">AB485/AB498</f>
        <v>4.2632672877996325E-2</v>
      </c>
      <c r="CK485" s="135">
        <f t="shared" ref="CK485" si="8726">AC485/AC498</f>
        <v>3.9778463320556498E-2</v>
      </c>
    </row>
    <row r="486" spans="1:89" ht="13.5" thickTop="1" x14ac:dyDescent="0.2">
      <c r="A486" s="145" t="s">
        <v>28</v>
      </c>
      <c r="B486" s="202">
        <v>715</v>
      </c>
      <c r="C486" s="196">
        <v>1274</v>
      </c>
      <c r="D486" s="197">
        <v>422</v>
      </c>
      <c r="E486" s="198">
        <v>481</v>
      </c>
      <c r="F486" s="195">
        <v>886</v>
      </c>
      <c r="G486" s="199">
        <v>1286</v>
      </c>
      <c r="H486" s="197">
        <v>1446</v>
      </c>
      <c r="I486" s="198">
        <v>1964</v>
      </c>
      <c r="J486" s="195">
        <v>261</v>
      </c>
      <c r="K486" s="196">
        <v>184</v>
      </c>
      <c r="L486" s="197">
        <v>1218</v>
      </c>
      <c r="M486" s="195">
        <v>544</v>
      </c>
      <c r="N486" s="200">
        <v>1777</v>
      </c>
      <c r="O486" s="203">
        <v>1258</v>
      </c>
      <c r="P486" s="195">
        <v>830</v>
      </c>
      <c r="Q486" s="196">
        <v>604</v>
      </c>
      <c r="R486" s="197">
        <v>1038</v>
      </c>
      <c r="S486" s="198">
        <v>989</v>
      </c>
      <c r="T486" s="195">
        <v>335</v>
      </c>
      <c r="U486" s="199">
        <v>169</v>
      </c>
      <c r="V486" s="197">
        <v>1136</v>
      </c>
      <c r="W486" s="204">
        <v>849</v>
      </c>
      <c r="X486" s="195">
        <v>673</v>
      </c>
      <c r="Y486" s="199">
        <v>331</v>
      </c>
      <c r="Z486" s="197">
        <v>1814</v>
      </c>
      <c r="AA486" s="195">
        <v>2001</v>
      </c>
      <c r="AB486" s="169">
        <f t="shared" si="8424"/>
        <v>12551</v>
      </c>
      <c r="AC486" s="172">
        <f t="shared" si="8425"/>
        <v>11934</v>
      </c>
      <c r="BI486" s="145" t="s">
        <v>28</v>
      </c>
      <c r="BJ486" s="128">
        <f>B486/B498</f>
        <v>3.2142054394245896E-2</v>
      </c>
      <c r="BK486" s="129">
        <f t="shared" ref="BK486" si="8727">C486/C498</f>
        <v>5.7972333454677831E-2</v>
      </c>
      <c r="BL486" s="130">
        <f t="shared" ref="BL486" si="8728">D486/D498</f>
        <v>4.3122828530553853E-2</v>
      </c>
      <c r="BM486" s="131">
        <f t="shared" ref="BM486" si="8729">E486/E498</f>
        <v>4.8832487309644672E-2</v>
      </c>
      <c r="BN486" s="128">
        <f t="shared" ref="BN486" si="8730">F486/F498</f>
        <v>3.7192511124170935E-2</v>
      </c>
      <c r="BO486" s="129">
        <f t="shared" ref="BO486" si="8731">G486/G498</f>
        <v>5.765264951134224E-2</v>
      </c>
      <c r="BP486" s="130">
        <f t="shared" ref="BP486" si="8732">H486/H498</f>
        <v>4.6815812477741442E-2</v>
      </c>
      <c r="BQ486" s="131">
        <f t="shared" ref="BQ486" si="8733">I486/I498</f>
        <v>5.9984118257895055E-2</v>
      </c>
      <c r="BR486" s="128">
        <f t="shared" ref="BR486" si="8734">J486/J498</f>
        <v>4.8261834319526624E-2</v>
      </c>
      <c r="BS486" s="129">
        <f t="shared" ref="BS486" si="8735">K486/K498</f>
        <v>3.4828695816770776E-2</v>
      </c>
      <c r="BT486" s="130">
        <f t="shared" ref="BT486" si="8736">L486/L498</f>
        <v>6.9751460313824301E-2</v>
      </c>
      <c r="BU486" s="128">
        <f t="shared" ref="BU486" si="8737">M486/M498</f>
        <v>3.1439634745419873E-2</v>
      </c>
      <c r="BV486" s="132">
        <f t="shared" ref="BV486" si="8738">N486/N498</f>
        <v>5.6067394459519151E-2</v>
      </c>
      <c r="BW486" s="133">
        <f t="shared" ref="BW486" si="8739">O486/O498</f>
        <v>4.0052214333471295E-2</v>
      </c>
      <c r="BX486" s="128">
        <f t="shared" ref="BX486" si="8740">P486/P498</f>
        <v>5.0468198954152985E-2</v>
      </c>
      <c r="BY486" s="129">
        <f t="shared" ref="BY486" si="8741">Q486/Q498</f>
        <v>3.7965931233892768E-2</v>
      </c>
      <c r="BZ486" s="130">
        <f t="shared" ref="BZ486" si="8742">R486/R498</f>
        <v>4.9688846337960745E-2</v>
      </c>
      <c r="CA486" s="131">
        <f t="shared" ref="CA486" si="8743">S486/S498</f>
        <v>4.6929866185821394E-2</v>
      </c>
      <c r="CB486" s="128">
        <f t="shared" ref="CB486" si="8744">T486/T498</f>
        <v>5.4990151017728167E-2</v>
      </c>
      <c r="CC486" s="129">
        <f t="shared" ref="CC486" si="8745">U486/U498</f>
        <v>2.6609982679892931E-2</v>
      </c>
      <c r="CD486" s="130">
        <f t="shared" ref="CD486" si="8746">V486/V498</f>
        <v>6.3445964814297678E-2</v>
      </c>
      <c r="CE486" s="131">
        <f t="shared" ref="CE486" si="8747">W486/W498</f>
        <v>4.1890758375684609E-2</v>
      </c>
      <c r="CF486" s="128">
        <f t="shared" ref="CF486" si="8748">X486/X498</f>
        <v>4.7605574025606563E-2</v>
      </c>
      <c r="CG486" s="129">
        <f t="shared" ref="CG486" si="8749">Y486/Y498</f>
        <v>3.6246167323696891E-2</v>
      </c>
      <c r="CH486" s="130">
        <f t="shared" ref="CH486" si="8750">Z486/Z498</f>
        <v>5.590483234714004E-2</v>
      </c>
      <c r="CI486" s="128">
        <f t="shared" ref="CI486" si="8751">AA486/AA498</f>
        <v>5.7130620985010705E-2</v>
      </c>
      <c r="CJ486" s="134">
        <f t="shared" ref="CJ486" si="8752">AB486/AB498</f>
        <v>5.0360722568633588E-2</v>
      </c>
      <c r="CK486" s="135">
        <f t="shared" ref="CK486" si="8753">AC486/AC498</f>
        <v>4.7999613879425806E-2</v>
      </c>
    </row>
    <row r="487" spans="1:89" x14ac:dyDescent="0.2">
      <c r="A487" s="136" t="s">
        <v>29</v>
      </c>
      <c r="B487" s="205">
        <v>932</v>
      </c>
      <c r="C487" s="189">
        <v>1813</v>
      </c>
      <c r="D487" s="190">
        <v>787</v>
      </c>
      <c r="E487" s="191">
        <v>576</v>
      </c>
      <c r="F487" s="188">
        <v>1280</v>
      </c>
      <c r="G487" s="192">
        <v>1928</v>
      </c>
      <c r="H487" s="190">
        <v>1533</v>
      </c>
      <c r="I487" s="191">
        <v>2628</v>
      </c>
      <c r="J487" s="188">
        <v>514</v>
      </c>
      <c r="K487" s="189">
        <v>178</v>
      </c>
      <c r="L487" s="190">
        <v>1464</v>
      </c>
      <c r="M487" s="188">
        <v>566</v>
      </c>
      <c r="N487" s="193">
        <v>2095</v>
      </c>
      <c r="O487" s="206">
        <v>1573</v>
      </c>
      <c r="P487" s="188">
        <v>1161</v>
      </c>
      <c r="Q487" s="189">
        <v>722</v>
      </c>
      <c r="R487" s="190">
        <v>1288</v>
      </c>
      <c r="S487" s="191">
        <v>1346</v>
      </c>
      <c r="T487" s="188">
        <v>814</v>
      </c>
      <c r="U487" s="192">
        <v>134</v>
      </c>
      <c r="V487" s="190">
        <v>1835</v>
      </c>
      <c r="W487" s="207">
        <v>970</v>
      </c>
      <c r="X487" s="188">
        <v>1165</v>
      </c>
      <c r="Y487" s="192">
        <v>340</v>
      </c>
      <c r="Z487" s="190">
        <v>2170</v>
      </c>
      <c r="AA487" s="188">
        <v>2476</v>
      </c>
      <c r="AB487" s="169">
        <f t="shared" si="8424"/>
        <v>17038</v>
      </c>
      <c r="AC487" s="172">
        <f t="shared" si="8425"/>
        <v>15250</v>
      </c>
      <c r="BI487" s="136" t="s">
        <v>29</v>
      </c>
      <c r="BJ487" s="128">
        <f>B487/B498</f>
        <v>4.1897055518093952E-2</v>
      </c>
      <c r="BK487" s="129">
        <f t="shared" ref="BK487" si="8754">C487/C498</f>
        <v>8.2499089916272292E-2</v>
      </c>
      <c r="BL487" s="130">
        <f t="shared" ref="BL487" si="8755">D487/D498</f>
        <v>8.0421009605558966E-2</v>
      </c>
      <c r="BM487" s="131">
        <f t="shared" ref="BM487" si="8756">E487/E498</f>
        <v>5.8477157360406089E-2</v>
      </c>
      <c r="BN487" s="128">
        <f t="shared" ref="BN487" si="8757">F487/F498</f>
        <v>5.3731844513474937E-2</v>
      </c>
      <c r="BO487" s="129">
        <f t="shared" ref="BO487" si="8758">G487/G498</f>
        <v>8.6434143279835021E-2</v>
      </c>
      <c r="BP487" s="130">
        <f t="shared" ref="BP487" si="8759">H487/H498</f>
        <v>4.9632531485738339E-2</v>
      </c>
      <c r="BQ487" s="131">
        <f t="shared" ref="BQ487" si="8760">I487/I498</f>
        <v>8.0263881253435948E-2</v>
      </c>
      <c r="BR487" s="128">
        <f t="shared" ref="BR487" si="8761">J487/J498</f>
        <v>9.5044378698224852E-2</v>
      </c>
      <c r="BS487" s="129">
        <f t="shared" ref="BS487" si="8762">K487/K498</f>
        <v>3.3692977474919554E-2</v>
      </c>
      <c r="BT487" s="130">
        <f t="shared" ref="BT487" si="8763">L487/L498</f>
        <v>8.3839193677700152E-2</v>
      </c>
      <c r="BU487" s="128">
        <f t="shared" ref="BU487" si="8764">M487/M498</f>
        <v>3.2711090562330229E-2</v>
      </c>
      <c r="BV487" s="132">
        <f t="shared" ref="BV487" si="8765">N487/N498</f>
        <v>6.610083927557267E-2</v>
      </c>
      <c r="BW487" s="133">
        <f t="shared" ref="BW487" si="8766">O487/O498</f>
        <v>5.0081186920946229E-2</v>
      </c>
      <c r="BX487" s="128">
        <f t="shared" ref="BX487" si="8767">P487/P498</f>
        <v>7.0594673476833278E-2</v>
      </c>
      <c r="BY487" s="129">
        <f t="shared" ref="BY487" si="8768">Q487/Q498</f>
        <v>4.5383116474951288E-2</v>
      </c>
      <c r="BZ487" s="130">
        <f t="shared" ref="BZ487" si="8769">R487/R498</f>
        <v>6.1656294877932026E-2</v>
      </c>
      <c r="CA487" s="131">
        <f t="shared" ref="CA487" si="8770">S487/S498</f>
        <v>6.3870171775647716E-2</v>
      </c>
      <c r="CB487" s="128">
        <f t="shared" ref="CB487" si="8771">T487/T498</f>
        <v>0.13361785948785293</v>
      </c>
      <c r="CC487" s="129">
        <f t="shared" ref="CC487" si="8772">U487/U498</f>
        <v>2.1099039521335222E-2</v>
      </c>
      <c r="CD487" s="130">
        <f t="shared" ref="CD487" si="8773">V487/V498</f>
        <v>0.10248533929070092</v>
      </c>
      <c r="CE487" s="131">
        <f t="shared" ref="CE487" si="8774">W487/W498</f>
        <v>4.7861054916859921E-2</v>
      </c>
      <c r="CF487" s="128">
        <f t="shared" ref="CF487" si="8775">X487/X498</f>
        <v>8.2407865883850892E-2</v>
      </c>
      <c r="CG487" s="129">
        <f t="shared" ref="CG487" si="8776">Y487/Y498</f>
        <v>3.7231712658782307E-2</v>
      </c>
      <c r="CH487" s="130">
        <f t="shared" ref="CH487" si="8777">Z487/Z498</f>
        <v>6.6876232741617359E-2</v>
      </c>
      <c r="CI487" s="128">
        <f t="shared" ref="CI487" si="8778">AA487/AA498</f>
        <v>7.0692362598144182E-2</v>
      </c>
      <c r="CJ487" s="134">
        <f t="shared" ref="CJ487" si="8779">AB487/AB498</f>
        <v>6.836475110544013E-2</v>
      </c>
      <c r="CK487" s="135">
        <f t="shared" ref="CK487" si="8780">AC487/AC498</f>
        <v>6.1336862046358603E-2</v>
      </c>
    </row>
    <row r="488" spans="1:89" x14ac:dyDescent="0.2">
      <c r="A488" s="145" t="s">
        <v>30</v>
      </c>
      <c r="B488" s="202">
        <v>1166</v>
      </c>
      <c r="C488" s="196">
        <v>2631</v>
      </c>
      <c r="D488" s="197">
        <v>1007</v>
      </c>
      <c r="E488" s="198">
        <v>789</v>
      </c>
      <c r="F488" s="195">
        <v>1348</v>
      </c>
      <c r="G488" s="199">
        <v>2665</v>
      </c>
      <c r="H488" s="197">
        <v>2030</v>
      </c>
      <c r="I488" s="198">
        <v>3640</v>
      </c>
      <c r="J488" s="195">
        <v>870</v>
      </c>
      <c r="K488" s="196">
        <v>190</v>
      </c>
      <c r="L488" s="197">
        <v>2339</v>
      </c>
      <c r="M488" s="195">
        <v>599</v>
      </c>
      <c r="N488" s="200">
        <v>3074</v>
      </c>
      <c r="O488" s="203">
        <v>1928</v>
      </c>
      <c r="P488" s="195">
        <v>1670</v>
      </c>
      <c r="Q488" s="196">
        <v>1268</v>
      </c>
      <c r="R488" s="197">
        <v>1529</v>
      </c>
      <c r="S488" s="198">
        <v>1999</v>
      </c>
      <c r="T488" s="195">
        <v>957</v>
      </c>
      <c r="U488" s="199">
        <v>213</v>
      </c>
      <c r="V488" s="197">
        <v>1965</v>
      </c>
      <c r="W488" s="204">
        <v>1221</v>
      </c>
      <c r="X488" s="195">
        <v>1485</v>
      </c>
      <c r="Y488" s="199">
        <v>482</v>
      </c>
      <c r="Z488" s="197">
        <v>2403</v>
      </c>
      <c r="AA488" s="195">
        <v>2975</v>
      </c>
      <c r="AB488" s="169">
        <f t="shared" si="8424"/>
        <v>21843</v>
      </c>
      <c r="AC488" s="172">
        <f t="shared" si="8425"/>
        <v>20600</v>
      </c>
      <c r="BI488" s="145" t="s">
        <v>30</v>
      </c>
      <c r="BJ488" s="128">
        <f>B488/B498</f>
        <v>5.2416273319847155E-2</v>
      </c>
      <c r="BK488" s="129">
        <f t="shared" ref="BK488" si="8781">C488/C498</f>
        <v>0.11972151437932289</v>
      </c>
      <c r="BL488" s="130">
        <f t="shared" ref="BL488" si="8782">D488/D498</f>
        <v>0.1029021050480278</v>
      </c>
      <c r="BM488" s="131">
        <f t="shared" ref="BM488" si="8783">E488/E498</f>
        <v>8.0101522842639591E-2</v>
      </c>
      <c r="BN488" s="128">
        <f t="shared" ref="BN488" si="8784">F488/F498</f>
        <v>5.6586348753253295E-2</v>
      </c>
      <c r="BO488" s="129">
        <f t="shared" ref="BO488" si="8785">G488/G498</f>
        <v>0.11947458083026988</v>
      </c>
      <c r="BP488" s="130">
        <f t="shared" ref="BP488" si="8786">H488/H498</f>
        <v>6.5723443519927482E-2</v>
      </c>
      <c r="BQ488" s="131">
        <f t="shared" ref="BQ488" si="8787">I488/I498</f>
        <v>0.11117219473459165</v>
      </c>
      <c r="BR488" s="128">
        <f t="shared" ref="BR488" si="8788">J488/J498</f>
        <v>0.16087278106508876</v>
      </c>
      <c r="BS488" s="129">
        <f t="shared" ref="BS488" si="8789">K488/K498</f>
        <v>3.5964414158621998E-2</v>
      </c>
      <c r="BT488" s="130">
        <f t="shared" ref="BT488" si="8790">L488/L498</f>
        <v>0.13394800137441301</v>
      </c>
      <c r="BU488" s="128">
        <f t="shared" ref="BU488" si="8791">M488/M498</f>
        <v>3.4618274287695774E-2</v>
      </c>
      <c r="BV488" s="132">
        <f t="shared" ref="BV488" si="8792">N488/N498</f>
        <v>9.6989966555183951E-2</v>
      </c>
      <c r="BW488" s="133">
        <f t="shared" ref="BW488" si="8793">O488/O498</f>
        <v>6.1383679836989398E-2</v>
      </c>
      <c r="BX488" s="128">
        <f t="shared" ref="BX488" si="8794">P488/P498</f>
        <v>0.10154444849811504</v>
      </c>
      <c r="BY488" s="129">
        <f t="shared" ref="BY488" si="8795">Q488/Q498</f>
        <v>7.9703312590357664E-2</v>
      </c>
      <c r="BZ488" s="130">
        <f t="shared" ref="BZ488" si="8796">R488/R498</f>
        <v>7.3192915270464343E-2</v>
      </c>
      <c r="CA488" s="131">
        <f t="shared" ref="CA488" si="8797">S488/S498</f>
        <v>9.4856220935750218E-2</v>
      </c>
      <c r="CB488" s="128">
        <f t="shared" ref="CB488" si="8798">T488/T498</f>
        <v>0.15709126723571898</v>
      </c>
      <c r="CC488" s="129">
        <f t="shared" ref="CC488" si="8799">U488/U498</f>
        <v>3.3538025507794049E-2</v>
      </c>
      <c r="CD488" s="130">
        <f t="shared" ref="CD488" si="8800">V488/V498</f>
        <v>0.10974588103881597</v>
      </c>
      <c r="CE488" s="131">
        <f t="shared" ref="CE488" si="8801">W488/W498</f>
        <v>6.0245719642769036E-2</v>
      </c>
      <c r="CF488" s="128">
        <f t="shared" ref="CF488" si="8802">X488/X498</f>
        <v>0.10504350286482281</v>
      </c>
      <c r="CG488" s="129">
        <f t="shared" ref="CG488" si="8803">Y488/Y498</f>
        <v>5.2781427945685501E-2</v>
      </c>
      <c r="CH488" s="130">
        <f t="shared" ref="CH488" si="8804">Z488/Z498</f>
        <v>7.4056952662721887E-2</v>
      </c>
      <c r="CI488" s="128">
        <f t="shared" ref="CI488" si="8805">AA488/AA498</f>
        <v>8.4939329050678081E-2</v>
      </c>
      <c r="CJ488" s="134">
        <f t="shared" ref="CJ488" si="8806">AB488/AB498</f>
        <v>8.7644750463442236E-2</v>
      </c>
      <c r="CK488" s="135">
        <f t="shared" ref="CK488" si="8807">AC488/AC498</f>
        <v>8.285503987901556E-2</v>
      </c>
    </row>
    <row r="489" spans="1:89" x14ac:dyDescent="0.2">
      <c r="A489" s="136" t="s">
        <v>31</v>
      </c>
      <c r="B489" s="205">
        <v>1279</v>
      </c>
      <c r="C489" s="189">
        <v>2578</v>
      </c>
      <c r="D489" s="190">
        <v>678</v>
      </c>
      <c r="E489" s="191">
        <v>794</v>
      </c>
      <c r="F489" s="188">
        <v>1047</v>
      </c>
      <c r="G489" s="192">
        <v>2341</v>
      </c>
      <c r="H489" s="190">
        <v>1925</v>
      </c>
      <c r="I489" s="191">
        <v>3289</v>
      </c>
      <c r="J489" s="188">
        <v>580</v>
      </c>
      <c r="K489" s="189">
        <v>206</v>
      </c>
      <c r="L489" s="190">
        <v>2356</v>
      </c>
      <c r="M489" s="188">
        <v>573</v>
      </c>
      <c r="N489" s="193">
        <v>2984</v>
      </c>
      <c r="O489" s="206">
        <v>1828</v>
      </c>
      <c r="P489" s="188">
        <v>1464</v>
      </c>
      <c r="Q489" s="189">
        <v>1305</v>
      </c>
      <c r="R489" s="190">
        <v>1376</v>
      </c>
      <c r="S489" s="191">
        <v>2081</v>
      </c>
      <c r="T489" s="188">
        <v>797</v>
      </c>
      <c r="U489" s="192">
        <v>172</v>
      </c>
      <c r="V489" s="190">
        <v>2110</v>
      </c>
      <c r="W489" s="207">
        <v>1140</v>
      </c>
      <c r="X489" s="188">
        <v>1499</v>
      </c>
      <c r="Y489" s="192">
        <v>472</v>
      </c>
      <c r="Z489" s="190">
        <v>2090</v>
      </c>
      <c r="AA489" s="188">
        <v>2865</v>
      </c>
      <c r="AB489" s="169">
        <f t="shared" si="8424"/>
        <v>20185</v>
      </c>
      <c r="AC489" s="172">
        <f t="shared" si="8425"/>
        <v>19644</v>
      </c>
      <c r="BI489" s="136" t="s">
        <v>31</v>
      </c>
      <c r="BJ489" s="128">
        <f>B489/B498</f>
        <v>5.7496066531804897E-2</v>
      </c>
      <c r="BK489" s="129">
        <f t="shared" ref="BK489" si="8808">C489/C498</f>
        <v>0.11730979250091009</v>
      </c>
      <c r="BL489" s="130">
        <f t="shared" ref="BL489" si="8809">D489/D498</f>
        <v>6.9282648681790307E-2</v>
      </c>
      <c r="BM489" s="131">
        <f t="shared" ref="BM489" si="8810">E489/E498</f>
        <v>8.0609137055837568E-2</v>
      </c>
      <c r="BN489" s="128">
        <f t="shared" ref="BN489" si="8811">F489/F498</f>
        <v>4.3950969691881454E-2</v>
      </c>
      <c r="BO489" s="129">
        <f t="shared" ref="BO489" si="8812">G489/G498</f>
        <v>0.10494934098448848</v>
      </c>
      <c r="BP489" s="130">
        <f t="shared" ref="BP489" si="8813">H489/H498</f>
        <v>6.2323955062000197E-2</v>
      </c>
      <c r="BQ489" s="131">
        <f t="shared" ref="BQ489" si="8814">I489/I498</f>
        <v>0.10045201881375604</v>
      </c>
      <c r="BR489" s="128">
        <f t="shared" ref="BR489" si="8815">J489/J498</f>
        <v>0.10724852071005918</v>
      </c>
      <c r="BS489" s="129">
        <f t="shared" ref="BS489" si="8816">K489/K498</f>
        <v>3.8992996403558584E-2</v>
      </c>
      <c r="BT489" s="130">
        <f t="shared" ref="BT489" si="8817">L489/L498</f>
        <v>0.13492154392394914</v>
      </c>
      <c r="BU489" s="128">
        <f t="shared" ref="BU489" si="8818">M489/M498</f>
        <v>3.311564468589262E-2</v>
      </c>
      <c r="BV489" s="132">
        <f t="shared" ref="BV489" si="8819">N489/N498</f>
        <v>9.4150312361961253E-2</v>
      </c>
      <c r="BW489" s="133">
        <f t="shared" ref="BW489" si="8820">O489/O498</f>
        <v>5.8199879015568785E-2</v>
      </c>
      <c r="BX489" s="128">
        <f t="shared" ref="BX489" si="8821">P489/P498</f>
        <v>8.901860634804816E-2</v>
      </c>
      <c r="BY489" s="129">
        <f t="shared" ref="BY489" si="8822">Q489/Q498</f>
        <v>8.2029040165943812E-2</v>
      </c>
      <c r="BZ489" s="130">
        <f t="shared" ref="BZ489" si="8823">R489/R498</f>
        <v>6.5868836764001917E-2</v>
      </c>
      <c r="CA489" s="131">
        <f t="shared" ref="CA489" si="8824">S489/S498</f>
        <v>9.8747271519407806E-2</v>
      </c>
      <c r="CB489" s="128">
        <f t="shared" ref="CB489" si="8825">T489/T498</f>
        <v>0.13082731451083388</v>
      </c>
      <c r="CC489" s="129">
        <f t="shared" ref="CC489" si="8826">U489/U498</f>
        <v>2.7082349236340734E-2</v>
      </c>
      <c r="CD489" s="130">
        <f t="shared" ref="CD489" si="8827">V489/V498</f>
        <v>0.11784417760402122</v>
      </c>
      <c r="CE489" s="131">
        <f t="shared" ref="CE489" si="8828">W489/W498</f>
        <v>5.6249074850742584E-2</v>
      </c>
      <c r="CF489" s="128">
        <f t="shared" ref="CF489" si="8829">X489/X498</f>
        <v>0.10603381198274033</v>
      </c>
      <c r="CG489" s="129">
        <f t="shared" ref="CG489" si="8830">Y489/Y498</f>
        <v>5.1686377573368372E-2</v>
      </c>
      <c r="CH489" s="130">
        <f t="shared" ref="CH489" si="8831">Z489/Z498</f>
        <v>6.4410749506903356E-2</v>
      </c>
      <c r="CI489" s="128">
        <f t="shared" ref="CI489" si="8832">AA489/AA498</f>
        <v>8.1798715203426131E-2</v>
      </c>
      <c r="CJ489" s="134">
        <f t="shared" ref="CJ489" si="8833">AB489/AB498</f>
        <v>8.0992047251045252E-2</v>
      </c>
      <c r="CK489" s="135">
        <f t="shared" ref="CK489" si="8834">AC489/AC498</f>
        <v>7.9009922494338913E-2</v>
      </c>
    </row>
    <row r="490" spans="1:89" x14ac:dyDescent="0.2">
      <c r="A490" s="145" t="s">
        <v>32</v>
      </c>
      <c r="B490" s="202">
        <v>1178</v>
      </c>
      <c r="C490" s="196">
        <v>2378</v>
      </c>
      <c r="D490" s="197">
        <v>454</v>
      </c>
      <c r="E490" s="198">
        <v>833</v>
      </c>
      <c r="F490" s="195">
        <v>821</v>
      </c>
      <c r="G490" s="199">
        <v>2398</v>
      </c>
      <c r="H490" s="197">
        <v>1708</v>
      </c>
      <c r="I490" s="198">
        <v>3097</v>
      </c>
      <c r="J490" s="195">
        <v>438</v>
      </c>
      <c r="K490" s="196">
        <v>147</v>
      </c>
      <c r="L490" s="197">
        <v>1520</v>
      </c>
      <c r="M490" s="195">
        <v>661</v>
      </c>
      <c r="N490" s="200">
        <v>2679</v>
      </c>
      <c r="O490" s="203">
        <v>1918</v>
      </c>
      <c r="P490" s="195">
        <v>989</v>
      </c>
      <c r="Q490" s="196">
        <v>1315</v>
      </c>
      <c r="R490" s="197">
        <v>1250</v>
      </c>
      <c r="S490" s="198">
        <v>1642</v>
      </c>
      <c r="T490" s="195">
        <v>464</v>
      </c>
      <c r="U490" s="199">
        <v>232</v>
      </c>
      <c r="V490" s="197">
        <v>1847</v>
      </c>
      <c r="W490" s="204">
        <v>1082</v>
      </c>
      <c r="X490" s="195">
        <v>955</v>
      </c>
      <c r="Y490" s="199">
        <v>506</v>
      </c>
      <c r="Z490" s="197">
        <v>1872</v>
      </c>
      <c r="AA490" s="195">
        <v>2972</v>
      </c>
      <c r="AB490" s="169">
        <f t="shared" si="8424"/>
        <v>16175</v>
      </c>
      <c r="AC490" s="172">
        <f t="shared" si="8425"/>
        <v>19181</v>
      </c>
      <c r="BI490" s="145" t="s">
        <v>32</v>
      </c>
      <c r="BJ490" s="128">
        <f>B490/B498</f>
        <v>5.2955720386603733E-2</v>
      </c>
      <c r="BK490" s="129">
        <f t="shared" ref="BK490" si="8835">C490/C498</f>
        <v>0.10820895522388059</v>
      </c>
      <c r="BL490" s="130">
        <f t="shared" ref="BL490" si="8836">D490/D498</f>
        <v>4.6392806049458411E-2</v>
      </c>
      <c r="BM490" s="131">
        <f t="shared" ref="BM490" si="8837">E490/E498</f>
        <v>8.4568527918781722E-2</v>
      </c>
      <c r="BN490" s="128">
        <f t="shared" ref="BN490" si="8838">F490/F498</f>
        <v>3.4463940894971033E-2</v>
      </c>
      <c r="BO490" s="129">
        <f t="shared" ref="BO490" si="8839">G490/G498</f>
        <v>0.10750470725365373</v>
      </c>
      <c r="BP490" s="130">
        <f t="shared" ref="BP490" si="8840">H490/H498</f>
        <v>5.529834558228381E-2</v>
      </c>
      <c r="BQ490" s="131">
        <f t="shared" ref="BQ490" si="8841">I490/I498</f>
        <v>9.4587990959623724E-2</v>
      </c>
      <c r="BR490" s="128">
        <f t="shared" ref="BR490" si="8842">J490/J498</f>
        <v>8.0991124260355027E-2</v>
      </c>
      <c r="BS490" s="129">
        <f t="shared" ref="BS490" si="8843">K490/K498</f>
        <v>2.7825099375354913E-2</v>
      </c>
      <c r="BT490" s="130">
        <f t="shared" ref="BT490" si="8844">L490/L498</f>
        <v>8.704615737028977E-2</v>
      </c>
      <c r="BU490" s="128">
        <f t="shared" ref="BU490" si="8845">M490/M498</f>
        <v>3.8201467953534067E-2</v>
      </c>
      <c r="BV490" s="132">
        <f t="shared" ref="BV490" si="8846">N490/N498</f>
        <v>8.4527039818262137E-2</v>
      </c>
      <c r="BW490" s="133">
        <f t="shared" ref="BW490" si="8847">O490/O498</f>
        <v>6.1065299754847334E-2</v>
      </c>
      <c r="BX490" s="128">
        <f t="shared" ref="BX490" si="8848">P490/P498</f>
        <v>6.0136203332117229E-2</v>
      </c>
      <c r="BY490" s="129">
        <f t="shared" ref="BY490" si="8849">Q490/Q498</f>
        <v>8.2657615186372491E-2</v>
      </c>
      <c r="BZ490" s="130">
        <f t="shared" ref="BZ490" si="8850">R490/R498</f>
        <v>5.9837242699856394E-2</v>
      </c>
      <c r="CA490" s="131">
        <f t="shared" ref="CA490" si="8851">S490/S498</f>
        <v>7.7915915345923889E-2</v>
      </c>
      <c r="CB490" s="128">
        <f t="shared" ref="CB490" si="8852">T490/T498</f>
        <v>7.6165462902166775E-2</v>
      </c>
      <c r="CC490" s="129">
        <f t="shared" ref="CC490" si="8853">U490/U498</f>
        <v>3.6529680365296802E-2</v>
      </c>
      <c r="CD490" s="130">
        <f t="shared" ref="CD490" si="8854">V490/V498</f>
        <v>0.10315554314437309</v>
      </c>
      <c r="CE490" s="131">
        <f t="shared" ref="CE490" si="8855">W490/W498</f>
        <v>5.3387279814476739E-2</v>
      </c>
      <c r="CF490" s="128">
        <f t="shared" ref="CF490" si="8856">X490/X498</f>
        <v>6.755322911508807E-2</v>
      </c>
      <c r="CG490" s="129">
        <f t="shared" ref="CG490" si="8857">Y490/Y498</f>
        <v>5.5409548839246606E-2</v>
      </c>
      <c r="CH490" s="130">
        <f t="shared" ref="CH490" si="8858">Z490/Z498</f>
        <v>5.7692307692307696E-2</v>
      </c>
      <c r="CI490" s="128">
        <f t="shared" ref="CI490" si="8859">AA490/AA498</f>
        <v>8.4853675945753035E-2</v>
      </c>
      <c r="CJ490" s="134">
        <f t="shared" ref="CJ490" si="8860">AB490/AB498</f>
        <v>6.4901974946032046E-2</v>
      </c>
      <c r="CK490" s="135">
        <f t="shared" ref="CK490" si="8861">AC490/AC498</f>
        <v>7.714769514171832E-2</v>
      </c>
    </row>
    <row r="491" spans="1:89" x14ac:dyDescent="0.2">
      <c r="A491" s="136" t="s">
        <v>33</v>
      </c>
      <c r="B491" s="205">
        <v>1034</v>
      </c>
      <c r="C491" s="189">
        <v>1348</v>
      </c>
      <c r="D491" s="190">
        <v>344</v>
      </c>
      <c r="E491" s="191">
        <v>609</v>
      </c>
      <c r="F491" s="188">
        <v>786</v>
      </c>
      <c r="G491" s="192">
        <v>1682</v>
      </c>
      <c r="H491" s="190">
        <v>1655</v>
      </c>
      <c r="I491" s="191">
        <v>2140</v>
      </c>
      <c r="J491" s="188">
        <v>392</v>
      </c>
      <c r="K491" s="189">
        <v>111</v>
      </c>
      <c r="L491" s="190">
        <v>1079</v>
      </c>
      <c r="M491" s="188">
        <v>639</v>
      </c>
      <c r="N491" s="193">
        <v>1763</v>
      </c>
      <c r="O491" s="206">
        <v>1553</v>
      </c>
      <c r="P491" s="188">
        <v>552</v>
      </c>
      <c r="Q491" s="189">
        <v>1023</v>
      </c>
      <c r="R491" s="190">
        <v>934</v>
      </c>
      <c r="S491" s="191">
        <v>1229</v>
      </c>
      <c r="T491" s="188">
        <v>362</v>
      </c>
      <c r="U491" s="192">
        <v>240</v>
      </c>
      <c r="V491" s="190">
        <v>1420</v>
      </c>
      <c r="W491" s="207">
        <v>911</v>
      </c>
      <c r="X491" s="188">
        <v>520</v>
      </c>
      <c r="Y491" s="192">
        <v>462</v>
      </c>
      <c r="Z491" s="190">
        <v>1498</v>
      </c>
      <c r="AA491" s="188">
        <v>1685</v>
      </c>
      <c r="AB491" s="169">
        <f t="shared" si="8424"/>
        <v>12339</v>
      </c>
      <c r="AC491" s="172">
        <f t="shared" si="8425"/>
        <v>13632</v>
      </c>
      <c r="AD491" s="230"/>
      <c r="AE491" s="230"/>
      <c r="AF491" s="230"/>
      <c r="AG491" s="230"/>
      <c r="AH491" s="230"/>
      <c r="AI491" s="230"/>
      <c r="AJ491" s="230"/>
      <c r="AK491" s="230"/>
      <c r="AL491" s="230"/>
      <c r="AM491" s="230"/>
      <c r="AN491" s="230"/>
      <c r="AO491" s="230"/>
      <c r="AP491" s="230"/>
      <c r="AQ491" s="230"/>
      <c r="AR491" s="230"/>
      <c r="AS491" s="230"/>
      <c r="AT491" s="230"/>
      <c r="AU491" s="230"/>
      <c r="AV491" s="230"/>
      <c r="AW491" s="230"/>
      <c r="AX491" s="230"/>
      <c r="AY491" s="230"/>
      <c r="AZ491" s="230"/>
      <c r="BA491" s="230"/>
      <c r="BB491" s="230"/>
      <c r="BC491" s="230"/>
      <c r="BD491" s="230"/>
      <c r="BE491" s="230"/>
      <c r="BF491" s="230"/>
      <c r="BG491" s="230"/>
      <c r="BH491" s="230"/>
      <c r="BI491" s="136" t="s">
        <v>33</v>
      </c>
      <c r="BJ491" s="128">
        <f>B491/B498</f>
        <v>4.648235558552484E-2</v>
      </c>
      <c r="BK491" s="129">
        <f t="shared" ref="BK491" si="8862">C491/C498</f>
        <v>6.1339643247178742E-2</v>
      </c>
      <c r="BL491" s="130">
        <f t="shared" ref="BL491" si="8863">D491/D498</f>
        <v>3.5152258328223995E-2</v>
      </c>
      <c r="BM491" s="131">
        <f t="shared" ref="BM491" si="8864">E491/E498</f>
        <v>6.182741116751269E-2</v>
      </c>
      <c r="BN491" s="128">
        <f t="shared" ref="BN491" si="8865">F491/F498</f>
        <v>3.2994710771555705E-2</v>
      </c>
      <c r="BO491" s="129">
        <f t="shared" ref="BO491" si="8866">G491/G498</f>
        <v>7.5405720433963958E-2</v>
      </c>
      <c r="BP491" s="130">
        <f t="shared" ref="BP491" si="8867">H491/H498</f>
        <v>5.3582413313044322E-2</v>
      </c>
      <c r="BQ491" s="131">
        <f t="shared" ref="BQ491" si="8868">I491/I498</f>
        <v>6.535947712418301E-2</v>
      </c>
      <c r="BR491" s="128">
        <f t="shared" ref="BR491" si="8869">J491/J498</f>
        <v>7.2485207100591711E-2</v>
      </c>
      <c r="BS491" s="129">
        <f t="shared" ref="BS491" si="8870">K491/K498</f>
        <v>2.1010789324247586E-2</v>
      </c>
      <c r="BT491" s="130">
        <f t="shared" ref="BT491" si="8871">L491/L498</f>
        <v>6.1791318291146487E-2</v>
      </c>
      <c r="BU491" s="128">
        <f t="shared" ref="BU491" si="8872">M491/M498</f>
        <v>3.6930012136623704E-2</v>
      </c>
      <c r="BV491" s="132">
        <f t="shared" ref="BV491" si="8873">N491/N498</f>
        <v>5.5625670473906735E-2</v>
      </c>
      <c r="BW491" s="133">
        <f t="shared" ref="BW491" si="8874">O491/O498</f>
        <v>4.9444426756662101E-2</v>
      </c>
      <c r="BX491" s="128">
        <f t="shared" ref="BX491" si="8875">P491/P498</f>
        <v>3.3564392557460777E-2</v>
      </c>
      <c r="BY491" s="129">
        <f t="shared" ref="BY491" si="8876">Q491/Q498</f>
        <v>6.4303224589854796E-2</v>
      </c>
      <c r="BZ491" s="130">
        <f t="shared" ref="BZ491" si="8877">R491/R498</f>
        <v>4.4710387745332696E-2</v>
      </c>
      <c r="CA491" s="131">
        <f t="shared" ref="CA491" si="8878">S491/S498</f>
        <v>5.8318306918477746E-2</v>
      </c>
      <c r="CB491" s="128">
        <f t="shared" ref="CB491" si="8879">T491/T498</f>
        <v>5.9422193040052529E-2</v>
      </c>
      <c r="CC491" s="129">
        <f t="shared" ref="CC491" si="8880">U491/U498</f>
        <v>3.7789324515824278E-2</v>
      </c>
      <c r="CD491" s="130">
        <f t="shared" ref="CD491" si="8881">V491/V498</f>
        <v>7.9307456017872105E-2</v>
      </c>
      <c r="CE491" s="131">
        <f t="shared" ref="CE491" si="8882">W491/W498</f>
        <v>4.4949918586865346E-2</v>
      </c>
      <c r="CF491" s="128">
        <f t="shared" ref="CF491" si="8883">X491/X498</f>
        <v>3.6782910094079364E-2</v>
      </c>
      <c r="CG491" s="129">
        <f t="shared" ref="CG491" si="8884">Y491/Y498</f>
        <v>5.059132720105125E-2</v>
      </c>
      <c r="CH491" s="130">
        <f t="shared" ref="CH491" si="8885">Z491/Z498</f>
        <v>4.6166173570019724E-2</v>
      </c>
      <c r="CI491" s="128">
        <f t="shared" ref="CI491" si="8886">AA491/AA498</f>
        <v>4.8108493932905068E-2</v>
      </c>
      <c r="CJ491" s="134">
        <f t="shared" ref="CJ491" si="8887">AB491/AB498</f>
        <v>4.9510075354503212E-2</v>
      </c>
      <c r="CK491" s="135">
        <f t="shared" ref="CK491" si="8888">AC491/AC498</f>
        <v>5.4829121535472813E-2</v>
      </c>
    </row>
    <row r="492" spans="1:89" x14ac:dyDescent="0.2">
      <c r="A492" s="145" t="s">
        <v>34</v>
      </c>
      <c r="B492" s="202">
        <v>453</v>
      </c>
      <c r="C492" s="196">
        <v>1025</v>
      </c>
      <c r="D492" s="197">
        <v>158</v>
      </c>
      <c r="E492" s="198">
        <v>485</v>
      </c>
      <c r="F492" s="195">
        <v>357</v>
      </c>
      <c r="G492" s="199">
        <v>1386</v>
      </c>
      <c r="H492" s="197">
        <v>678</v>
      </c>
      <c r="I492" s="198">
        <v>1548</v>
      </c>
      <c r="J492" s="195">
        <v>119</v>
      </c>
      <c r="K492" s="196">
        <v>81</v>
      </c>
      <c r="L492" s="197">
        <v>1086</v>
      </c>
      <c r="M492" s="195">
        <v>342</v>
      </c>
      <c r="N492" s="200">
        <v>1596</v>
      </c>
      <c r="O492" s="203">
        <v>1136</v>
      </c>
      <c r="P492" s="195">
        <v>430</v>
      </c>
      <c r="Q492" s="196">
        <v>753</v>
      </c>
      <c r="R492" s="197">
        <v>686</v>
      </c>
      <c r="S492" s="198">
        <v>991</v>
      </c>
      <c r="T492" s="195">
        <v>156</v>
      </c>
      <c r="U492" s="199">
        <v>137</v>
      </c>
      <c r="V492" s="197">
        <v>1096</v>
      </c>
      <c r="W492" s="204">
        <v>573</v>
      </c>
      <c r="X492" s="195">
        <v>287</v>
      </c>
      <c r="Y492" s="199">
        <v>373</v>
      </c>
      <c r="Z492" s="197">
        <v>851</v>
      </c>
      <c r="AA492" s="195">
        <v>1460</v>
      </c>
      <c r="AB492" s="169">
        <f t="shared" si="8424"/>
        <v>7953</v>
      </c>
      <c r="AC492" s="172">
        <f t="shared" si="8425"/>
        <v>10290</v>
      </c>
      <c r="BI492" s="145" t="s">
        <v>34</v>
      </c>
      <c r="BJ492" s="128">
        <f>B492/B498</f>
        <v>2.0364126770060689E-2</v>
      </c>
      <c r="BK492" s="129">
        <f t="shared" ref="BK492" si="8889">C492/C498</f>
        <v>4.6641791044776122E-2</v>
      </c>
      <c r="BL492" s="130">
        <f t="shared" ref="BL492" si="8890">D492/D498</f>
        <v>1.6145513999591254E-2</v>
      </c>
      <c r="BM492" s="131">
        <f t="shared" ref="BM492" si="8891">E492/E498</f>
        <v>4.9238578680203045E-2</v>
      </c>
      <c r="BN492" s="128">
        <f t="shared" ref="BN492" si="8892">F492/F498</f>
        <v>1.4986147258836369E-2</v>
      </c>
      <c r="BO492" s="129">
        <f t="shared" ref="BO492" si="8893">G492/G498</f>
        <v>6.2135748229176009E-2</v>
      </c>
      <c r="BP492" s="130">
        <f t="shared" ref="BP492" si="8894">H492/H498</f>
        <v>2.1950982614044743E-2</v>
      </c>
      <c r="BQ492" s="131">
        <f t="shared" ref="BQ492" si="8895">I492/I498</f>
        <v>4.7278724573941729E-2</v>
      </c>
      <c r="BR492" s="128">
        <f t="shared" ref="BR492" si="8896">J492/J498</f>
        <v>2.2004437869822487E-2</v>
      </c>
      <c r="BS492" s="129">
        <f t="shared" ref="BS492" si="8897">K492/K498</f>
        <v>1.5332197614991482E-2</v>
      </c>
      <c r="BT492" s="130">
        <f t="shared" ref="BT492" si="8898">L492/L498</f>
        <v>6.2192188752720194E-2</v>
      </c>
      <c r="BU492" s="128">
        <f t="shared" ref="BU492" si="8899">M492/M498</f>
        <v>1.9765358608333814E-2</v>
      </c>
      <c r="BV492" s="132">
        <f t="shared" ref="BV492" si="8900">N492/N498</f>
        <v>5.0356534359815741E-2</v>
      </c>
      <c r="BW492" s="133">
        <f t="shared" ref="BW492" si="8901">O492/O498</f>
        <v>3.6167977331338148E-2</v>
      </c>
      <c r="BX492" s="128">
        <f t="shared" ref="BX492" si="8902">P492/P498</f>
        <v>2.6146175361790102E-2</v>
      </c>
      <c r="BY492" s="129">
        <f t="shared" ref="BY492" si="8903">Q492/Q498</f>
        <v>4.7331699038280217E-2</v>
      </c>
      <c r="BZ492" s="130">
        <f t="shared" ref="BZ492" si="8904">R492/R498</f>
        <v>3.2838678793681186E-2</v>
      </c>
      <c r="CA492" s="131">
        <f t="shared" ref="CA492" si="8905">S492/S498</f>
        <v>4.7024769858593531E-2</v>
      </c>
      <c r="CB492" s="128">
        <f t="shared" ref="CB492" si="8906">T492/T498</f>
        <v>2.5607353906762966E-2</v>
      </c>
      <c r="CC492" s="129">
        <f t="shared" ref="CC492" si="8907">U492/U498</f>
        <v>2.1571406077783028E-2</v>
      </c>
      <c r="CD492" s="130">
        <f t="shared" ref="CD492" si="8908">V492/V498</f>
        <v>6.1211951968723817E-2</v>
      </c>
      <c r="CE492" s="131">
        <f t="shared" ref="CE492" si="8909">W492/W498</f>
        <v>2.8272561306557458E-2</v>
      </c>
      <c r="CF492" s="128">
        <f t="shared" ref="CF492" si="8910">X492/X498</f>
        <v>2.030133691730919E-2</v>
      </c>
      <c r="CG492" s="129">
        <f t="shared" ref="CG492" si="8911">Y492/Y498</f>
        <v>4.084537888742882E-2</v>
      </c>
      <c r="CH492" s="130">
        <f t="shared" ref="CH492" si="8912">Z492/Z498</f>
        <v>2.6226577909270216E-2</v>
      </c>
      <c r="CI492" s="128">
        <f t="shared" ref="CI492" si="8913">AA492/AA498</f>
        <v>4.1684511063526053E-2</v>
      </c>
      <c r="CJ492" s="134">
        <f t="shared" ref="CJ492" si="8914">AB492/AB498</f>
        <v>3.1911307990466334E-2</v>
      </c>
      <c r="CK492" s="135">
        <f t="shared" ref="CK492" si="8915">AC492/AC498</f>
        <v>4.1387299046362624E-2</v>
      </c>
    </row>
    <row r="493" spans="1:89" x14ac:dyDescent="0.2">
      <c r="A493" s="136" t="s">
        <v>35</v>
      </c>
      <c r="B493" s="205">
        <v>0</v>
      </c>
      <c r="C493" s="189">
        <v>357</v>
      </c>
      <c r="D493" s="190">
        <v>18</v>
      </c>
      <c r="E493" s="191">
        <v>184</v>
      </c>
      <c r="F493" s="188">
        <v>4</v>
      </c>
      <c r="G493" s="192">
        <v>487</v>
      </c>
      <c r="H493" s="190">
        <v>49</v>
      </c>
      <c r="I493" s="191">
        <v>443</v>
      </c>
      <c r="J493" s="188">
        <v>37</v>
      </c>
      <c r="K493" s="189">
        <v>16</v>
      </c>
      <c r="L493" s="190">
        <v>158</v>
      </c>
      <c r="M493" s="188">
        <v>62</v>
      </c>
      <c r="N493" s="193">
        <v>244</v>
      </c>
      <c r="O493" s="206">
        <v>209</v>
      </c>
      <c r="P493" s="188">
        <v>62</v>
      </c>
      <c r="Q493" s="189">
        <v>123</v>
      </c>
      <c r="R493" s="190">
        <v>145</v>
      </c>
      <c r="S493" s="191">
        <v>74</v>
      </c>
      <c r="T493" s="188">
        <v>28</v>
      </c>
      <c r="U493" s="192">
        <v>9</v>
      </c>
      <c r="V493" s="190">
        <v>124</v>
      </c>
      <c r="W493" s="207">
        <v>13</v>
      </c>
      <c r="X493" s="188">
        <v>55</v>
      </c>
      <c r="Y493" s="192">
        <v>33</v>
      </c>
      <c r="Z493" s="190">
        <v>87</v>
      </c>
      <c r="AA493" s="188">
        <v>159</v>
      </c>
      <c r="AB493" s="169">
        <f t="shared" si="8424"/>
        <v>1011</v>
      </c>
      <c r="AC493" s="172">
        <f t="shared" si="8425"/>
        <v>2169</v>
      </c>
      <c r="BI493" s="136" t="s">
        <v>35</v>
      </c>
      <c r="BJ493" s="128">
        <f>B493/B498</f>
        <v>0</v>
      </c>
      <c r="BK493" s="129">
        <f t="shared" ref="BK493" si="8916">C493/C498</f>
        <v>1.6244994539497633E-2</v>
      </c>
      <c r="BL493" s="130">
        <f t="shared" ref="BL493" si="8917">D493/D498</f>
        <v>1.8393623543838135E-3</v>
      </c>
      <c r="BM493" s="131">
        <f t="shared" ref="BM493" si="8918">E493/E498</f>
        <v>1.8680203045685278E-2</v>
      </c>
      <c r="BN493" s="128">
        <f t="shared" ref="BN493" si="8919">F493/F498</f>
        <v>1.6791201410460918E-4</v>
      </c>
      <c r="BO493" s="129">
        <f t="shared" ref="BO493" si="8920">G493/G498</f>
        <v>2.1832690755850443E-2</v>
      </c>
      <c r="BP493" s="130">
        <f t="shared" ref="BP493" si="8921">H493/H498</f>
        <v>1.5864279470327322E-3</v>
      </c>
      <c r="BQ493" s="131">
        <f t="shared" ref="BQ493" si="8922">I493/I498</f>
        <v>1.3530022600940687E-2</v>
      </c>
      <c r="BR493" s="128">
        <f t="shared" ref="BR493" si="8923">J493/J498</f>
        <v>6.8417159763313612E-3</v>
      </c>
      <c r="BS493" s="129">
        <f t="shared" ref="BS493" si="8924">K493/K498</f>
        <v>3.028582244936589E-3</v>
      </c>
      <c r="BT493" s="130">
        <f t="shared" ref="BT493" si="8925">L493/L498</f>
        <v>9.0482189898064367E-3</v>
      </c>
      <c r="BU493" s="128">
        <f t="shared" ref="BU493" si="8926">M493/M498</f>
        <v>3.5831936658382939E-3</v>
      </c>
      <c r="BV493" s="132">
        <f t="shared" ref="BV493" si="8927">N493/N498</f>
        <v>7.6986180349592984E-3</v>
      </c>
      <c r="BW493" s="133">
        <f t="shared" ref="BW493" si="8928">O493/O498</f>
        <v>6.6541437167690785E-3</v>
      </c>
      <c r="BX493" s="128">
        <f t="shared" ref="BX493" si="8929">P493/P498</f>
        <v>3.769913656816247E-3</v>
      </c>
      <c r="BY493" s="129">
        <f t="shared" ref="BY493" si="8930">Q493/Q498</f>
        <v>7.7314727512728647E-3</v>
      </c>
      <c r="BZ493" s="130">
        <f t="shared" ref="BZ493" si="8931">R493/R498</f>
        <v>6.9411201531833413E-3</v>
      </c>
      <c r="CA493" s="131">
        <f t="shared" ref="CA493" si="8932">S493/S498</f>
        <v>3.5114358925690424E-3</v>
      </c>
      <c r="CB493" s="128">
        <f t="shared" ref="CB493" si="8933">T493/T498</f>
        <v>4.5961917268548917E-3</v>
      </c>
      <c r="CC493" s="129">
        <f t="shared" ref="CC493" si="8934">U493/U498</f>
        <v>1.4170996693434106E-3</v>
      </c>
      <c r="CD493" s="130">
        <f t="shared" ref="CD493" si="8935">V493/V498</f>
        <v>6.9254398212789722E-3</v>
      </c>
      <c r="CE493" s="131">
        <f t="shared" ref="CE493" si="8936">W493/W498</f>
        <v>6.4143681847338033E-4</v>
      </c>
      <c r="CF493" s="128">
        <f t="shared" ref="CF493" si="8937">X493/X498</f>
        <v>3.8905001061045482E-3</v>
      </c>
      <c r="CG493" s="129">
        <f t="shared" ref="CG493" si="8938">Y493/Y498</f>
        <v>3.6136662286465177E-3</v>
      </c>
      <c r="CH493" s="130">
        <f t="shared" ref="CH493" si="8939">Z493/Z498</f>
        <v>2.6812130177514791E-3</v>
      </c>
      <c r="CI493" s="128">
        <f t="shared" ref="CI493" si="8940">AA493/AA498</f>
        <v>4.539614561027837E-3</v>
      </c>
      <c r="CJ493" s="134">
        <f t="shared" ref="CJ493" si="8941">AB493/AB498</f>
        <v>4.056624214555697E-3</v>
      </c>
      <c r="CK493" s="135">
        <f t="shared" ref="CK493" si="8942">AC493/AC498</f>
        <v>8.7239117231837256E-3</v>
      </c>
    </row>
    <row r="494" spans="1:89" x14ac:dyDescent="0.2">
      <c r="A494" s="145" t="s">
        <v>36</v>
      </c>
      <c r="B494" s="202">
        <v>0</v>
      </c>
      <c r="C494" s="196">
        <v>0</v>
      </c>
      <c r="D494" s="197">
        <v>0</v>
      </c>
      <c r="E494" s="198">
        <v>0</v>
      </c>
      <c r="F494" s="195">
        <v>0</v>
      </c>
      <c r="G494" s="199">
        <v>0</v>
      </c>
      <c r="H494" s="197">
        <v>0</v>
      </c>
      <c r="I494" s="198">
        <v>0</v>
      </c>
      <c r="J494" s="195">
        <v>0</v>
      </c>
      <c r="K494" s="199">
        <v>0</v>
      </c>
      <c r="L494" s="197">
        <v>0</v>
      </c>
      <c r="M494" s="195">
        <v>0</v>
      </c>
      <c r="N494" s="200">
        <v>0</v>
      </c>
      <c r="O494" s="203">
        <v>0</v>
      </c>
      <c r="P494" s="195">
        <v>0</v>
      </c>
      <c r="Q494" s="199">
        <v>0</v>
      </c>
      <c r="R494" s="197">
        <v>0</v>
      </c>
      <c r="S494" s="198">
        <v>0</v>
      </c>
      <c r="T494" s="195">
        <v>0</v>
      </c>
      <c r="U494" s="199">
        <v>0</v>
      </c>
      <c r="V494" s="197">
        <v>0</v>
      </c>
      <c r="W494" s="198">
        <v>0</v>
      </c>
      <c r="X494" s="195">
        <v>0</v>
      </c>
      <c r="Y494" s="199">
        <v>0</v>
      </c>
      <c r="Z494" s="197">
        <v>0</v>
      </c>
      <c r="AA494" s="195">
        <v>0</v>
      </c>
      <c r="AB494" s="169">
        <f t="shared" si="8424"/>
        <v>0</v>
      </c>
      <c r="AC494" s="172">
        <f t="shared" si="8425"/>
        <v>0</v>
      </c>
      <c r="BI494" s="145" t="s">
        <v>36</v>
      </c>
      <c r="BJ494" s="128">
        <f>B494/B498</f>
        <v>0</v>
      </c>
      <c r="BK494" s="129">
        <f t="shared" ref="BK494" si="8943">C494/C498</f>
        <v>0</v>
      </c>
      <c r="BL494" s="130">
        <f t="shared" ref="BL494" si="8944">D494/D498</f>
        <v>0</v>
      </c>
      <c r="BM494" s="131">
        <f t="shared" ref="BM494" si="8945">E494/E498</f>
        <v>0</v>
      </c>
      <c r="BN494" s="128">
        <f t="shared" ref="BN494" si="8946">F494/F498</f>
        <v>0</v>
      </c>
      <c r="BO494" s="129">
        <f t="shared" ref="BO494" si="8947">G494/G498</f>
        <v>0</v>
      </c>
      <c r="BP494" s="130">
        <f t="shared" ref="BP494" si="8948">H494/H498</f>
        <v>0</v>
      </c>
      <c r="BQ494" s="131">
        <f t="shared" ref="BQ494" si="8949">I494/I498</f>
        <v>0</v>
      </c>
      <c r="BR494" s="128">
        <f t="shared" ref="BR494" si="8950">J494/J498</f>
        <v>0</v>
      </c>
      <c r="BS494" s="129">
        <f t="shared" ref="BS494" si="8951">K494/K498</f>
        <v>0</v>
      </c>
      <c r="BT494" s="130">
        <f t="shared" ref="BT494" si="8952">L494/L498</f>
        <v>0</v>
      </c>
      <c r="BU494" s="128">
        <f t="shared" ref="BU494" si="8953">M494/M498</f>
        <v>0</v>
      </c>
      <c r="BV494" s="132">
        <f t="shared" ref="BV494" si="8954">N494/N498</f>
        <v>0</v>
      </c>
      <c r="BW494" s="133">
        <f t="shared" ref="BW494" si="8955">O494/O498</f>
        <v>0</v>
      </c>
      <c r="BX494" s="128">
        <f t="shared" ref="BX494" si="8956">P494/P498</f>
        <v>0</v>
      </c>
      <c r="BY494" s="129">
        <f t="shared" ref="BY494" si="8957">Q494/Q498</f>
        <v>0</v>
      </c>
      <c r="BZ494" s="130">
        <f t="shared" ref="BZ494" si="8958">R494/R498</f>
        <v>0</v>
      </c>
      <c r="CA494" s="131">
        <f t="shared" ref="CA494" si="8959">S494/S498</f>
        <v>0</v>
      </c>
      <c r="CB494" s="128">
        <f t="shared" ref="CB494" si="8960">T494/T498</f>
        <v>0</v>
      </c>
      <c r="CC494" s="129">
        <f t="shared" ref="CC494" si="8961">U494/U498</f>
        <v>0</v>
      </c>
      <c r="CD494" s="130">
        <f t="shared" ref="CD494" si="8962">V494/V498</f>
        <v>0</v>
      </c>
      <c r="CE494" s="131">
        <f t="shared" ref="CE494" si="8963">W494/W498</f>
        <v>0</v>
      </c>
      <c r="CF494" s="128">
        <f t="shared" ref="CF494" si="8964">X494/X498</f>
        <v>0</v>
      </c>
      <c r="CG494" s="129">
        <f t="shared" ref="CG494" si="8965">Y494/Y498</f>
        <v>0</v>
      </c>
      <c r="CH494" s="130">
        <f t="shared" ref="CH494" si="8966">Z494/Z498</f>
        <v>0</v>
      </c>
      <c r="CI494" s="128">
        <f t="shared" ref="CI494" si="8967">AA494/AA498</f>
        <v>0</v>
      </c>
      <c r="CJ494" s="134">
        <f t="shared" ref="CJ494" si="8968">AB494/AB498</f>
        <v>0</v>
      </c>
      <c r="CK494" s="135">
        <f t="shared" ref="CK494" si="8969">AC494/AC498</f>
        <v>0</v>
      </c>
    </row>
    <row r="495" spans="1:89" x14ac:dyDescent="0.2">
      <c r="A495" s="136" t="s">
        <v>37</v>
      </c>
      <c r="B495" s="58"/>
      <c r="C495" s="59"/>
      <c r="D495" s="138"/>
      <c r="E495" s="139"/>
      <c r="F495" s="137"/>
      <c r="G495" s="140"/>
      <c r="H495" s="138"/>
      <c r="I495" s="139"/>
      <c r="J495" s="137"/>
      <c r="K495" s="140"/>
      <c r="L495" s="138"/>
      <c r="M495" s="137"/>
      <c r="N495" s="141"/>
      <c r="O495" s="142"/>
      <c r="P495" s="137"/>
      <c r="Q495" s="140"/>
      <c r="R495" s="138"/>
      <c r="S495" s="139"/>
      <c r="T495" s="137"/>
      <c r="U495" s="140"/>
      <c r="V495" s="138"/>
      <c r="W495" s="139"/>
      <c r="X495" s="137"/>
      <c r="Y495" s="140"/>
      <c r="Z495" s="143"/>
      <c r="AA495" s="144"/>
      <c r="AB495" s="171">
        <f t="shared" ref="AB495:AB497" si="8970">SUM(B495,D495,F495,H495,J495,L495,N495,P495,R495,T495,V495,X495,Z495)</f>
        <v>0</v>
      </c>
      <c r="AC495" s="172">
        <f t="shared" si="8425"/>
        <v>0</v>
      </c>
      <c r="BI495" s="136" t="s">
        <v>37</v>
      </c>
      <c r="BJ495" s="128">
        <f>B495/B498</f>
        <v>0</v>
      </c>
      <c r="BK495" s="129">
        <f t="shared" ref="BK495" si="8971">C495/C498</f>
        <v>0</v>
      </c>
      <c r="BL495" s="130">
        <f t="shared" ref="BL495" si="8972">D495/D498</f>
        <v>0</v>
      </c>
      <c r="BM495" s="131">
        <f t="shared" ref="BM495" si="8973">E495/E498</f>
        <v>0</v>
      </c>
      <c r="BN495" s="128">
        <f t="shared" ref="BN495" si="8974">F495/F498</f>
        <v>0</v>
      </c>
      <c r="BO495" s="129">
        <f t="shared" ref="BO495" si="8975">G495/G498</f>
        <v>0</v>
      </c>
      <c r="BP495" s="130">
        <f t="shared" ref="BP495" si="8976">H495/H498</f>
        <v>0</v>
      </c>
      <c r="BQ495" s="131">
        <f t="shared" ref="BQ495" si="8977">I495/I498</f>
        <v>0</v>
      </c>
      <c r="BR495" s="128">
        <f t="shared" ref="BR495" si="8978">J495/J498</f>
        <v>0</v>
      </c>
      <c r="BS495" s="129">
        <f t="shared" ref="BS495" si="8979">K495/K498</f>
        <v>0</v>
      </c>
      <c r="BT495" s="130">
        <f t="shared" ref="BT495" si="8980">L495/L498</f>
        <v>0</v>
      </c>
      <c r="BU495" s="128">
        <f t="shared" ref="BU495" si="8981">M495/M498</f>
        <v>0</v>
      </c>
      <c r="BV495" s="132">
        <f t="shared" ref="BV495" si="8982">N495/N498</f>
        <v>0</v>
      </c>
      <c r="BW495" s="133">
        <f t="shared" ref="BW495" si="8983">O495/O498</f>
        <v>0</v>
      </c>
      <c r="BX495" s="128">
        <f t="shared" ref="BX495" si="8984">P495/P498</f>
        <v>0</v>
      </c>
      <c r="BY495" s="129">
        <f t="shared" ref="BY495" si="8985">Q495/Q498</f>
        <v>0</v>
      </c>
      <c r="BZ495" s="130">
        <f t="shared" ref="BZ495" si="8986">R495/R498</f>
        <v>0</v>
      </c>
      <c r="CA495" s="131">
        <f t="shared" ref="CA495" si="8987">S495/S498</f>
        <v>0</v>
      </c>
      <c r="CB495" s="128">
        <f t="shared" ref="CB495" si="8988">T495/T498</f>
        <v>0</v>
      </c>
      <c r="CC495" s="129">
        <f t="shared" ref="CC495" si="8989">U495/U498</f>
        <v>0</v>
      </c>
      <c r="CD495" s="130">
        <f t="shared" ref="CD495" si="8990">V495/V498</f>
        <v>0</v>
      </c>
      <c r="CE495" s="131">
        <f t="shared" ref="CE495" si="8991">W495/W498</f>
        <v>0</v>
      </c>
      <c r="CF495" s="128">
        <f t="shared" ref="CF495" si="8992">X495/X498</f>
        <v>0</v>
      </c>
      <c r="CG495" s="129">
        <f t="shared" ref="CG495" si="8993">Y495/Y498</f>
        <v>0</v>
      </c>
      <c r="CH495" s="130">
        <f t="shared" ref="CH495" si="8994">Z495/Z498</f>
        <v>0</v>
      </c>
      <c r="CI495" s="128">
        <f t="shared" ref="CI495" si="8995">AA495/AA498</f>
        <v>0</v>
      </c>
      <c r="CJ495" s="134">
        <f t="shared" ref="CJ495" si="8996">AB495/AB498</f>
        <v>0</v>
      </c>
      <c r="CK495" s="135">
        <f t="shared" ref="CK495" si="8997">AC495/AC498</f>
        <v>0</v>
      </c>
    </row>
    <row r="496" spans="1:89" x14ac:dyDescent="0.2">
      <c r="A496" s="145" t="s">
        <v>38</v>
      </c>
      <c r="B496" s="56"/>
      <c r="C496" s="57"/>
      <c r="D496" s="151"/>
      <c r="E496" s="148"/>
      <c r="F496" s="149"/>
      <c r="G496" s="150"/>
      <c r="H496" s="151"/>
      <c r="I496" s="148"/>
      <c r="J496" s="149"/>
      <c r="K496" s="150"/>
      <c r="L496" s="151"/>
      <c r="M496" s="149"/>
      <c r="N496" s="153"/>
      <c r="O496" s="152"/>
      <c r="P496" s="149"/>
      <c r="Q496" s="150"/>
      <c r="R496" s="151"/>
      <c r="S496" s="148"/>
      <c r="T496" s="149"/>
      <c r="U496" s="150"/>
      <c r="V496" s="151"/>
      <c r="W496" s="148"/>
      <c r="X496" s="149"/>
      <c r="Y496" s="150"/>
      <c r="Z496" s="147"/>
      <c r="AA496" s="146"/>
      <c r="AB496" s="171">
        <f t="shared" si="8970"/>
        <v>0</v>
      </c>
      <c r="AC496" s="172">
        <f t="shared" si="8425"/>
        <v>0</v>
      </c>
      <c r="BI496" s="145" t="s">
        <v>38</v>
      </c>
      <c r="BJ496" s="128">
        <f>B496/B498</f>
        <v>0</v>
      </c>
      <c r="BK496" s="129">
        <f t="shared" ref="BK496" si="8998">C496/C498</f>
        <v>0</v>
      </c>
      <c r="BL496" s="130">
        <f t="shared" ref="BL496" si="8999">D496/D498</f>
        <v>0</v>
      </c>
      <c r="BM496" s="131">
        <f t="shared" ref="BM496" si="9000">E496/E498</f>
        <v>0</v>
      </c>
      <c r="BN496" s="128">
        <f t="shared" ref="BN496" si="9001">F496/F498</f>
        <v>0</v>
      </c>
      <c r="BO496" s="129">
        <f t="shared" ref="BO496" si="9002">G496/G498</f>
        <v>0</v>
      </c>
      <c r="BP496" s="130">
        <f t="shared" ref="BP496" si="9003">H496/H498</f>
        <v>0</v>
      </c>
      <c r="BQ496" s="131">
        <f t="shared" ref="BQ496" si="9004">I496/I498</f>
        <v>0</v>
      </c>
      <c r="BR496" s="128">
        <f t="shared" ref="BR496" si="9005">J496/J498</f>
        <v>0</v>
      </c>
      <c r="BS496" s="129">
        <f t="shared" ref="BS496" si="9006">K496/K498</f>
        <v>0</v>
      </c>
      <c r="BT496" s="130">
        <f t="shared" ref="BT496" si="9007">L496/L498</f>
        <v>0</v>
      </c>
      <c r="BU496" s="128">
        <f t="shared" ref="BU496" si="9008">M496/M498</f>
        <v>0</v>
      </c>
      <c r="BV496" s="132">
        <f t="shared" ref="BV496" si="9009">N496/N498</f>
        <v>0</v>
      </c>
      <c r="BW496" s="133">
        <f t="shared" ref="BW496" si="9010">O496/O498</f>
        <v>0</v>
      </c>
      <c r="BX496" s="128">
        <f t="shared" ref="BX496" si="9011">P496/P498</f>
        <v>0</v>
      </c>
      <c r="BY496" s="129">
        <f t="shared" ref="BY496" si="9012">Q496/Q498</f>
        <v>0</v>
      </c>
      <c r="BZ496" s="130">
        <f t="shared" ref="BZ496" si="9013">R496/R498</f>
        <v>0</v>
      </c>
      <c r="CA496" s="131">
        <f t="shared" ref="CA496" si="9014">S496/S498</f>
        <v>0</v>
      </c>
      <c r="CB496" s="128">
        <f t="shared" ref="CB496" si="9015">T496/T498</f>
        <v>0</v>
      </c>
      <c r="CC496" s="129">
        <f t="shared" ref="CC496" si="9016">U496/U498</f>
        <v>0</v>
      </c>
      <c r="CD496" s="130">
        <f t="shared" ref="CD496" si="9017">V496/V498</f>
        <v>0</v>
      </c>
      <c r="CE496" s="131">
        <f t="shared" ref="CE496" si="9018">W496/W498</f>
        <v>0</v>
      </c>
      <c r="CF496" s="128">
        <f t="shared" ref="CF496" si="9019">X496/X498</f>
        <v>0</v>
      </c>
      <c r="CG496" s="129">
        <f t="shared" ref="CG496" si="9020">Y496/Y498</f>
        <v>0</v>
      </c>
      <c r="CH496" s="130">
        <f t="shared" ref="CH496" si="9021">Z496/Z498</f>
        <v>0</v>
      </c>
      <c r="CI496" s="128">
        <f t="shared" ref="CI496" si="9022">AA496/AA498</f>
        <v>0</v>
      </c>
      <c r="CJ496" s="134">
        <f t="shared" ref="CJ496" si="9023">AB496/AB498</f>
        <v>0</v>
      </c>
      <c r="CK496" s="135">
        <f t="shared" ref="CK496" si="9024">AC496/AC498</f>
        <v>0</v>
      </c>
    </row>
    <row r="497" spans="1:89" ht="13.5" thickBot="1" x14ac:dyDescent="0.25">
      <c r="A497" s="136" t="s">
        <v>39</v>
      </c>
      <c r="B497" s="58"/>
      <c r="C497" s="59"/>
      <c r="D497" s="138"/>
      <c r="E497" s="139"/>
      <c r="F497" s="137"/>
      <c r="G497" s="140"/>
      <c r="H497" s="138"/>
      <c r="I497" s="139"/>
      <c r="J497" s="137"/>
      <c r="K497" s="140"/>
      <c r="L497" s="138"/>
      <c r="M497" s="137"/>
      <c r="N497" s="141"/>
      <c r="O497" s="142"/>
      <c r="P497" s="137"/>
      <c r="Q497" s="140"/>
      <c r="R497" s="138"/>
      <c r="S497" s="139"/>
      <c r="T497" s="137"/>
      <c r="U497" s="140"/>
      <c r="V497" s="138"/>
      <c r="W497" s="139"/>
      <c r="X497" s="137"/>
      <c r="Y497" s="140"/>
      <c r="Z497" s="143"/>
      <c r="AA497" s="144"/>
      <c r="AB497" s="171">
        <f t="shared" si="8970"/>
        <v>0</v>
      </c>
      <c r="AC497" s="172">
        <f t="shared" si="8425"/>
        <v>0</v>
      </c>
      <c r="BI497" s="136" t="s">
        <v>39</v>
      </c>
      <c r="BJ497" s="128">
        <f>B497/B498</f>
        <v>0</v>
      </c>
      <c r="BK497" s="129">
        <f t="shared" ref="BK497" si="9025">C497/C498</f>
        <v>0</v>
      </c>
      <c r="BL497" s="130">
        <f t="shared" ref="BL497" si="9026">D497/D498</f>
        <v>0</v>
      </c>
      <c r="BM497" s="131">
        <f t="shared" ref="BM497" si="9027">E497/E498</f>
        <v>0</v>
      </c>
      <c r="BN497" s="128">
        <f t="shared" ref="BN497" si="9028">F497/F498</f>
        <v>0</v>
      </c>
      <c r="BO497" s="129">
        <f t="shared" ref="BO497" si="9029">G497/G498</f>
        <v>0</v>
      </c>
      <c r="BP497" s="130">
        <f t="shared" ref="BP497" si="9030">H497/H498</f>
        <v>0</v>
      </c>
      <c r="BQ497" s="131">
        <f t="shared" ref="BQ497" si="9031">I497/I498</f>
        <v>0</v>
      </c>
      <c r="BR497" s="128">
        <f t="shared" ref="BR497" si="9032">J497/J498</f>
        <v>0</v>
      </c>
      <c r="BS497" s="129">
        <f t="shared" ref="BS497" si="9033">K497/K498</f>
        <v>0</v>
      </c>
      <c r="BT497" s="130">
        <f t="shared" ref="BT497" si="9034">L497/L498</f>
        <v>0</v>
      </c>
      <c r="BU497" s="128">
        <f t="shared" ref="BU497" si="9035">M497/M498</f>
        <v>0</v>
      </c>
      <c r="BV497" s="132">
        <f t="shared" ref="BV497" si="9036">N497/N498</f>
        <v>0</v>
      </c>
      <c r="BW497" s="133">
        <f t="shared" ref="BW497" si="9037">O497/O498</f>
        <v>0</v>
      </c>
      <c r="BX497" s="128">
        <f t="shared" ref="BX497" si="9038">P497/P498</f>
        <v>0</v>
      </c>
      <c r="BY497" s="129">
        <f t="shared" ref="BY497" si="9039">Q497/Q498</f>
        <v>0</v>
      </c>
      <c r="BZ497" s="130">
        <f t="shared" ref="BZ497" si="9040">R497/R498</f>
        <v>0</v>
      </c>
      <c r="CA497" s="131">
        <f t="shared" ref="CA497" si="9041">S497/S498</f>
        <v>0</v>
      </c>
      <c r="CB497" s="128">
        <f t="shared" ref="CB497" si="9042">T497/T498</f>
        <v>0</v>
      </c>
      <c r="CC497" s="129">
        <f t="shared" ref="CC497" si="9043">U497/U498</f>
        <v>0</v>
      </c>
      <c r="CD497" s="130">
        <f t="shared" ref="CD497" si="9044">V497/V498</f>
        <v>0</v>
      </c>
      <c r="CE497" s="131">
        <f t="shared" ref="CE497" si="9045">W497/W498</f>
        <v>0</v>
      </c>
      <c r="CF497" s="128">
        <f t="shared" ref="CF497" si="9046">X497/X498</f>
        <v>0</v>
      </c>
      <c r="CG497" s="129">
        <f t="shared" ref="CG497" si="9047">Y497/Y498</f>
        <v>0</v>
      </c>
      <c r="CH497" s="130">
        <f t="shared" ref="CH497" si="9048">Z497/Z498</f>
        <v>0</v>
      </c>
      <c r="CI497" s="128">
        <f t="shared" ref="CI497" si="9049">AA497/AA498</f>
        <v>0</v>
      </c>
      <c r="CJ497" s="134">
        <f t="shared" ref="CJ497" si="9050">AB497/AB498</f>
        <v>0</v>
      </c>
      <c r="CK497" s="135">
        <f t="shared" ref="CK497" si="9051">AC497/AC498</f>
        <v>0</v>
      </c>
    </row>
    <row r="498" spans="1:89" ht="14.25" thickTop="1" thickBot="1" x14ac:dyDescent="0.25">
      <c r="A498" s="264" t="s">
        <v>13</v>
      </c>
      <c r="B498" s="20">
        <f t="shared" ref="B498:AA498" si="9052">SUM(B475:B497)</f>
        <v>22245</v>
      </c>
      <c r="C498" s="21">
        <f t="shared" si="9052"/>
        <v>21976</v>
      </c>
      <c r="D498" s="20">
        <f t="shared" si="9052"/>
        <v>9786</v>
      </c>
      <c r="E498" s="21">
        <f t="shared" si="9052"/>
        <v>9850</v>
      </c>
      <c r="F498" s="20">
        <f t="shared" si="9052"/>
        <v>23822</v>
      </c>
      <c r="G498" s="21">
        <f t="shared" si="9052"/>
        <v>22306</v>
      </c>
      <c r="H498" s="20">
        <f t="shared" si="9052"/>
        <v>30887</v>
      </c>
      <c r="I498" s="21">
        <f t="shared" si="9052"/>
        <v>32742</v>
      </c>
      <c r="J498" s="20">
        <f t="shared" si="9052"/>
        <v>5408</v>
      </c>
      <c r="K498" s="21">
        <f t="shared" si="9052"/>
        <v>5283</v>
      </c>
      <c r="L498" s="20">
        <f t="shared" si="9052"/>
        <v>17462</v>
      </c>
      <c r="M498" s="21">
        <f t="shared" si="9052"/>
        <v>17303</v>
      </c>
      <c r="N498" s="20">
        <f t="shared" si="9052"/>
        <v>31694</v>
      </c>
      <c r="O498" s="21">
        <f t="shared" si="9052"/>
        <v>31409</v>
      </c>
      <c r="P498" s="20">
        <f t="shared" si="9052"/>
        <v>16446</v>
      </c>
      <c r="Q498" s="21">
        <f t="shared" si="9052"/>
        <v>15909</v>
      </c>
      <c r="R498" s="20">
        <f t="shared" si="9052"/>
        <v>20890</v>
      </c>
      <c r="S498" s="21">
        <f t="shared" si="9052"/>
        <v>21074</v>
      </c>
      <c r="T498" s="20">
        <f t="shared" si="9052"/>
        <v>6092</v>
      </c>
      <c r="U498" s="21">
        <f t="shared" si="9052"/>
        <v>6351</v>
      </c>
      <c r="V498" s="20">
        <f t="shared" si="9052"/>
        <v>17905</v>
      </c>
      <c r="W498" s="21">
        <f t="shared" si="9052"/>
        <v>20267</v>
      </c>
      <c r="X498" s="20">
        <f t="shared" si="9052"/>
        <v>14137</v>
      </c>
      <c r="Y498" s="21">
        <f t="shared" si="9052"/>
        <v>9132</v>
      </c>
      <c r="Z498" s="20">
        <f t="shared" si="9052"/>
        <v>32448</v>
      </c>
      <c r="AA498" s="21">
        <f t="shared" si="9052"/>
        <v>35025</v>
      </c>
      <c r="AB498" s="173">
        <f t="shared" ref="AB498:AC498" si="9053">SUM(AB474:AB497)</f>
        <v>249222</v>
      </c>
      <c r="AC498" s="174">
        <f t="shared" si="9053"/>
        <v>248627</v>
      </c>
      <c r="BI498" s="264" t="s">
        <v>13</v>
      </c>
      <c r="BJ498" s="154">
        <f>SUM(BJ474:BJ497)</f>
        <v>0.99999999999999989</v>
      </c>
      <c r="BK498" s="155">
        <f t="shared" ref="BK498:CK498" si="9054">SUM(BK474:BK497)</f>
        <v>1</v>
      </c>
      <c r="BL498" s="154">
        <f t="shared" si="9054"/>
        <v>1</v>
      </c>
      <c r="BM498" s="155">
        <f t="shared" si="9054"/>
        <v>0.99999999999999989</v>
      </c>
      <c r="BN498" s="154">
        <f t="shared" si="9054"/>
        <v>1.0000000000000002</v>
      </c>
      <c r="BO498" s="155">
        <f t="shared" si="9054"/>
        <v>1</v>
      </c>
      <c r="BP498" s="154">
        <f t="shared" si="9054"/>
        <v>1</v>
      </c>
      <c r="BQ498" s="155">
        <f t="shared" si="9054"/>
        <v>1</v>
      </c>
      <c r="BR498" s="154">
        <f t="shared" si="9054"/>
        <v>1</v>
      </c>
      <c r="BS498" s="155">
        <f t="shared" si="9054"/>
        <v>0.99999999999999978</v>
      </c>
      <c r="BT498" s="154">
        <f t="shared" si="9054"/>
        <v>0.99999999999999989</v>
      </c>
      <c r="BU498" s="155">
        <f t="shared" si="9054"/>
        <v>1.0000000000000002</v>
      </c>
      <c r="BV498" s="154">
        <f t="shared" si="9054"/>
        <v>1</v>
      </c>
      <c r="BW498" s="155">
        <f t="shared" si="9054"/>
        <v>0.99999999999999989</v>
      </c>
      <c r="BX498" s="154">
        <f t="shared" si="9054"/>
        <v>1</v>
      </c>
      <c r="BY498" s="155">
        <f t="shared" si="9054"/>
        <v>1.0000000000000002</v>
      </c>
      <c r="BZ498" s="154">
        <f t="shared" si="9054"/>
        <v>1</v>
      </c>
      <c r="CA498" s="155">
        <f t="shared" si="9054"/>
        <v>1</v>
      </c>
      <c r="CB498" s="154">
        <f t="shared" si="9054"/>
        <v>1</v>
      </c>
      <c r="CC498" s="155">
        <f t="shared" si="9054"/>
        <v>1</v>
      </c>
      <c r="CD498" s="154">
        <f t="shared" si="9054"/>
        <v>1</v>
      </c>
      <c r="CE498" s="155">
        <f t="shared" si="9054"/>
        <v>0.99999999999999989</v>
      </c>
      <c r="CF498" s="154">
        <f t="shared" si="9054"/>
        <v>1</v>
      </c>
      <c r="CG498" s="155">
        <f t="shared" si="9054"/>
        <v>1</v>
      </c>
      <c r="CH498" s="154">
        <f t="shared" si="9054"/>
        <v>1</v>
      </c>
      <c r="CI498" s="155">
        <f t="shared" si="9054"/>
        <v>0.99999999999999967</v>
      </c>
      <c r="CJ498" s="154">
        <f t="shared" si="9054"/>
        <v>1</v>
      </c>
      <c r="CK498" s="155">
        <f t="shared" si="9054"/>
        <v>1</v>
      </c>
    </row>
    <row r="499" spans="1:89" ht="13.5" thickTop="1" x14ac:dyDescent="0.2">
      <c r="A499" s="186"/>
    </row>
    <row r="501" spans="1:89" x14ac:dyDescent="0.2">
      <c r="A501" s="299">
        <f>+A470+1</f>
        <v>44637</v>
      </c>
      <c r="B501" s="299"/>
      <c r="C501" s="299"/>
      <c r="D501" s="299"/>
      <c r="BI501" s="304">
        <f>+BI470+1</f>
        <v>44637</v>
      </c>
      <c r="BJ501" s="304"/>
      <c r="BK501" s="304"/>
      <c r="BL501" s="304"/>
    </row>
    <row r="502" spans="1:89" ht="13.5" thickBot="1" x14ac:dyDescent="0.25">
      <c r="AE502" s="267" t="s">
        <v>84</v>
      </c>
    </row>
    <row r="503" spans="1:89" ht="14.25" thickTop="1" thickBot="1" x14ac:dyDescent="0.25">
      <c r="A503" s="295" t="s">
        <v>0</v>
      </c>
      <c r="B503" s="297" t="s">
        <v>1</v>
      </c>
      <c r="C503" s="298"/>
      <c r="D503" s="297" t="s">
        <v>2</v>
      </c>
      <c r="E503" s="298"/>
      <c r="F503" s="297" t="s">
        <v>3</v>
      </c>
      <c r="G503" s="298"/>
      <c r="H503" s="297" t="s">
        <v>4</v>
      </c>
      <c r="I503" s="298"/>
      <c r="J503" s="297" t="s">
        <v>5</v>
      </c>
      <c r="K503" s="298"/>
      <c r="L503" s="297" t="s">
        <v>6</v>
      </c>
      <c r="M503" s="298"/>
      <c r="N503" s="297" t="s">
        <v>7</v>
      </c>
      <c r="O503" s="298"/>
      <c r="P503" s="297" t="s">
        <v>8</v>
      </c>
      <c r="Q503" s="298"/>
      <c r="R503" s="297" t="s">
        <v>9</v>
      </c>
      <c r="S503" s="298"/>
      <c r="T503" s="297" t="s">
        <v>10</v>
      </c>
      <c r="U503" s="298"/>
      <c r="V503" s="297" t="s">
        <v>11</v>
      </c>
      <c r="W503" s="298"/>
      <c r="X503" s="297" t="s">
        <v>12</v>
      </c>
      <c r="Y503" s="298"/>
      <c r="Z503" s="300" t="s">
        <v>40</v>
      </c>
      <c r="AA503" s="301"/>
      <c r="AB503" s="302" t="s">
        <v>41</v>
      </c>
      <c r="AC503" s="303"/>
      <c r="AE503" s="295" t="s">
        <v>0</v>
      </c>
      <c r="AF503" s="297" t="s">
        <v>1</v>
      </c>
      <c r="AG503" s="298"/>
      <c r="AH503" s="297" t="s">
        <v>2</v>
      </c>
      <c r="AI503" s="298"/>
      <c r="AJ503" s="297" t="s">
        <v>3</v>
      </c>
      <c r="AK503" s="298"/>
      <c r="AL503" s="297" t="s">
        <v>4</v>
      </c>
      <c r="AM503" s="298"/>
      <c r="AN503" s="297" t="s">
        <v>5</v>
      </c>
      <c r="AO503" s="298"/>
      <c r="AP503" s="297" t="s">
        <v>6</v>
      </c>
      <c r="AQ503" s="298"/>
      <c r="AR503" s="297" t="s">
        <v>7</v>
      </c>
      <c r="AS503" s="298"/>
      <c r="AT503" s="297" t="s">
        <v>8</v>
      </c>
      <c r="AU503" s="298"/>
      <c r="AV503" s="297" t="s">
        <v>9</v>
      </c>
      <c r="AW503" s="298"/>
      <c r="AX503" s="297" t="s">
        <v>10</v>
      </c>
      <c r="AY503" s="298"/>
      <c r="AZ503" s="297" t="s">
        <v>11</v>
      </c>
      <c r="BA503" s="298"/>
      <c r="BB503" s="297" t="s">
        <v>12</v>
      </c>
      <c r="BC503" s="298"/>
      <c r="BD503" s="300" t="s">
        <v>40</v>
      </c>
      <c r="BE503" s="301"/>
      <c r="BF503" s="302" t="s">
        <v>41</v>
      </c>
      <c r="BG503" s="303"/>
      <c r="BI503" s="295" t="s">
        <v>0</v>
      </c>
      <c r="BJ503" s="297" t="s">
        <v>1</v>
      </c>
      <c r="BK503" s="298"/>
      <c r="BL503" s="297" t="s">
        <v>2</v>
      </c>
      <c r="BM503" s="298"/>
      <c r="BN503" s="297" t="s">
        <v>3</v>
      </c>
      <c r="BO503" s="298"/>
      <c r="BP503" s="297" t="s">
        <v>4</v>
      </c>
      <c r="BQ503" s="298"/>
      <c r="BR503" s="297" t="s">
        <v>5</v>
      </c>
      <c r="BS503" s="298"/>
      <c r="BT503" s="297" t="s">
        <v>6</v>
      </c>
      <c r="BU503" s="298"/>
      <c r="BV503" s="297" t="s">
        <v>7</v>
      </c>
      <c r="BW503" s="298"/>
      <c r="BX503" s="297" t="s">
        <v>8</v>
      </c>
      <c r="BY503" s="298"/>
      <c r="BZ503" s="297" t="s">
        <v>9</v>
      </c>
      <c r="CA503" s="298"/>
      <c r="CB503" s="297" t="s">
        <v>10</v>
      </c>
      <c r="CC503" s="298"/>
      <c r="CD503" s="297" t="s">
        <v>11</v>
      </c>
      <c r="CE503" s="298"/>
      <c r="CF503" s="297" t="s">
        <v>12</v>
      </c>
      <c r="CG503" s="298"/>
      <c r="CH503" s="300" t="s">
        <v>40</v>
      </c>
      <c r="CI503" s="301"/>
      <c r="CJ503" s="297" t="s">
        <v>41</v>
      </c>
      <c r="CK503" s="298"/>
    </row>
    <row r="504" spans="1:89" ht="15" thickTop="1" thickBot="1" x14ac:dyDescent="0.3">
      <c r="A504" s="296"/>
      <c r="B504" s="115" t="s">
        <v>14</v>
      </c>
      <c r="C504" s="116" t="s">
        <v>15</v>
      </c>
      <c r="D504" s="117" t="s">
        <v>14</v>
      </c>
      <c r="E504" s="118" t="s">
        <v>15</v>
      </c>
      <c r="F504" s="115" t="s">
        <v>14</v>
      </c>
      <c r="G504" s="116" t="s">
        <v>15</v>
      </c>
      <c r="H504" s="117" t="s">
        <v>14</v>
      </c>
      <c r="I504" s="118" t="s">
        <v>15</v>
      </c>
      <c r="J504" s="115" t="s">
        <v>14</v>
      </c>
      <c r="K504" s="116" t="s">
        <v>15</v>
      </c>
      <c r="L504" s="117" t="s">
        <v>14</v>
      </c>
      <c r="M504" s="115" t="s">
        <v>15</v>
      </c>
      <c r="N504" s="119" t="s">
        <v>14</v>
      </c>
      <c r="O504" s="120" t="s">
        <v>15</v>
      </c>
      <c r="P504" s="115" t="s">
        <v>14</v>
      </c>
      <c r="Q504" s="116" t="s">
        <v>15</v>
      </c>
      <c r="R504" s="117" t="s">
        <v>14</v>
      </c>
      <c r="S504" s="118" t="s">
        <v>15</v>
      </c>
      <c r="T504" s="115" t="s">
        <v>14</v>
      </c>
      <c r="U504" s="116" t="s">
        <v>15</v>
      </c>
      <c r="V504" s="117" t="s">
        <v>14</v>
      </c>
      <c r="W504" s="118" t="s">
        <v>15</v>
      </c>
      <c r="X504" s="115" t="s">
        <v>14</v>
      </c>
      <c r="Y504" s="116" t="s">
        <v>15</v>
      </c>
      <c r="Z504" s="28" t="s">
        <v>14</v>
      </c>
      <c r="AA504" s="121" t="s">
        <v>15</v>
      </c>
      <c r="AB504" s="175" t="s">
        <v>14</v>
      </c>
      <c r="AC504" s="176" t="s">
        <v>15</v>
      </c>
      <c r="AE504" s="296"/>
      <c r="AF504" s="115" t="s">
        <v>14</v>
      </c>
      <c r="AG504" s="116" t="s">
        <v>15</v>
      </c>
      <c r="AH504" s="117" t="s">
        <v>14</v>
      </c>
      <c r="AI504" s="118" t="s">
        <v>15</v>
      </c>
      <c r="AJ504" s="115" t="s">
        <v>14</v>
      </c>
      <c r="AK504" s="116" t="s">
        <v>15</v>
      </c>
      <c r="AL504" s="117" t="s">
        <v>14</v>
      </c>
      <c r="AM504" s="118" t="s">
        <v>15</v>
      </c>
      <c r="AN504" s="115" t="s">
        <v>14</v>
      </c>
      <c r="AO504" s="116" t="s">
        <v>15</v>
      </c>
      <c r="AP504" s="117" t="s">
        <v>14</v>
      </c>
      <c r="AQ504" s="115" t="s">
        <v>15</v>
      </c>
      <c r="AR504" s="119" t="s">
        <v>14</v>
      </c>
      <c r="AS504" s="120" t="s">
        <v>15</v>
      </c>
      <c r="AT504" s="115" t="s">
        <v>14</v>
      </c>
      <c r="AU504" s="116" t="s">
        <v>15</v>
      </c>
      <c r="AV504" s="117" t="s">
        <v>14</v>
      </c>
      <c r="AW504" s="118" t="s">
        <v>15</v>
      </c>
      <c r="AX504" s="115" t="s">
        <v>14</v>
      </c>
      <c r="AY504" s="116" t="s">
        <v>15</v>
      </c>
      <c r="AZ504" s="117" t="s">
        <v>14</v>
      </c>
      <c r="BA504" s="118" t="s">
        <v>15</v>
      </c>
      <c r="BB504" s="115" t="s">
        <v>14</v>
      </c>
      <c r="BC504" s="116" t="s">
        <v>15</v>
      </c>
      <c r="BD504" s="28" t="s">
        <v>14</v>
      </c>
      <c r="BE504" s="121" t="s">
        <v>15</v>
      </c>
      <c r="BF504" s="175" t="s">
        <v>14</v>
      </c>
      <c r="BG504" s="176" t="s">
        <v>15</v>
      </c>
      <c r="BI504" s="296"/>
      <c r="BJ504" s="115" t="s">
        <v>14</v>
      </c>
      <c r="BK504" s="116" t="s">
        <v>15</v>
      </c>
      <c r="BL504" s="117" t="s">
        <v>14</v>
      </c>
      <c r="BM504" s="118" t="s">
        <v>15</v>
      </c>
      <c r="BN504" s="115" t="s">
        <v>14</v>
      </c>
      <c r="BO504" s="116" t="s">
        <v>15</v>
      </c>
      <c r="BP504" s="117" t="s">
        <v>14</v>
      </c>
      <c r="BQ504" s="118" t="s">
        <v>15</v>
      </c>
      <c r="BR504" s="115" t="s">
        <v>14</v>
      </c>
      <c r="BS504" s="116" t="s">
        <v>15</v>
      </c>
      <c r="BT504" s="117" t="s">
        <v>14</v>
      </c>
      <c r="BU504" s="115" t="s">
        <v>15</v>
      </c>
      <c r="BV504" s="119" t="s">
        <v>14</v>
      </c>
      <c r="BW504" s="120" t="s">
        <v>15</v>
      </c>
      <c r="BX504" s="115" t="s">
        <v>14</v>
      </c>
      <c r="BY504" s="116" t="s">
        <v>15</v>
      </c>
      <c r="BZ504" s="117" t="s">
        <v>14</v>
      </c>
      <c r="CA504" s="118" t="s">
        <v>15</v>
      </c>
      <c r="CB504" s="115" t="s">
        <v>14</v>
      </c>
      <c r="CC504" s="116" t="s">
        <v>15</v>
      </c>
      <c r="CD504" s="117" t="s">
        <v>14</v>
      </c>
      <c r="CE504" s="118" t="s">
        <v>15</v>
      </c>
      <c r="CF504" s="115" t="s">
        <v>14</v>
      </c>
      <c r="CG504" s="116" t="s">
        <v>15</v>
      </c>
      <c r="CH504" s="28" t="s">
        <v>14</v>
      </c>
      <c r="CI504" s="121" t="s">
        <v>15</v>
      </c>
      <c r="CJ504" s="119" t="s">
        <v>14</v>
      </c>
      <c r="CK504" s="120" t="s">
        <v>15</v>
      </c>
    </row>
    <row r="505" spans="1:89" ht="13.5" thickTop="1" x14ac:dyDescent="0.2">
      <c r="A505" s="124" t="s">
        <v>16</v>
      </c>
      <c r="B505" s="125"/>
      <c r="C505" s="185"/>
      <c r="D505" s="126"/>
      <c r="E505" s="179"/>
      <c r="F505" s="125"/>
      <c r="G505" s="127"/>
      <c r="H505" s="126"/>
      <c r="I505" s="179"/>
      <c r="J505" s="125"/>
      <c r="K505" s="127"/>
      <c r="L505" s="126"/>
      <c r="M505" s="125"/>
      <c r="N505" s="178"/>
      <c r="O505" s="180"/>
      <c r="P505" s="125"/>
      <c r="Q505" s="127"/>
      <c r="R505" s="126"/>
      <c r="S505" s="179"/>
      <c r="T505" s="125"/>
      <c r="U505" s="127"/>
      <c r="V505" s="126"/>
      <c r="W505" s="179"/>
      <c r="X505" s="125"/>
      <c r="Y505" s="127"/>
      <c r="Z505" s="183"/>
      <c r="AA505" s="184"/>
      <c r="AB505" s="169">
        <f>B505+D505+F505+H505+J505+L505+N505+P505+R505+T505+V505+X505+Z505</f>
        <v>0</v>
      </c>
      <c r="AC505" s="170">
        <f>C505+E505+G505+I505+K505+M505+O505+Q505+S505+U505+W505+Y505+AA505</f>
        <v>0</v>
      </c>
      <c r="AE505" s="270" t="str">
        <f>$AE$9</f>
        <v>07:00 - 07:59</v>
      </c>
      <c r="AF505" s="125">
        <f>SUMIF($A$9:$A$32,$AE505,B$505:B$528)</f>
        <v>2414</v>
      </c>
      <c r="AG505" s="185">
        <f t="shared" ref="AG505:AV506" si="9055">SUMIF($A$9:$A$32,$AE505,C$505:C$528)</f>
        <v>957</v>
      </c>
      <c r="AH505" s="126">
        <f t="shared" si="9055"/>
        <v>944</v>
      </c>
      <c r="AI505" s="179">
        <f t="shared" si="9055"/>
        <v>802</v>
      </c>
      <c r="AJ505" s="125">
        <f t="shared" si="9055"/>
        <v>2029</v>
      </c>
      <c r="AK505" s="127">
        <f t="shared" si="9055"/>
        <v>1242</v>
      </c>
      <c r="AL505" s="126">
        <f t="shared" si="9055"/>
        <v>2876</v>
      </c>
      <c r="AM505" s="179">
        <f t="shared" si="9055"/>
        <v>1704</v>
      </c>
      <c r="AN505" s="125">
        <f t="shared" si="9055"/>
        <v>237</v>
      </c>
      <c r="AO505" s="127">
        <f t="shared" si="9055"/>
        <v>755</v>
      </c>
      <c r="AP505" s="126">
        <f t="shared" si="9055"/>
        <v>757</v>
      </c>
      <c r="AQ505" s="125">
        <f t="shared" si="9055"/>
        <v>2222</v>
      </c>
      <c r="AR505" s="178">
        <f t="shared" si="9055"/>
        <v>2411</v>
      </c>
      <c r="AS505" s="180">
        <f t="shared" si="9055"/>
        <v>2994</v>
      </c>
      <c r="AT505" s="125">
        <f t="shared" si="9055"/>
        <v>1651</v>
      </c>
      <c r="AU505" s="127">
        <f t="shared" si="9055"/>
        <v>1380</v>
      </c>
      <c r="AV505" s="126">
        <f t="shared" si="9055"/>
        <v>1940</v>
      </c>
      <c r="AW505" s="179">
        <f t="shared" ref="AW505:BE506" si="9056">SUMIF($A$9:$A$32,$AE505,S$505:S$528)</f>
        <v>1405</v>
      </c>
      <c r="AX505" s="125">
        <f t="shared" si="9056"/>
        <v>320</v>
      </c>
      <c r="AY505" s="127">
        <f t="shared" si="9056"/>
        <v>1141</v>
      </c>
      <c r="AZ505" s="126">
        <f t="shared" si="9056"/>
        <v>815</v>
      </c>
      <c r="BA505" s="179">
        <f t="shared" si="9056"/>
        <v>2058</v>
      </c>
      <c r="BB505" s="125">
        <f t="shared" si="9056"/>
        <v>1286</v>
      </c>
      <c r="BC505" s="127">
        <f t="shared" si="9056"/>
        <v>1241</v>
      </c>
      <c r="BD505" s="183">
        <f t="shared" si="9056"/>
        <v>2613</v>
      </c>
      <c r="BE505" s="184">
        <f t="shared" si="9056"/>
        <v>2156</v>
      </c>
      <c r="BF505" s="169">
        <f>AF505+AH505+AJ505+AL505+AN505+AP505+AR505+AT505+AV505+AX505+AZ505+BB505+BD505</f>
        <v>20293</v>
      </c>
      <c r="BG505" s="170">
        <f>AG505+AI505+AK505+AM505+AO505+AQ505+AS505+AU505+AW505+AY505+BA505+BC505+BE505</f>
        <v>20057</v>
      </c>
      <c r="BI505" s="124" t="s">
        <v>16</v>
      </c>
      <c r="BJ505" s="128">
        <f>B505/B529</f>
        <v>0</v>
      </c>
      <c r="BK505" s="129">
        <f t="shared" ref="BK505" si="9057">C505/C529</f>
        <v>0</v>
      </c>
      <c r="BL505" s="130">
        <f t="shared" ref="BL505" si="9058">D505/D529</f>
        <v>0</v>
      </c>
      <c r="BM505" s="131">
        <f t="shared" ref="BM505" si="9059">E505/E529</f>
        <v>0</v>
      </c>
      <c r="BN505" s="128">
        <f t="shared" ref="BN505" si="9060">F505/F529</f>
        <v>0</v>
      </c>
      <c r="BO505" s="129">
        <f t="shared" ref="BO505" si="9061">G505/G529</f>
        <v>0</v>
      </c>
      <c r="BP505" s="130">
        <f t="shared" ref="BP505" si="9062">H505/H529</f>
        <v>0</v>
      </c>
      <c r="BQ505" s="131">
        <f t="shared" ref="BQ505" si="9063">I505/I529</f>
        <v>0</v>
      </c>
      <c r="BR505" s="128">
        <f t="shared" ref="BR505" si="9064">J505/J529</f>
        <v>0</v>
      </c>
      <c r="BS505" s="129">
        <f t="shared" ref="BS505" si="9065">K505/K529</f>
        <v>0</v>
      </c>
      <c r="BT505" s="130">
        <f t="shared" ref="BT505" si="9066">L505/L529</f>
        <v>0</v>
      </c>
      <c r="BU505" s="128">
        <f t="shared" ref="BU505" si="9067">M505/M529</f>
        <v>0</v>
      </c>
      <c r="BV505" s="132">
        <f t="shared" ref="BV505" si="9068">N505/N529</f>
        <v>0</v>
      </c>
      <c r="BW505" s="133">
        <f t="shared" ref="BW505" si="9069">O505/O529</f>
        <v>0</v>
      </c>
      <c r="BX505" s="128">
        <f t="shared" ref="BX505" si="9070">P505/P529</f>
        <v>0</v>
      </c>
      <c r="BY505" s="129">
        <f t="shared" ref="BY505" si="9071">Q505/Q529</f>
        <v>0</v>
      </c>
      <c r="BZ505" s="130">
        <f t="shared" ref="BZ505" si="9072">R505/R529</f>
        <v>0</v>
      </c>
      <c r="CA505" s="131">
        <f t="shared" ref="CA505" si="9073">S505/S529</f>
        <v>0</v>
      </c>
      <c r="CB505" s="128">
        <f t="shared" ref="CB505" si="9074">T505/T529</f>
        <v>0</v>
      </c>
      <c r="CC505" s="129">
        <f t="shared" ref="CC505" si="9075">U505/U529</f>
        <v>0</v>
      </c>
      <c r="CD505" s="130">
        <f t="shared" ref="CD505" si="9076">V505/V529</f>
        <v>0</v>
      </c>
      <c r="CE505" s="131">
        <f t="shared" ref="CE505" si="9077">W505/W529</f>
        <v>0</v>
      </c>
      <c r="CF505" s="128">
        <f t="shared" ref="CF505" si="9078">X505/X529</f>
        <v>0</v>
      </c>
      <c r="CG505" s="129">
        <f t="shared" ref="CG505" si="9079">Y505/Y529</f>
        <v>0</v>
      </c>
      <c r="CH505" s="130">
        <f t="shared" ref="CH505" si="9080">Z505/Z529</f>
        <v>0</v>
      </c>
      <c r="CI505" s="128">
        <f t="shared" ref="CI505" si="9081">AA505/AA529</f>
        <v>0</v>
      </c>
      <c r="CJ505" s="134">
        <f t="shared" ref="CJ505" si="9082">AB505/AB529</f>
        <v>0</v>
      </c>
      <c r="CK505" s="135">
        <f t="shared" ref="CK505" si="9083">AC505/AC529</f>
        <v>0</v>
      </c>
    </row>
    <row r="506" spans="1:89" x14ac:dyDescent="0.2">
      <c r="A506" s="136" t="s">
        <v>17</v>
      </c>
      <c r="B506" s="188">
        <v>239</v>
      </c>
      <c r="C506" s="189">
        <v>0</v>
      </c>
      <c r="D506" s="190">
        <v>140</v>
      </c>
      <c r="E506" s="191">
        <v>3</v>
      </c>
      <c r="F506" s="188">
        <v>507</v>
      </c>
      <c r="G506" s="192">
        <v>4</v>
      </c>
      <c r="H506" s="190">
        <v>338</v>
      </c>
      <c r="I506" s="191">
        <v>31</v>
      </c>
      <c r="J506" s="188">
        <v>9</v>
      </c>
      <c r="K506" s="192">
        <v>13</v>
      </c>
      <c r="L506" s="190">
        <v>28</v>
      </c>
      <c r="M506" s="188">
        <v>70</v>
      </c>
      <c r="N506" s="193">
        <v>149</v>
      </c>
      <c r="O506" s="194">
        <v>85</v>
      </c>
      <c r="P506" s="188">
        <v>44</v>
      </c>
      <c r="Q506" s="192">
        <v>51</v>
      </c>
      <c r="R506" s="190">
        <v>23</v>
      </c>
      <c r="S506" s="191">
        <v>76</v>
      </c>
      <c r="T506" s="188">
        <v>0</v>
      </c>
      <c r="U506" s="192">
        <v>0</v>
      </c>
      <c r="V506" s="190">
        <v>8</v>
      </c>
      <c r="W506" s="191">
        <v>0</v>
      </c>
      <c r="X506" s="188">
        <v>2</v>
      </c>
      <c r="Y506" s="192">
        <v>0</v>
      </c>
      <c r="Z506" s="190">
        <v>0</v>
      </c>
      <c r="AA506" s="188">
        <v>0</v>
      </c>
      <c r="AB506" s="169">
        <f t="shared" ref="AB506:AB525" si="9084">B506+D506+F506+H506+J506+L506+N506+P506+R506+T506+V506+X506+Z506</f>
        <v>1487</v>
      </c>
      <c r="AC506" s="172">
        <f t="shared" ref="AC506:AC528" si="9085">SUM(C506,E506,G506,I506,K506,M506,O506,Q506,S506,U506,W506,Y506,AA506)</f>
        <v>333</v>
      </c>
      <c r="AE506" s="272" t="str">
        <f>$AE$10</f>
        <v>08:00 - 08:59</v>
      </c>
      <c r="AF506" s="125">
        <f>SUMIF($A$9:$A$32,$AE506,B$505:B$528)</f>
        <v>2251</v>
      </c>
      <c r="AG506" s="189">
        <f t="shared" si="9055"/>
        <v>978</v>
      </c>
      <c r="AH506" s="190">
        <f t="shared" si="9055"/>
        <v>664</v>
      </c>
      <c r="AI506" s="191">
        <f t="shared" si="9055"/>
        <v>695</v>
      </c>
      <c r="AJ506" s="273">
        <f t="shared" si="9055"/>
        <v>2145</v>
      </c>
      <c r="AK506" s="192">
        <f t="shared" si="9055"/>
        <v>999</v>
      </c>
      <c r="AL506" s="190">
        <f t="shared" si="9055"/>
        <v>2344</v>
      </c>
      <c r="AM506" s="191">
        <f t="shared" si="9055"/>
        <v>1611</v>
      </c>
      <c r="AN506" s="273">
        <f t="shared" si="9055"/>
        <v>202</v>
      </c>
      <c r="AO506" s="192">
        <f t="shared" si="9055"/>
        <v>676</v>
      </c>
      <c r="AP506" s="190">
        <f t="shared" si="9055"/>
        <v>581</v>
      </c>
      <c r="AQ506" s="273">
        <f t="shared" si="9055"/>
        <v>2378</v>
      </c>
      <c r="AR506" s="193">
        <f t="shared" si="9055"/>
        <v>1724</v>
      </c>
      <c r="AS506" s="194">
        <f t="shared" si="9055"/>
        <v>3039</v>
      </c>
      <c r="AT506" s="273">
        <f t="shared" si="9055"/>
        <v>1172</v>
      </c>
      <c r="AU506" s="192">
        <f t="shared" si="9055"/>
        <v>1205</v>
      </c>
      <c r="AV506" s="190">
        <f t="shared" si="9055"/>
        <v>1678</v>
      </c>
      <c r="AW506" s="191">
        <f t="shared" si="9056"/>
        <v>1248</v>
      </c>
      <c r="AX506" s="273">
        <f t="shared" si="9056"/>
        <v>197</v>
      </c>
      <c r="AY506" s="192">
        <f t="shared" si="9056"/>
        <v>829</v>
      </c>
      <c r="AZ506" s="190">
        <f t="shared" si="9056"/>
        <v>594</v>
      </c>
      <c r="BA506" s="191">
        <f t="shared" si="9056"/>
        <v>1719</v>
      </c>
      <c r="BB506" s="273">
        <f t="shared" si="9056"/>
        <v>1030</v>
      </c>
      <c r="BC506" s="192">
        <f t="shared" si="9056"/>
        <v>1111</v>
      </c>
      <c r="BD506" s="190">
        <f t="shared" si="9056"/>
        <v>2504</v>
      </c>
      <c r="BE506" s="273">
        <f t="shared" si="9056"/>
        <v>1869</v>
      </c>
      <c r="BF506" s="171">
        <f>SUM(AF506,AH506,AJ506,AL506,AN506,AP506,AR506,AT506,AV506,AX506,AZ506,BB506,BD506)</f>
        <v>17086</v>
      </c>
      <c r="BG506" s="172">
        <f>SUM(AG506,AI506,AK506,AM506,AO506,AQ506,AS506,AU506,AW506,AY506,BA506,BC506,BE506)</f>
        <v>18357</v>
      </c>
      <c r="BI506" s="136" t="s">
        <v>17</v>
      </c>
      <c r="BJ506" s="128">
        <f>B506/B529</f>
        <v>1.0967830755816621E-2</v>
      </c>
      <c r="BK506" s="129">
        <f t="shared" ref="BK506" si="9086">C506/C529</f>
        <v>0</v>
      </c>
      <c r="BL506" s="130">
        <f t="shared" ref="BL506" si="9087">D506/D529</f>
        <v>1.3897161008536827E-2</v>
      </c>
      <c r="BM506" s="131">
        <f t="shared" ref="BM506" si="9088">E506/E529</f>
        <v>3.0621618862917217E-4</v>
      </c>
      <c r="BN506" s="128">
        <f t="shared" ref="BN506" si="9089">F506/F529</f>
        <v>2.1592844974446336E-2</v>
      </c>
      <c r="BO506" s="129">
        <f t="shared" ref="BO506" si="9090">G506/G529</f>
        <v>1.8445930366612866E-4</v>
      </c>
      <c r="BP506" s="130">
        <f t="shared" ref="BP506" si="9091">H506/H529</f>
        <v>1.1259535627435957E-2</v>
      </c>
      <c r="BQ506" s="131">
        <f t="shared" ref="BQ506" si="9092">I506/I529</f>
        <v>9.7924629623779885E-4</v>
      </c>
      <c r="BR506" s="128">
        <f t="shared" ref="BR506" si="9093">J506/J529</f>
        <v>1.7381228273464658E-3</v>
      </c>
      <c r="BS506" s="129">
        <f t="shared" ref="BS506" si="9094">K506/K529</f>
        <v>2.4861350162554982E-3</v>
      </c>
      <c r="BT506" s="130">
        <f t="shared" ref="BT506" si="9095">L506/L529</f>
        <v>1.6367568831472496E-3</v>
      </c>
      <c r="BU506" s="128">
        <f t="shared" ref="BU506" si="9096">M506/M529</f>
        <v>4.0352798754827923E-3</v>
      </c>
      <c r="BV506" s="132">
        <f t="shared" ref="BV506" si="9097">N506/N529</f>
        <v>4.8291955662150771E-3</v>
      </c>
      <c r="BW506" s="133">
        <f t="shared" ref="BW506" si="9098">O506/O529</f>
        <v>2.7735177994583481E-3</v>
      </c>
      <c r="BX506" s="128">
        <f t="shared" ref="BX506" si="9099">P506/P529</f>
        <v>2.7648611285660423E-3</v>
      </c>
      <c r="BY506" s="129">
        <f t="shared" ref="BY506" si="9100">Q506/Q529</f>
        <v>3.2988357050452782E-3</v>
      </c>
      <c r="BZ506" s="130">
        <f t="shared" ref="BZ506" si="9101">R506/R529</f>
        <v>1.1430843397445456E-3</v>
      </c>
      <c r="CA506" s="131">
        <f t="shared" ref="CA506" si="9102">S506/S529</f>
        <v>3.7271345201314305E-3</v>
      </c>
      <c r="CB506" s="128">
        <f t="shared" ref="CB506" si="9103">T506/T529</f>
        <v>0</v>
      </c>
      <c r="CC506" s="129">
        <f t="shared" ref="CC506" si="9104">U506/U529</f>
        <v>0</v>
      </c>
      <c r="CD506" s="130">
        <f t="shared" ref="CD506" si="9105">V506/V529</f>
        <v>4.5882083046570312E-4</v>
      </c>
      <c r="CE506" s="131">
        <f t="shared" ref="CE506" si="9106">W506/W529</f>
        <v>0</v>
      </c>
      <c r="CF506" s="128">
        <f t="shared" ref="CF506" si="9107">X506/X529</f>
        <v>1.4061730999085988E-4</v>
      </c>
      <c r="CG506" s="129">
        <f t="shared" ref="CG506" si="9108">Y506/Y529</f>
        <v>0</v>
      </c>
      <c r="CH506" s="130">
        <f t="shared" ref="CH506" si="9109">Z506/Z529</f>
        <v>0</v>
      </c>
      <c r="CI506" s="128">
        <f t="shared" ref="CI506" si="9110">AA506/AA529</f>
        <v>0</v>
      </c>
      <c r="CJ506" s="134">
        <f t="shared" ref="CJ506" si="9111">AB506/AB529</f>
        <v>6.1191652915348121E-3</v>
      </c>
      <c r="CK506" s="135">
        <f t="shared" ref="CK506" si="9112">AC506/AC529</f>
        <v>1.3729467642984365E-3</v>
      </c>
    </row>
    <row r="507" spans="1:89" ht="13.5" thickBot="1" x14ac:dyDescent="0.25">
      <c r="A507" s="145" t="s">
        <v>18</v>
      </c>
      <c r="B507" s="195">
        <v>1548</v>
      </c>
      <c r="C507" s="196">
        <v>0</v>
      </c>
      <c r="D507" s="197">
        <v>576</v>
      </c>
      <c r="E507" s="198">
        <v>154</v>
      </c>
      <c r="F507" s="195">
        <v>2044</v>
      </c>
      <c r="G507" s="199">
        <v>375</v>
      </c>
      <c r="H507" s="197">
        <v>1605</v>
      </c>
      <c r="I507" s="198">
        <v>611</v>
      </c>
      <c r="J507" s="195">
        <v>76</v>
      </c>
      <c r="K507" s="199">
        <v>188</v>
      </c>
      <c r="L507" s="197">
        <v>369</v>
      </c>
      <c r="M507" s="195">
        <v>635</v>
      </c>
      <c r="N507" s="200">
        <v>1086</v>
      </c>
      <c r="O507" s="201">
        <v>1281</v>
      </c>
      <c r="P507" s="195">
        <v>643</v>
      </c>
      <c r="Q507" s="199">
        <v>598</v>
      </c>
      <c r="R507" s="197">
        <v>714</v>
      </c>
      <c r="S507" s="198">
        <v>773</v>
      </c>
      <c r="T507" s="195">
        <v>146</v>
      </c>
      <c r="U507" s="199">
        <v>412</v>
      </c>
      <c r="V507" s="197">
        <v>406</v>
      </c>
      <c r="W507" s="198">
        <v>1023</v>
      </c>
      <c r="X507" s="195">
        <v>549</v>
      </c>
      <c r="Y507" s="199">
        <v>462</v>
      </c>
      <c r="Z507" s="197">
        <v>1349</v>
      </c>
      <c r="AA507" s="195">
        <v>805</v>
      </c>
      <c r="AB507" s="169">
        <f t="shared" si="9084"/>
        <v>11111</v>
      </c>
      <c r="AC507" s="172">
        <f t="shared" si="9085"/>
        <v>7317</v>
      </c>
      <c r="AE507" s="270"/>
      <c r="AF507" s="125"/>
      <c r="AG507" s="196"/>
      <c r="AH507" s="197"/>
      <c r="AI507" s="198"/>
      <c r="AJ507" s="195"/>
      <c r="AK507" s="199"/>
      <c r="AL507" s="197"/>
      <c r="AM507" s="198"/>
      <c r="AN507" s="195"/>
      <c r="AO507" s="199"/>
      <c r="AP507" s="197"/>
      <c r="AQ507" s="195"/>
      <c r="AR507" s="200"/>
      <c r="AS507" s="201"/>
      <c r="AT507" s="195"/>
      <c r="AU507" s="199"/>
      <c r="AV507" s="197"/>
      <c r="AW507" s="198"/>
      <c r="AX507" s="195"/>
      <c r="AY507" s="199"/>
      <c r="AZ507" s="197"/>
      <c r="BA507" s="198"/>
      <c r="BB507" s="195"/>
      <c r="BC507" s="199"/>
      <c r="BD507" s="197"/>
      <c r="BE507" s="195"/>
      <c r="BF507" s="171"/>
      <c r="BG507" s="172"/>
      <c r="BI507" s="145" t="s">
        <v>18</v>
      </c>
      <c r="BJ507" s="128">
        <f>B507/B529</f>
        <v>7.1038502133908499E-2</v>
      </c>
      <c r="BK507" s="129">
        <f t="shared" ref="BK507" si="9113">C507/C529</f>
        <v>0</v>
      </c>
      <c r="BL507" s="130">
        <f t="shared" ref="BL507" si="9114">D507/D529</f>
        <v>5.7176891006551517E-2</v>
      </c>
      <c r="BM507" s="131">
        <f t="shared" ref="BM507" si="9115">E507/E529</f>
        <v>1.5719097682964173E-2</v>
      </c>
      <c r="BN507" s="128">
        <f t="shared" ref="BN507" si="9116">F507/F529</f>
        <v>8.7052810902896086E-2</v>
      </c>
      <c r="BO507" s="129">
        <f t="shared" ref="BO507" si="9117">G507/G529</f>
        <v>1.7293059718699561E-2</v>
      </c>
      <c r="BP507" s="130">
        <f t="shared" ref="BP507" si="9118">H507/H529</f>
        <v>5.3466138112528733E-2</v>
      </c>
      <c r="BQ507" s="131">
        <f t="shared" ref="BQ507" si="9119">I507/I529</f>
        <v>1.9300628612945004E-2</v>
      </c>
      <c r="BR507" s="128">
        <f t="shared" ref="BR507" si="9120">J507/J529</f>
        <v>1.4677481653147934E-2</v>
      </c>
      <c r="BS507" s="129">
        <f t="shared" ref="BS507" si="9121">K507/K529</f>
        <v>3.5953337158156434E-2</v>
      </c>
      <c r="BT507" s="130">
        <f t="shared" ref="BT507" si="9122">L507/L529</f>
        <v>2.1570117495761969E-2</v>
      </c>
      <c r="BU507" s="128">
        <f t="shared" ref="BU507" si="9123">M507/M529</f>
        <v>3.6605753156165328E-2</v>
      </c>
      <c r="BV507" s="132">
        <f t="shared" ref="BV507" si="9124">N507/N529</f>
        <v>3.5198029428923319E-2</v>
      </c>
      <c r="BW507" s="133">
        <f t="shared" ref="BW507" si="9125">O507/O529</f>
        <v>4.1798544718895811E-2</v>
      </c>
      <c r="BX507" s="128">
        <f t="shared" ref="BX507" si="9126">P507/P529</f>
        <v>4.0404675128817395E-2</v>
      </c>
      <c r="BY507" s="129">
        <f t="shared" ref="BY507" si="9127">Q507/Q529</f>
        <v>3.8680465717981886E-2</v>
      </c>
      <c r="BZ507" s="130">
        <f t="shared" ref="BZ507" si="9128">R507/R529</f>
        <v>3.548531385120024E-2</v>
      </c>
      <c r="CA507" s="131">
        <f t="shared" ref="CA507" si="9129">S507/S529</f>
        <v>3.7908881369231526E-2</v>
      </c>
      <c r="CB507" s="128">
        <f t="shared" ref="CB507" si="9130">T507/T529</f>
        <v>2.4382097528390115E-2</v>
      </c>
      <c r="CC507" s="129">
        <f t="shared" ref="CC507" si="9131">U507/U529</f>
        <v>6.6580478345184227E-2</v>
      </c>
      <c r="CD507" s="130">
        <f t="shared" ref="CD507" si="9132">V507/V529</f>
        <v>2.3285157146134435E-2</v>
      </c>
      <c r="CE507" s="131">
        <f t="shared" ref="CE507" si="9133">W507/W529</f>
        <v>5.1520950846091859E-2</v>
      </c>
      <c r="CF507" s="128">
        <f t="shared" ref="CF507" si="9134">X507/X529</f>
        <v>3.8599451592491035E-2</v>
      </c>
      <c r="CG507" s="129">
        <f t="shared" ref="CG507" si="9135">Y507/Y529</f>
        <v>5.1986047034994938E-2</v>
      </c>
      <c r="CH507" s="130">
        <f t="shared" ref="CH507" si="9136">Z507/Z529</f>
        <v>4.3767438842385306E-2</v>
      </c>
      <c r="CI507" s="128">
        <f t="shared" ref="CI507" si="9137">AA507/AA529</f>
        <v>2.3798261692189439E-2</v>
      </c>
      <c r="CJ507" s="134">
        <f t="shared" ref="CJ507" si="9138">AB507/AB529</f>
        <v>4.5722962713008269E-2</v>
      </c>
      <c r="CK507" s="135">
        <f t="shared" ref="CK507" si="9139">AC507/AC529</f>
        <v>3.0167722145260242E-2</v>
      </c>
    </row>
    <row r="508" spans="1:89" ht="14.25" thickTop="1" thickBot="1" x14ac:dyDescent="0.25">
      <c r="A508" s="136" t="s">
        <v>19</v>
      </c>
      <c r="B508" s="188">
        <v>2433</v>
      </c>
      <c r="C508" s="189">
        <v>971</v>
      </c>
      <c r="D508" s="190">
        <v>1005</v>
      </c>
      <c r="E508" s="191">
        <v>689</v>
      </c>
      <c r="F508" s="188">
        <v>2349</v>
      </c>
      <c r="G508" s="192">
        <v>1163</v>
      </c>
      <c r="H508" s="190">
        <v>2619</v>
      </c>
      <c r="I508" s="191">
        <v>1426</v>
      </c>
      <c r="J508" s="188">
        <v>151</v>
      </c>
      <c r="K508" s="192">
        <v>496</v>
      </c>
      <c r="L508" s="190">
        <v>687</v>
      </c>
      <c r="M508" s="188">
        <v>1568</v>
      </c>
      <c r="N508" s="193">
        <v>1975</v>
      </c>
      <c r="O508" s="194">
        <v>2641</v>
      </c>
      <c r="P508" s="188">
        <v>1314</v>
      </c>
      <c r="Q508" s="192">
        <v>1368</v>
      </c>
      <c r="R508" s="190">
        <v>1635</v>
      </c>
      <c r="S508" s="191">
        <v>1456</v>
      </c>
      <c r="T508" s="188">
        <v>269</v>
      </c>
      <c r="U508" s="192">
        <v>909</v>
      </c>
      <c r="V508" s="190">
        <v>770</v>
      </c>
      <c r="W508" s="191">
        <v>1982</v>
      </c>
      <c r="X508" s="188">
        <v>1113</v>
      </c>
      <c r="Y508" s="192">
        <v>770</v>
      </c>
      <c r="Z508" s="190">
        <v>2234</v>
      </c>
      <c r="AA508" s="188">
        <v>1670</v>
      </c>
      <c r="AB508" s="169">
        <f t="shared" si="9084"/>
        <v>18554</v>
      </c>
      <c r="AC508" s="172">
        <f t="shared" si="9085"/>
        <v>17109</v>
      </c>
      <c r="AE508" s="264" t="s">
        <v>13</v>
      </c>
      <c r="AF508" s="20">
        <f t="shared" ref="AF508:BG508" si="9140">SUM(AF505:AF507)</f>
        <v>4665</v>
      </c>
      <c r="AG508" s="21">
        <f t="shared" si="9140"/>
        <v>1935</v>
      </c>
      <c r="AH508" s="20">
        <f t="shared" si="9140"/>
        <v>1608</v>
      </c>
      <c r="AI508" s="21">
        <f t="shared" si="9140"/>
        <v>1497</v>
      </c>
      <c r="AJ508" s="20">
        <f t="shared" si="9140"/>
        <v>4174</v>
      </c>
      <c r="AK508" s="21">
        <f t="shared" si="9140"/>
        <v>2241</v>
      </c>
      <c r="AL508" s="20">
        <f t="shared" si="9140"/>
        <v>5220</v>
      </c>
      <c r="AM508" s="21">
        <f t="shared" si="9140"/>
        <v>3315</v>
      </c>
      <c r="AN508" s="20">
        <f t="shared" si="9140"/>
        <v>439</v>
      </c>
      <c r="AO508" s="21">
        <f t="shared" si="9140"/>
        <v>1431</v>
      </c>
      <c r="AP508" s="20">
        <f t="shared" si="9140"/>
        <v>1338</v>
      </c>
      <c r="AQ508" s="21">
        <f t="shared" si="9140"/>
        <v>4600</v>
      </c>
      <c r="AR508" s="20">
        <f t="shared" si="9140"/>
        <v>4135</v>
      </c>
      <c r="AS508" s="21">
        <f t="shared" si="9140"/>
        <v>6033</v>
      </c>
      <c r="AT508" s="20">
        <f t="shared" si="9140"/>
        <v>2823</v>
      </c>
      <c r="AU508" s="21">
        <f t="shared" si="9140"/>
        <v>2585</v>
      </c>
      <c r="AV508" s="20">
        <f t="shared" si="9140"/>
        <v>3618</v>
      </c>
      <c r="AW508" s="21">
        <f t="shared" si="9140"/>
        <v>2653</v>
      </c>
      <c r="AX508" s="20">
        <f t="shared" si="9140"/>
        <v>517</v>
      </c>
      <c r="AY508" s="21">
        <f t="shared" si="9140"/>
        <v>1970</v>
      </c>
      <c r="AZ508" s="20">
        <f t="shared" si="9140"/>
        <v>1409</v>
      </c>
      <c r="BA508" s="21">
        <f t="shared" si="9140"/>
        <v>3777</v>
      </c>
      <c r="BB508" s="20">
        <f t="shared" si="9140"/>
        <v>2316</v>
      </c>
      <c r="BC508" s="21">
        <f t="shared" si="9140"/>
        <v>2352</v>
      </c>
      <c r="BD508" s="20">
        <f t="shared" si="9140"/>
        <v>5117</v>
      </c>
      <c r="BE508" s="21">
        <f t="shared" si="9140"/>
        <v>4025</v>
      </c>
      <c r="BF508" s="173">
        <f t="shared" si="9140"/>
        <v>37379</v>
      </c>
      <c r="BG508" s="174">
        <f t="shared" si="9140"/>
        <v>38414</v>
      </c>
      <c r="BI508" s="136" t="s">
        <v>19</v>
      </c>
      <c r="BJ508" s="128">
        <f>B508/B529</f>
        <v>0.11165159928410812</v>
      </c>
      <c r="BK508" s="129">
        <f t="shared" ref="BK508" si="9141">C508/C529</f>
        <v>4.5007879855381475E-2</v>
      </c>
      <c r="BL508" s="130">
        <f t="shared" ref="BL508" si="9142">D508/D529</f>
        <v>9.9761762954139369E-2</v>
      </c>
      <c r="BM508" s="131">
        <f t="shared" ref="BM508" si="9143">E508/E529</f>
        <v>7.0327651321833218E-2</v>
      </c>
      <c r="BN508" s="128">
        <f t="shared" ref="BN508" si="9144">F508/F529</f>
        <v>0.10004258943781942</v>
      </c>
      <c r="BO508" s="129">
        <f t="shared" ref="BO508" si="9145">G508/G529</f>
        <v>5.3631542540926905E-2</v>
      </c>
      <c r="BP508" s="130">
        <f t="shared" ref="BP508" si="9146">H508/H529</f>
        <v>8.7244744994836601E-2</v>
      </c>
      <c r="BQ508" s="131">
        <f t="shared" ref="BQ508" si="9147">I508/I529</f>
        <v>4.5045329626938753E-2</v>
      </c>
      <c r="BR508" s="128">
        <f t="shared" ref="BR508" si="9148">J508/J529</f>
        <v>2.9161838547701817E-2</v>
      </c>
      <c r="BS508" s="129">
        <f t="shared" ref="BS508" si="9149">K508/K529</f>
        <v>9.485561292790208E-2</v>
      </c>
      <c r="BT508" s="130">
        <f t="shared" ref="BT508" si="9150">L508/L529</f>
        <v>4.015899924007716E-2</v>
      </c>
      <c r="BU508" s="128">
        <f t="shared" ref="BU508" si="9151">M508/M529</f>
        <v>9.0390269210814556E-2</v>
      </c>
      <c r="BV508" s="132">
        <f t="shared" ref="BV508" si="9152">N508/N529</f>
        <v>6.401114928372334E-2</v>
      </c>
      <c r="BW508" s="133">
        <f t="shared" ref="BW508" si="9153">O508/O529</f>
        <v>8.6174829510229381E-2</v>
      </c>
      <c r="BX508" s="128">
        <f t="shared" ref="BX508" si="9154">P508/P529</f>
        <v>8.2568807339449546E-2</v>
      </c>
      <c r="BY508" s="129">
        <f t="shared" ref="BY508" si="9155">Q508/Q529</f>
        <v>8.848641655886158E-2</v>
      </c>
      <c r="BZ508" s="130">
        <f t="shared" ref="BZ508" si="9156">R508/R529</f>
        <v>8.1258386760101387E-2</v>
      </c>
      <c r="CA508" s="131">
        <f t="shared" ref="CA508" si="9157">S508/S529</f>
        <v>7.1404050806728459E-2</v>
      </c>
      <c r="CB508" s="128">
        <f t="shared" ref="CB508" si="9158">T508/T529</f>
        <v>4.4923179692718772E-2</v>
      </c>
      <c r="CC508" s="129">
        <f t="shared" ref="CC508" si="9159">U508/U529</f>
        <v>0.1468972204266322</v>
      </c>
      <c r="CD508" s="130">
        <f t="shared" ref="CD508" si="9160">V508/V529</f>
        <v>4.4161504932323931E-2</v>
      </c>
      <c r="CE508" s="131">
        <f t="shared" ref="CE508" si="9161">W508/W529</f>
        <v>9.9818694601128119E-2</v>
      </c>
      <c r="CF508" s="128">
        <f t="shared" ref="CF508" si="9162">X508/X529</f>
        <v>7.8253533009913515E-2</v>
      </c>
      <c r="CG508" s="129">
        <f t="shared" ref="CG508" si="9163">Y508/Y529</f>
        <v>8.6643411724991556E-2</v>
      </c>
      <c r="CH508" s="130">
        <f t="shared" ref="CH508" si="9164">Z508/Z529</f>
        <v>7.2480695607033935E-2</v>
      </c>
      <c r="CI508" s="128">
        <f t="shared" ref="CI508" si="9165">AA508/AA529</f>
        <v>4.9370306864542066E-2</v>
      </c>
      <c r="CJ508" s="134">
        <f t="shared" ref="CJ508" si="9166">AB508/AB529</f>
        <v>7.635171003304432E-2</v>
      </c>
      <c r="CK508" s="135">
        <f t="shared" ref="CK508" si="9167">AC508/AC529</f>
        <v>7.0539778349495347E-2</v>
      </c>
    </row>
    <row r="509" spans="1:89" ht="13.5" thickTop="1" x14ac:dyDescent="0.2">
      <c r="A509" s="145" t="s">
        <v>20</v>
      </c>
      <c r="B509" s="195">
        <v>2414</v>
      </c>
      <c r="C509" s="196">
        <v>957</v>
      </c>
      <c r="D509" s="197">
        <v>944</v>
      </c>
      <c r="E509" s="198">
        <v>802</v>
      </c>
      <c r="F509" s="195">
        <v>2029</v>
      </c>
      <c r="G509" s="199">
        <v>1242</v>
      </c>
      <c r="H509" s="197">
        <v>2876</v>
      </c>
      <c r="I509" s="198">
        <v>1704</v>
      </c>
      <c r="J509" s="195">
        <v>237</v>
      </c>
      <c r="K509" s="199">
        <v>755</v>
      </c>
      <c r="L509" s="197">
        <v>757</v>
      </c>
      <c r="M509" s="195">
        <v>2222</v>
      </c>
      <c r="N509" s="200">
        <v>2411</v>
      </c>
      <c r="O509" s="201">
        <v>2994</v>
      </c>
      <c r="P509" s="195">
        <v>1651</v>
      </c>
      <c r="Q509" s="199">
        <v>1380</v>
      </c>
      <c r="R509" s="197">
        <v>1940</v>
      </c>
      <c r="S509" s="198">
        <v>1405</v>
      </c>
      <c r="T509" s="195">
        <v>320</v>
      </c>
      <c r="U509" s="199">
        <v>1141</v>
      </c>
      <c r="V509" s="197">
        <v>815</v>
      </c>
      <c r="W509" s="198">
        <v>2058</v>
      </c>
      <c r="X509" s="195">
        <v>1286</v>
      </c>
      <c r="Y509" s="199">
        <v>1241</v>
      </c>
      <c r="Z509" s="197">
        <v>2613</v>
      </c>
      <c r="AA509" s="195">
        <v>2156</v>
      </c>
      <c r="AB509" s="169">
        <f t="shared" si="9084"/>
        <v>20293</v>
      </c>
      <c r="AC509" s="172">
        <f t="shared" si="9085"/>
        <v>20057</v>
      </c>
      <c r="BI509" s="145" t="s">
        <v>20</v>
      </c>
      <c r="BJ509" s="128">
        <f>B509/B529</f>
        <v>0.11077967968427332</v>
      </c>
      <c r="BK509" s="129">
        <f t="shared" ref="BK509" si="9168">C509/C529</f>
        <v>4.435895058867155E-2</v>
      </c>
      <c r="BL509" s="130">
        <f t="shared" ref="BL509" si="9169">D509/D529</f>
        <v>9.3706571371848318E-2</v>
      </c>
      <c r="BM509" s="131">
        <f t="shared" ref="BM509" si="9170">E509/E529</f>
        <v>8.1861794426865364E-2</v>
      </c>
      <c r="BN509" s="128">
        <f t="shared" ref="BN509" si="9171">F509/F529</f>
        <v>8.6413969335604773E-2</v>
      </c>
      <c r="BO509" s="129">
        <f t="shared" ref="BO509" si="9172">G509/G529</f>
        <v>5.727461378833295E-2</v>
      </c>
      <c r="BP509" s="130">
        <f t="shared" ref="BP509" si="9173">H509/H529</f>
        <v>9.5805989539958031E-2</v>
      </c>
      <c r="BQ509" s="131">
        <f t="shared" ref="BQ509" si="9174">I509/I529</f>
        <v>5.3826957702877723E-2</v>
      </c>
      <c r="BR509" s="128">
        <f t="shared" ref="BR509" si="9175">J509/J529</f>
        <v>4.577056778679027E-2</v>
      </c>
      <c r="BS509" s="129">
        <f t="shared" ref="BS509" si="9176">K509/K529</f>
        <v>0.14438707209791546</v>
      </c>
      <c r="BT509" s="130">
        <f t="shared" ref="BT509" si="9177">L509/L529</f>
        <v>4.4250891447945286E-2</v>
      </c>
      <c r="BU509" s="128">
        <f t="shared" ref="BU509" si="9178">M509/M529</f>
        <v>0.12809131261889664</v>
      </c>
      <c r="BV509" s="132">
        <f t="shared" ref="BV509" si="9179">N509/N529</f>
        <v>7.8142218188889612E-2</v>
      </c>
      <c r="BW509" s="133">
        <f t="shared" ref="BW509" si="9180">O509/O529</f>
        <v>9.7693085783274056E-2</v>
      </c>
      <c r="BX509" s="128">
        <f t="shared" ref="BX509" si="9181">P509/P529</f>
        <v>0.10374513007414855</v>
      </c>
      <c r="BY509" s="129">
        <f t="shared" ref="BY509" si="9182">Q509/Q529</f>
        <v>8.9262613195342816E-2</v>
      </c>
      <c r="BZ509" s="130">
        <f t="shared" ref="BZ509" si="9183">R509/R529</f>
        <v>9.6416679091496441E-2</v>
      </c>
      <c r="CA509" s="131">
        <f t="shared" ref="CA509" si="9184">S509/S529</f>
        <v>6.8902947378745527E-2</v>
      </c>
      <c r="CB509" s="128">
        <f t="shared" ref="CB509" si="9185">T509/T529</f>
        <v>5.3440213760855046E-2</v>
      </c>
      <c r="CC509" s="129">
        <f t="shared" ref="CC509" si="9186">U509/U529</f>
        <v>0.18438914027149322</v>
      </c>
      <c r="CD509" s="130">
        <f t="shared" ref="CD509" si="9187">V509/V529</f>
        <v>4.6742372103693509E-2</v>
      </c>
      <c r="CE509" s="131">
        <f t="shared" ref="CE509" si="9188">W509/W529</f>
        <v>0.10364625302175665</v>
      </c>
      <c r="CF509" s="128">
        <f t="shared" ref="CF509" si="9189">X509/X529</f>
        <v>9.0416930324122902E-2</v>
      </c>
      <c r="CG509" s="129">
        <f t="shared" ref="CG509" si="9190">Y509/Y529</f>
        <v>0.13964217396196693</v>
      </c>
      <c r="CH509" s="130">
        <f t="shared" ref="CH509" si="9191">Z509/Z529</f>
        <v>8.4777107261047299E-2</v>
      </c>
      <c r="CI509" s="128">
        <f t="shared" ref="CI509" si="9192">AA509/AA529</f>
        <v>6.3737953053863886E-2</v>
      </c>
      <c r="CJ509" s="134">
        <f t="shared" ref="CJ509" si="9193">AB509/AB529</f>
        <v>8.3507882488981805E-2</v>
      </c>
      <c r="CK509" s="135">
        <f t="shared" ref="CK509" si="9194">AC509/AC529</f>
        <v>8.2694274028629861E-2</v>
      </c>
    </row>
    <row r="510" spans="1:89" ht="13.5" thickBot="1" x14ac:dyDescent="0.25">
      <c r="A510" s="136" t="s">
        <v>21</v>
      </c>
      <c r="B510" s="188">
        <v>2251</v>
      </c>
      <c r="C510" s="189">
        <v>978</v>
      </c>
      <c r="D510" s="190">
        <v>664</v>
      </c>
      <c r="E510" s="191">
        <v>695</v>
      </c>
      <c r="F510" s="188">
        <v>2145</v>
      </c>
      <c r="G510" s="192">
        <v>999</v>
      </c>
      <c r="H510" s="190">
        <v>2344</v>
      </c>
      <c r="I510" s="191">
        <v>1611</v>
      </c>
      <c r="J510" s="188">
        <v>202</v>
      </c>
      <c r="K510" s="192">
        <v>676</v>
      </c>
      <c r="L510" s="190">
        <v>581</v>
      </c>
      <c r="M510" s="188">
        <v>2378</v>
      </c>
      <c r="N510" s="193">
        <v>1724</v>
      </c>
      <c r="O510" s="194">
        <v>3039</v>
      </c>
      <c r="P510" s="188">
        <v>1172</v>
      </c>
      <c r="Q510" s="192">
        <v>1205</v>
      </c>
      <c r="R510" s="190">
        <v>1678</v>
      </c>
      <c r="S510" s="191">
        <v>1248</v>
      </c>
      <c r="T510" s="188">
        <v>197</v>
      </c>
      <c r="U510" s="192">
        <v>829</v>
      </c>
      <c r="V510" s="190">
        <v>594</v>
      </c>
      <c r="W510" s="191">
        <v>1719</v>
      </c>
      <c r="X510" s="188">
        <v>1030</v>
      </c>
      <c r="Y510" s="192">
        <v>1111</v>
      </c>
      <c r="Z510" s="190">
        <v>2504</v>
      </c>
      <c r="AA510" s="188">
        <v>1869</v>
      </c>
      <c r="AB510" s="169">
        <f t="shared" si="9084"/>
        <v>17086</v>
      </c>
      <c r="AC510" s="172">
        <f t="shared" si="9085"/>
        <v>18357</v>
      </c>
      <c r="AE510" s="267" t="s">
        <v>85</v>
      </c>
      <c r="BI510" s="136" t="s">
        <v>21</v>
      </c>
      <c r="BJ510" s="128">
        <f>B510/B529</f>
        <v>0.10329952732779588</v>
      </c>
      <c r="BK510" s="129">
        <f t="shared" ref="BK510" si="9195">C510/C529</f>
        <v>4.5332344488736444E-2</v>
      </c>
      <c r="BL510" s="130">
        <f t="shared" ref="BL510" si="9196">D510/D529</f>
        <v>6.5912249354774674E-2</v>
      </c>
      <c r="BM510" s="131">
        <f t="shared" ref="BM510" si="9197">E510/E529</f>
        <v>7.0940083699091563E-2</v>
      </c>
      <c r="BN510" s="128">
        <f t="shared" ref="BN510" si="9198">F510/F529</f>
        <v>9.1354344122657583E-2</v>
      </c>
      <c r="BO510" s="129">
        <f t="shared" ref="BO510" si="9199">G510/G529</f>
        <v>4.6068711090615631E-2</v>
      </c>
      <c r="BP510" s="130">
        <f t="shared" ref="BP510" si="9200">H510/H529</f>
        <v>7.8083880209200845E-2</v>
      </c>
      <c r="BQ510" s="131">
        <f t="shared" ref="BQ510" si="9201">I510/I529</f>
        <v>5.0889218814164326E-2</v>
      </c>
      <c r="BR510" s="128">
        <f t="shared" ref="BR510" si="9202">J510/J529</f>
        <v>3.9011201235998452E-2</v>
      </c>
      <c r="BS510" s="129">
        <f t="shared" ref="BS510" si="9203">K510/K529</f>
        <v>0.12927902084528592</v>
      </c>
      <c r="BT510" s="130">
        <f t="shared" ref="BT510" si="9204">L510/L529</f>
        <v>3.3962705325305431E-2</v>
      </c>
      <c r="BU510" s="128">
        <f t="shared" ref="BU510" si="9205">M510/M529</f>
        <v>0.13708422205568685</v>
      </c>
      <c r="BV510" s="132">
        <f t="shared" ref="BV510" si="9206">N510/N529</f>
        <v>5.5876061450703313E-2</v>
      </c>
      <c r="BW510" s="133">
        <f t="shared" ref="BW510" si="9207">O510/O529</f>
        <v>9.9161418735928472E-2</v>
      </c>
      <c r="BX510" s="128">
        <f t="shared" ref="BX510" si="9208">P510/P529</f>
        <v>7.3645846424531855E-2</v>
      </c>
      <c r="BY510" s="129">
        <f t="shared" ref="BY510" si="9209">Q510/Q529</f>
        <v>7.7943078913324707E-2</v>
      </c>
      <c r="BZ510" s="130">
        <f t="shared" ref="BZ510" si="9210">R510/R529</f>
        <v>8.3395457482232496E-2</v>
      </c>
      <c r="CA510" s="131">
        <f t="shared" ref="CA510" si="9211">S510/S529</f>
        <v>6.1203472120052962E-2</v>
      </c>
      <c r="CB510" s="128">
        <f t="shared" ref="CB510" si="9212">T510/T529</f>
        <v>3.2899131596526389E-2</v>
      </c>
      <c r="CC510" s="129">
        <f t="shared" ref="CC510" si="9213">U510/U529</f>
        <v>0.13396897220426632</v>
      </c>
      <c r="CD510" s="130">
        <f t="shared" ref="CD510" si="9214">V510/V529</f>
        <v>3.4067446662078456E-2</v>
      </c>
      <c r="CE510" s="131">
        <f t="shared" ref="CE510" si="9215">W510/W529</f>
        <v>8.6573327961321514E-2</v>
      </c>
      <c r="CF510" s="128">
        <f t="shared" ref="CF510" si="9216">X510/X529</f>
        <v>7.2417914645292833E-2</v>
      </c>
      <c r="CG510" s="129">
        <f t="shared" ref="CG510" si="9217">Y510/Y529</f>
        <v>0.12501406548891639</v>
      </c>
      <c r="CH510" s="130">
        <f t="shared" ref="CH510" si="9218">Z510/Z529</f>
        <v>8.1240672247096232E-2</v>
      </c>
      <c r="CI510" s="128">
        <f t="shared" ref="CI510" si="9219">AA510/AA529</f>
        <v>5.5253355407083309E-2</v>
      </c>
      <c r="CJ510" s="134">
        <f t="shared" ref="CJ510" si="9220">AB510/AB529</f>
        <v>7.0310731789619232E-2</v>
      </c>
      <c r="CK510" s="135">
        <f t="shared" ref="CK510" si="9221">AC510/AC529</f>
        <v>7.5685236493172367E-2</v>
      </c>
    </row>
    <row r="511" spans="1:89" ht="14.25" thickTop="1" thickBot="1" x14ac:dyDescent="0.25">
      <c r="A511" s="145" t="s">
        <v>22</v>
      </c>
      <c r="B511" s="195">
        <v>1574</v>
      </c>
      <c r="C511" s="196">
        <v>956</v>
      </c>
      <c r="D511" s="197">
        <v>609</v>
      </c>
      <c r="E511" s="198">
        <v>516</v>
      </c>
      <c r="F511" s="195">
        <v>2222</v>
      </c>
      <c r="G511" s="199">
        <v>729</v>
      </c>
      <c r="H511" s="197">
        <v>2147</v>
      </c>
      <c r="I511" s="198">
        <v>1395</v>
      </c>
      <c r="J511" s="195">
        <v>186</v>
      </c>
      <c r="K511" s="199">
        <v>635</v>
      </c>
      <c r="L511" s="197">
        <v>558</v>
      </c>
      <c r="M511" s="195">
        <v>1845</v>
      </c>
      <c r="N511" s="200">
        <v>1512</v>
      </c>
      <c r="O511" s="201">
        <v>2684</v>
      </c>
      <c r="P511" s="195">
        <v>900</v>
      </c>
      <c r="Q511" s="199">
        <v>996</v>
      </c>
      <c r="R511" s="197">
        <v>1401</v>
      </c>
      <c r="S511" s="198">
        <v>1069</v>
      </c>
      <c r="T511" s="195">
        <v>230</v>
      </c>
      <c r="U511" s="199">
        <v>491</v>
      </c>
      <c r="V511" s="197">
        <v>536</v>
      </c>
      <c r="W511" s="198">
        <v>1660</v>
      </c>
      <c r="X511" s="195">
        <v>828</v>
      </c>
      <c r="Y511" s="199">
        <v>702</v>
      </c>
      <c r="Z511" s="197">
        <v>2053</v>
      </c>
      <c r="AA511" s="195">
        <v>1787</v>
      </c>
      <c r="AB511" s="169">
        <f t="shared" si="9084"/>
        <v>14756</v>
      </c>
      <c r="AC511" s="172">
        <f t="shared" si="9085"/>
        <v>15465</v>
      </c>
      <c r="AE511" s="295" t="s">
        <v>0</v>
      </c>
      <c r="AF511" s="297" t="s">
        <v>1</v>
      </c>
      <c r="AG511" s="298"/>
      <c r="AH511" s="297" t="s">
        <v>2</v>
      </c>
      <c r="AI511" s="298"/>
      <c r="AJ511" s="297" t="s">
        <v>3</v>
      </c>
      <c r="AK511" s="298"/>
      <c r="AL511" s="297" t="s">
        <v>4</v>
      </c>
      <c r="AM511" s="298"/>
      <c r="AN511" s="297" t="s">
        <v>5</v>
      </c>
      <c r="AO511" s="298"/>
      <c r="AP511" s="297" t="s">
        <v>6</v>
      </c>
      <c r="AQ511" s="298"/>
      <c r="AR511" s="297" t="s">
        <v>7</v>
      </c>
      <c r="AS511" s="298"/>
      <c r="AT511" s="297" t="s">
        <v>8</v>
      </c>
      <c r="AU511" s="298"/>
      <c r="AV511" s="297" t="s">
        <v>9</v>
      </c>
      <c r="AW511" s="298"/>
      <c r="AX511" s="297" t="s">
        <v>10</v>
      </c>
      <c r="AY511" s="298"/>
      <c r="AZ511" s="297" t="s">
        <v>11</v>
      </c>
      <c r="BA511" s="298"/>
      <c r="BB511" s="297" t="s">
        <v>12</v>
      </c>
      <c r="BC511" s="298"/>
      <c r="BD511" s="300" t="s">
        <v>40</v>
      </c>
      <c r="BE511" s="301"/>
      <c r="BF511" s="302" t="s">
        <v>41</v>
      </c>
      <c r="BG511" s="303"/>
      <c r="BI511" s="145" t="s">
        <v>22</v>
      </c>
      <c r="BJ511" s="128">
        <f>B511/B529</f>
        <v>7.2231655270524525E-2</v>
      </c>
      <c r="BK511" s="129">
        <f t="shared" ref="BK511" si="9222">C511/C529</f>
        <v>4.4312598498192267E-2</v>
      </c>
      <c r="BL511" s="130">
        <f t="shared" ref="BL511" si="9223">D511/D529</f>
        <v>6.0452650387135203E-2</v>
      </c>
      <c r="BM511" s="131">
        <f t="shared" ref="BM511" si="9224">E511/E529</f>
        <v>5.2669184444217615E-2</v>
      </c>
      <c r="BN511" s="128">
        <f t="shared" ref="BN511" si="9225">F511/F529</f>
        <v>9.4633730834752988E-2</v>
      </c>
      <c r="BO511" s="129">
        <f t="shared" ref="BO511" si="9226">G511/G529</f>
        <v>3.3617708093151948E-2</v>
      </c>
      <c r="BP511" s="130">
        <f t="shared" ref="BP511" si="9227">H511/H529</f>
        <v>7.1521369799127224E-2</v>
      </c>
      <c r="BQ511" s="131">
        <f t="shared" ref="BQ511" si="9228">I511/I529</f>
        <v>4.4066083330700952E-2</v>
      </c>
      <c r="BR511" s="128">
        <f t="shared" ref="BR511" si="9229">J511/J529</f>
        <v>3.5921205098493628E-2</v>
      </c>
      <c r="BS511" s="129">
        <f t="shared" ref="BS511" si="9230">K511/K529</f>
        <v>0.12143813348632626</v>
      </c>
      <c r="BT511" s="130">
        <f t="shared" ref="BT511" si="9231">L511/L529</f>
        <v>3.2618226457005906E-2</v>
      </c>
      <c r="BU511" s="128">
        <f t="shared" ref="BU511" si="9232">M511/M529</f>
        <v>0.1063584481466536</v>
      </c>
      <c r="BV511" s="132">
        <f t="shared" ref="BV511" si="9233">N511/N529</f>
        <v>4.9004991249108704E-2</v>
      </c>
      <c r="BW511" s="133">
        <f t="shared" ref="BW511" si="9234">O511/O529</f>
        <v>8.757790322054361E-2</v>
      </c>
      <c r="BX511" s="128">
        <f t="shared" ref="BX511" si="9235">P511/P529</f>
        <v>5.6553977629759958E-2</v>
      </c>
      <c r="BY511" s="129">
        <f t="shared" ref="BY511" si="9236">Q511/Q529</f>
        <v>6.4424320827943082E-2</v>
      </c>
      <c r="BZ511" s="130">
        <f t="shared" ref="BZ511" si="9237">R511/R529</f>
        <v>6.9628746086178625E-2</v>
      </c>
      <c r="CA511" s="131">
        <f t="shared" ref="CA511" si="9238">S511/S529</f>
        <v>5.242508950026973E-2</v>
      </c>
      <c r="CB511" s="128">
        <f t="shared" ref="CB511" si="9239">T511/T529</f>
        <v>3.8410153640614564E-2</v>
      </c>
      <c r="CC511" s="129">
        <f t="shared" ref="CC511" si="9240">U511/U529</f>
        <v>7.9347123464770519E-2</v>
      </c>
      <c r="CD511" s="130">
        <f t="shared" ref="CD511" si="9241">V511/V529</f>
        <v>3.0740995641202109E-2</v>
      </c>
      <c r="CE511" s="131">
        <f t="shared" ref="CE511" si="9242">W511/W529</f>
        <v>8.3601933924254634E-2</v>
      </c>
      <c r="CF511" s="128">
        <f t="shared" ref="CF511" si="9243">X511/X529</f>
        <v>5.8215566336215989E-2</v>
      </c>
      <c r="CG511" s="129">
        <f t="shared" ref="CG511" si="9244">Y511/Y529</f>
        <v>7.8991785754472826E-2</v>
      </c>
      <c r="CH511" s="130">
        <f t="shared" ref="CH511" si="9245">Z511/Z529</f>
        <v>6.6608266822399578E-2</v>
      </c>
      <c r="CI511" s="128">
        <f t="shared" ref="CI511" si="9246">AA511/AA529</f>
        <v>5.2829184650860284E-2</v>
      </c>
      <c r="CJ511" s="134">
        <f t="shared" ref="CJ511" si="9247">AB511/AB529</f>
        <v>6.0722530626689766E-2</v>
      </c>
      <c r="CK511" s="135">
        <f t="shared" ref="CK511" si="9248">AC511/AC529</f>
        <v>6.3761626756382347E-2</v>
      </c>
    </row>
    <row r="512" spans="1:89" ht="15" thickTop="1" thickBot="1" x14ac:dyDescent="0.3">
      <c r="A512" s="136" t="s">
        <v>23</v>
      </c>
      <c r="B512" s="188">
        <v>1187</v>
      </c>
      <c r="C512" s="189">
        <v>885</v>
      </c>
      <c r="D512" s="190">
        <v>528</v>
      </c>
      <c r="E512" s="191">
        <v>429</v>
      </c>
      <c r="F512" s="188">
        <v>1575</v>
      </c>
      <c r="G512" s="192">
        <v>637</v>
      </c>
      <c r="H512" s="190">
        <v>1781</v>
      </c>
      <c r="I512" s="191">
        <v>1341</v>
      </c>
      <c r="J512" s="188">
        <v>248</v>
      </c>
      <c r="K512" s="192">
        <v>520</v>
      </c>
      <c r="L512" s="190">
        <v>566</v>
      </c>
      <c r="M512" s="188">
        <v>1286</v>
      </c>
      <c r="N512" s="193">
        <v>1323</v>
      </c>
      <c r="O512" s="194">
        <v>1673</v>
      </c>
      <c r="P512" s="188">
        <v>699</v>
      </c>
      <c r="Q512" s="192">
        <v>651</v>
      </c>
      <c r="R512" s="190">
        <v>1059</v>
      </c>
      <c r="S512" s="191">
        <v>1103</v>
      </c>
      <c r="T512" s="188">
        <v>234</v>
      </c>
      <c r="U512" s="192">
        <v>326</v>
      </c>
      <c r="V512" s="190">
        <v>540</v>
      </c>
      <c r="W512" s="191">
        <v>1283</v>
      </c>
      <c r="X512" s="188">
        <v>705</v>
      </c>
      <c r="Y512" s="192">
        <v>467</v>
      </c>
      <c r="Z512" s="190">
        <v>1824</v>
      </c>
      <c r="AA512" s="188">
        <v>1997</v>
      </c>
      <c r="AB512" s="169">
        <f t="shared" si="9084"/>
        <v>12269</v>
      </c>
      <c r="AC512" s="172">
        <f t="shared" si="9085"/>
        <v>12598</v>
      </c>
      <c r="AE512" s="296"/>
      <c r="AF512" s="115" t="s">
        <v>14</v>
      </c>
      <c r="AG512" s="116" t="s">
        <v>15</v>
      </c>
      <c r="AH512" s="117" t="s">
        <v>14</v>
      </c>
      <c r="AI512" s="118" t="s">
        <v>15</v>
      </c>
      <c r="AJ512" s="115" t="s">
        <v>14</v>
      </c>
      <c r="AK512" s="116" t="s">
        <v>15</v>
      </c>
      <c r="AL512" s="117" t="s">
        <v>14</v>
      </c>
      <c r="AM512" s="118" t="s">
        <v>15</v>
      </c>
      <c r="AN512" s="115" t="s">
        <v>14</v>
      </c>
      <c r="AO512" s="116" t="s">
        <v>15</v>
      </c>
      <c r="AP512" s="117" t="s">
        <v>14</v>
      </c>
      <c r="AQ512" s="115" t="s">
        <v>15</v>
      </c>
      <c r="AR512" s="119" t="s">
        <v>14</v>
      </c>
      <c r="AS512" s="120" t="s">
        <v>15</v>
      </c>
      <c r="AT512" s="115" t="s">
        <v>14</v>
      </c>
      <c r="AU512" s="116" t="s">
        <v>15</v>
      </c>
      <c r="AV512" s="117" t="s">
        <v>14</v>
      </c>
      <c r="AW512" s="118" t="s">
        <v>15</v>
      </c>
      <c r="AX512" s="115" t="s">
        <v>14</v>
      </c>
      <c r="AY512" s="116" t="s">
        <v>15</v>
      </c>
      <c r="AZ512" s="117" t="s">
        <v>14</v>
      </c>
      <c r="BA512" s="118" t="s">
        <v>15</v>
      </c>
      <c r="BB512" s="115" t="s">
        <v>14</v>
      </c>
      <c r="BC512" s="116" t="s">
        <v>15</v>
      </c>
      <c r="BD512" s="28" t="s">
        <v>14</v>
      </c>
      <c r="BE512" s="121" t="s">
        <v>15</v>
      </c>
      <c r="BF512" s="175" t="s">
        <v>14</v>
      </c>
      <c r="BG512" s="176" t="s">
        <v>15</v>
      </c>
      <c r="BI512" s="136" t="s">
        <v>23</v>
      </c>
      <c r="BJ512" s="128">
        <f>B512/B529</f>
        <v>5.4472029737047407E-2</v>
      </c>
      <c r="BK512" s="129">
        <f t="shared" ref="BK512" si="9249">C512/C529</f>
        <v>4.1021600074163347E-2</v>
      </c>
      <c r="BL512" s="130">
        <f t="shared" ref="BL512" si="9250">D512/D529</f>
        <v>5.2412150089338895E-2</v>
      </c>
      <c r="BM512" s="131">
        <f t="shared" ref="BM512" si="9251">E512/E529</f>
        <v>4.3788914973971624E-2</v>
      </c>
      <c r="BN512" s="128">
        <f t="shared" ref="BN512" si="9252">F512/F529</f>
        <v>6.7078364565587731E-2</v>
      </c>
      <c r="BO512" s="129">
        <f t="shared" ref="BO512" si="9253">G512/G529</f>
        <v>2.9375144108830988E-2</v>
      </c>
      <c r="BP512" s="130">
        <f t="shared" ref="BP512" si="9254">H512/H529</f>
        <v>5.932909157533562E-2</v>
      </c>
      <c r="BQ512" s="131">
        <f t="shared" ref="BQ512" si="9255">I512/I529</f>
        <v>4.2360299459835105E-2</v>
      </c>
      <c r="BR512" s="128">
        <f t="shared" ref="BR512" si="9256">J512/J529</f>
        <v>4.7894940131324837E-2</v>
      </c>
      <c r="BS512" s="129">
        <f t="shared" ref="BS512" si="9257">K512/K529</f>
        <v>9.9445400650219923E-2</v>
      </c>
      <c r="BT512" s="130">
        <f t="shared" ref="BT512" si="9258">L512/L529</f>
        <v>3.3085871280762263E-2</v>
      </c>
      <c r="BU512" s="128">
        <f t="shared" ref="BU512" si="9259">M512/M529</f>
        <v>7.4133855998155307E-2</v>
      </c>
      <c r="BV512" s="132">
        <f t="shared" ref="BV512" si="9260">N512/N529</f>
        <v>4.2879367342970119E-2</v>
      </c>
      <c r="BW512" s="133">
        <f t="shared" ref="BW512" si="9261">O512/O529</f>
        <v>5.4589356217574311E-2</v>
      </c>
      <c r="BX512" s="128">
        <f t="shared" ref="BX512" si="9262">P512/P529</f>
        <v>4.3923589292446899E-2</v>
      </c>
      <c r="BY512" s="129">
        <f t="shared" ref="BY512" si="9263">Q512/Q529</f>
        <v>4.2108667529107371E-2</v>
      </c>
      <c r="BZ512" s="130">
        <f t="shared" ref="BZ512" si="9264">R512/R529</f>
        <v>5.2631578947368418E-2</v>
      </c>
      <c r="CA512" s="131">
        <f t="shared" ref="CA512" si="9265">S512/S529</f>
        <v>5.4092491785591681E-2</v>
      </c>
      <c r="CB512" s="128">
        <f t="shared" ref="CB512" si="9266">T512/T529</f>
        <v>3.9078156312625248E-2</v>
      </c>
      <c r="CC512" s="129">
        <f t="shared" ref="CC512" si="9267">U512/U529</f>
        <v>5.2682611506140918E-2</v>
      </c>
      <c r="CD512" s="130">
        <f t="shared" ref="CD512" si="9268">V512/V529</f>
        <v>3.0970406056434963E-2</v>
      </c>
      <c r="CE512" s="131">
        <f t="shared" ref="CE512" si="9269">W512/W529</f>
        <v>6.4615229653505232E-2</v>
      </c>
      <c r="CF512" s="128">
        <f t="shared" ref="CF512" si="9270">X512/X529</f>
        <v>4.9567601771778103E-2</v>
      </c>
      <c r="CG512" s="129">
        <f t="shared" ref="CG512" si="9271">Y512/Y529</f>
        <v>5.2548666591650729E-2</v>
      </c>
      <c r="CH512" s="130">
        <f t="shared" ref="CH512" si="9272">Z512/Z529</f>
        <v>5.9178508857309714E-2</v>
      </c>
      <c r="CI512" s="128">
        <f t="shared" ref="CI512" si="9273">AA512/AA529</f>
        <v>5.9037426831431442E-2</v>
      </c>
      <c r="CJ512" s="134">
        <f t="shared" ref="CJ512" si="9274">AB512/AB529</f>
        <v>5.048825753990626E-2</v>
      </c>
      <c r="CK512" s="135">
        <f t="shared" ref="CK512" si="9275">AC512/AC529</f>
        <v>5.1941091100996109E-2</v>
      </c>
    </row>
    <row r="513" spans="1:89" ht="13.5" thickTop="1" x14ac:dyDescent="0.2">
      <c r="A513" s="145" t="s">
        <v>24</v>
      </c>
      <c r="B513" s="202">
        <v>1043</v>
      </c>
      <c r="C513" s="196">
        <v>1003</v>
      </c>
      <c r="D513" s="197">
        <v>449</v>
      </c>
      <c r="E513" s="198">
        <v>444</v>
      </c>
      <c r="F513" s="195">
        <v>1344</v>
      </c>
      <c r="G513" s="199">
        <v>704</v>
      </c>
      <c r="H513" s="197">
        <v>1676</v>
      </c>
      <c r="I513" s="198">
        <v>1381</v>
      </c>
      <c r="J513" s="195">
        <v>228</v>
      </c>
      <c r="K513" s="199">
        <v>282</v>
      </c>
      <c r="L513" s="197">
        <v>581</v>
      </c>
      <c r="M513" s="195">
        <v>1193</v>
      </c>
      <c r="N513" s="200">
        <v>1234</v>
      </c>
      <c r="O513" s="203">
        <v>1638</v>
      </c>
      <c r="P513" s="195">
        <v>699</v>
      </c>
      <c r="Q513" s="199">
        <v>620</v>
      </c>
      <c r="R513" s="197">
        <v>1063</v>
      </c>
      <c r="S513" s="198">
        <v>886</v>
      </c>
      <c r="T513" s="195">
        <v>170</v>
      </c>
      <c r="U513" s="199">
        <v>251</v>
      </c>
      <c r="V513" s="197">
        <v>565</v>
      </c>
      <c r="W513" s="204">
        <v>1229</v>
      </c>
      <c r="X513" s="195">
        <v>602</v>
      </c>
      <c r="Y513" s="199">
        <v>359</v>
      </c>
      <c r="Z513" s="197">
        <v>1733</v>
      </c>
      <c r="AA513" s="195">
        <v>1898</v>
      </c>
      <c r="AB513" s="169">
        <f t="shared" si="9084"/>
        <v>11387</v>
      </c>
      <c r="AC513" s="172">
        <f t="shared" si="9085"/>
        <v>11888</v>
      </c>
      <c r="AE513" s="270" t="str">
        <f>$AE$17</f>
        <v>17:00 - 17:59</v>
      </c>
      <c r="AF513" s="125">
        <f t="shared" ref="AF513:AU514" si="9276">SUMIF($A$9:$A$32,$AE513,B$505:B$528)</f>
        <v>1096</v>
      </c>
      <c r="AG513" s="185">
        <f t="shared" si="9276"/>
        <v>2710</v>
      </c>
      <c r="AH513" s="126">
        <f t="shared" si="9276"/>
        <v>997</v>
      </c>
      <c r="AI513" s="179">
        <f t="shared" si="9276"/>
        <v>861</v>
      </c>
      <c r="AJ513" s="125">
        <f t="shared" si="9276"/>
        <v>1217</v>
      </c>
      <c r="AK513" s="127">
        <f t="shared" si="9276"/>
        <v>2715</v>
      </c>
      <c r="AL513" s="126">
        <f t="shared" si="9276"/>
        <v>1985</v>
      </c>
      <c r="AM513" s="179">
        <f t="shared" si="9276"/>
        <v>3668</v>
      </c>
      <c r="AN513" s="125">
        <f t="shared" si="9276"/>
        <v>870</v>
      </c>
      <c r="AO513" s="127">
        <f t="shared" si="9276"/>
        <v>203</v>
      </c>
      <c r="AP513" s="126">
        <f t="shared" si="9276"/>
        <v>2231</v>
      </c>
      <c r="AQ513" s="125">
        <f t="shared" si="9276"/>
        <v>652</v>
      </c>
      <c r="AR513" s="178">
        <f t="shared" si="9276"/>
        <v>3097</v>
      </c>
      <c r="AS513" s="180">
        <f t="shared" si="9276"/>
        <v>1766</v>
      </c>
      <c r="AT513" s="125">
        <f t="shared" si="9276"/>
        <v>1563</v>
      </c>
      <c r="AU513" s="127">
        <f t="shared" si="9276"/>
        <v>1186</v>
      </c>
      <c r="AV513" s="126">
        <f t="shared" ref="AP513:BE514" si="9277">SUMIF($A$9:$A$32,$AE513,R$505:R$528)</f>
        <v>1423</v>
      </c>
      <c r="AW513" s="179">
        <f t="shared" si="9277"/>
        <v>1808</v>
      </c>
      <c r="AX513" s="125">
        <f t="shared" si="9277"/>
        <v>933</v>
      </c>
      <c r="AY513" s="127">
        <f t="shared" si="9277"/>
        <v>199</v>
      </c>
      <c r="AZ513" s="126">
        <f t="shared" si="9277"/>
        <v>1903</v>
      </c>
      <c r="BA513" s="179">
        <f t="shared" si="9277"/>
        <v>1182</v>
      </c>
      <c r="BB513" s="125">
        <f t="shared" si="9277"/>
        <v>1588</v>
      </c>
      <c r="BC513" s="127">
        <f t="shared" si="9277"/>
        <v>559</v>
      </c>
      <c r="BD513" s="183">
        <f t="shared" si="9277"/>
        <v>2157</v>
      </c>
      <c r="BE513" s="184">
        <f t="shared" si="9277"/>
        <v>3551</v>
      </c>
      <c r="BF513" s="169">
        <f>AF513+AH513+AJ513+AL513+AN513+AP513+AR513+AT513+AV513+AX513+AZ513+BB513+BD513</f>
        <v>21060</v>
      </c>
      <c r="BG513" s="170">
        <f>AG513+AI513+AK513+AM513+AO513+AQ513+AS513+AU513+AW513+AY513+BA513+BC513+BE513</f>
        <v>21060</v>
      </c>
      <c r="BI513" s="145" t="s">
        <v>24</v>
      </c>
      <c r="BJ513" s="128">
        <f>B513/B529</f>
        <v>4.7863796980404757E-2</v>
      </c>
      <c r="BK513" s="129">
        <f t="shared" ref="BK513" si="9278">C513/C529</f>
        <v>4.6491146750718457E-2</v>
      </c>
      <c r="BL513" s="130">
        <f t="shared" ref="BL513" si="9279">D513/D529</f>
        <v>4.4570180663093109E-2</v>
      </c>
      <c r="BM513" s="131">
        <f t="shared" ref="BM513" si="9280">E513/E529</f>
        <v>4.5319995917117488E-2</v>
      </c>
      <c r="BN513" s="128">
        <f t="shared" ref="BN513" si="9281">F513/F529</f>
        <v>5.7240204429301535E-2</v>
      </c>
      <c r="BO513" s="129">
        <f t="shared" ref="BO513" si="9282">G513/G529</f>
        <v>3.2464837445238641E-2</v>
      </c>
      <c r="BP513" s="130">
        <f t="shared" ref="BP513" si="9283">H513/H529</f>
        <v>5.5831306839001962E-2</v>
      </c>
      <c r="BQ513" s="131">
        <f t="shared" ref="BQ513" si="9284">I513/I529</f>
        <v>4.3623843067883881E-2</v>
      </c>
      <c r="BR513" s="128">
        <f t="shared" ref="BR513" si="9285">J513/J529</f>
        <v>4.4032444959443799E-2</v>
      </c>
      <c r="BS513" s="129">
        <f t="shared" ref="BS513" si="9286">K513/K529</f>
        <v>5.3930005737234651E-2</v>
      </c>
      <c r="BT513" s="130">
        <f t="shared" ref="BT513" si="9287">L513/L529</f>
        <v>3.3962705325305431E-2</v>
      </c>
      <c r="BU513" s="128">
        <f t="shared" ref="BU513" si="9288">M513/M529</f>
        <v>6.8772698449299591E-2</v>
      </c>
      <c r="BV513" s="132">
        <f t="shared" ref="BV513" si="9289">N513/N529</f>
        <v>3.9994814286640305E-2</v>
      </c>
      <c r="BW513" s="133">
        <f t="shared" ref="BW513" si="9290">O513/O529</f>
        <v>5.3447319476620875E-2</v>
      </c>
      <c r="BX513" s="128">
        <f t="shared" ref="BX513" si="9291">P513/P529</f>
        <v>4.3923589292446899E-2</v>
      </c>
      <c r="BY513" s="129">
        <f t="shared" ref="BY513" si="9292">Q513/Q529</f>
        <v>4.0103492884864166E-2</v>
      </c>
      <c r="BZ513" s="130">
        <f t="shared" ref="BZ513" si="9293">R513/R529</f>
        <v>5.2830376223845732E-2</v>
      </c>
      <c r="CA513" s="131">
        <f t="shared" ref="CA513" si="9294">S513/S529</f>
        <v>4.3450541905742733E-2</v>
      </c>
      <c r="CB513" s="128">
        <f t="shared" ref="CB513" si="9295">T513/T529</f>
        <v>2.839011356045424E-2</v>
      </c>
      <c r="CC513" s="129">
        <f t="shared" ref="CC513" si="9296">U513/U529</f>
        <v>4.0562378797672917E-2</v>
      </c>
      <c r="CD513" s="130">
        <f t="shared" ref="CD513" si="9297">V513/V529</f>
        <v>3.2404221151640288E-2</v>
      </c>
      <c r="CE513" s="131">
        <f t="shared" ref="CE513" si="9298">W513/W529</f>
        <v>6.1895648670427073E-2</v>
      </c>
      <c r="CF513" s="128">
        <f t="shared" ref="CF513" si="9299">X513/X529</f>
        <v>4.2325810307248822E-2</v>
      </c>
      <c r="CG513" s="129">
        <f t="shared" ref="CG513" si="9300">Y513/Y529</f>
        <v>4.0396084167885676E-2</v>
      </c>
      <c r="CH513" s="130">
        <f t="shared" ref="CH513" si="9301">Z513/Z529</f>
        <v>5.6226072286029459E-2</v>
      </c>
      <c r="CI513" s="128">
        <f t="shared" ref="CI513" si="9302">AA513/AA529</f>
        <v>5.6110684089162186E-2</v>
      </c>
      <c r="CJ513" s="134">
        <f t="shared" ref="CJ513" si="9303">AB513/AB529</f>
        <v>4.6858732464496906E-2</v>
      </c>
      <c r="CK513" s="135">
        <f t="shared" ref="CK513" si="9304">AC513/AC529</f>
        <v>4.901378718912857E-2</v>
      </c>
    </row>
    <row r="514" spans="1:89" x14ac:dyDescent="0.2">
      <c r="A514" s="136" t="s">
        <v>25</v>
      </c>
      <c r="B514" s="205">
        <v>949</v>
      </c>
      <c r="C514" s="189">
        <v>867</v>
      </c>
      <c r="D514" s="190">
        <v>416</v>
      </c>
      <c r="E514" s="191">
        <v>472</v>
      </c>
      <c r="F514" s="188">
        <v>1082</v>
      </c>
      <c r="G514" s="192">
        <v>681</v>
      </c>
      <c r="H514" s="190">
        <v>1612</v>
      </c>
      <c r="I514" s="191">
        <v>1394</v>
      </c>
      <c r="J514" s="188">
        <v>255</v>
      </c>
      <c r="K514" s="189">
        <v>234</v>
      </c>
      <c r="L514" s="190">
        <v>644</v>
      </c>
      <c r="M514" s="188">
        <v>912</v>
      </c>
      <c r="N514" s="193">
        <v>1128</v>
      </c>
      <c r="O514" s="206">
        <v>1397</v>
      </c>
      <c r="P514" s="188">
        <v>572</v>
      </c>
      <c r="Q514" s="189">
        <v>535</v>
      </c>
      <c r="R514" s="190">
        <v>913</v>
      </c>
      <c r="S514" s="191">
        <v>848</v>
      </c>
      <c r="T514" s="197">
        <v>173</v>
      </c>
      <c r="U514" s="188">
        <v>221</v>
      </c>
      <c r="V514" s="190">
        <v>589</v>
      </c>
      <c r="W514" s="207">
        <v>939</v>
      </c>
      <c r="X514" s="188">
        <v>513</v>
      </c>
      <c r="Y514" s="192">
        <v>357</v>
      </c>
      <c r="Z514" s="190">
        <v>1594</v>
      </c>
      <c r="AA514" s="188">
        <v>1803</v>
      </c>
      <c r="AB514" s="169">
        <f t="shared" si="9084"/>
        <v>10440</v>
      </c>
      <c r="AC514" s="172">
        <f t="shared" si="9085"/>
        <v>10660</v>
      </c>
      <c r="AE514" s="272" t="str">
        <f>$AE$18</f>
        <v>18:00 - 18:59</v>
      </c>
      <c r="AF514" s="125">
        <f t="shared" si="9276"/>
        <v>1292</v>
      </c>
      <c r="AG514" s="189">
        <f t="shared" si="9276"/>
        <v>2959</v>
      </c>
      <c r="AH514" s="190">
        <f t="shared" si="9276"/>
        <v>750</v>
      </c>
      <c r="AI514" s="191">
        <f t="shared" si="9276"/>
        <v>936</v>
      </c>
      <c r="AJ514" s="273">
        <f t="shared" si="9276"/>
        <v>1003</v>
      </c>
      <c r="AK514" s="192">
        <f t="shared" si="9276"/>
        <v>2500</v>
      </c>
      <c r="AL514" s="190">
        <f t="shared" si="9276"/>
        <v>1871</v>
      </c>
      <c r="AM514" s="191">
        <f t="shared" si="9276"/>
        <v>3581</v>
      </c>
      <c r="AN514" s="273">
        <f t="shared" si="9276"/>
        <v>567</v>
      </c>
      <c r="AO514" s="192">
        <f t="shared" si="9276"/>
        <v>193</v>
      </c>
      <c r="AP514" s="190">
        <f t="shared" si="9277"/>
        <v>2344</v>
      </c>
      <c r="AQ514" s="273">
        <f t="shared" si="9277"/>
        <v>651</v>
      </c>
      <c r="AR514" s="193">
        <f t="shared" si="9277"/>
        <v>2899</v>
      </c>
      <c r="AS514" s="194">
        <f t="shared" si="9277"/>
        <v>2010</v>
      </c>
      <c r="AT514" s="273">
        <f t="shared" si="9277"/>
        <v>1398</v>
      </c>
      <c r="AU514" s="192">
        <f t="shared" si="9277"/>
        <v>1345</v>
      </c>
      <c r="AV514" s="190">
        <f t="shared" si="9277"/>
        <v>1282</v>
      </c>
      <c r="AW514" s="191">
        <f t="shared" si="9277"/>
        <v>1947</v>
      </c>
      <c r="AX514" s="273">
        <f t="shared" si="9277"/>
        <v>779</v>
      </c>
      <c r="AY514" s="192">
        <f t="shared" si="9277"/>
        <v>180</v>
      </c>
      <c r="AZ514" s="190">
        <f t="shared" si="9277"/>
        <v>2042</v>
      </c>
      <c r="BA514" s="191">
        <f t="shared" si="9277"/>
        <v>1027</v>
      </c>
      <c r="BB514" s="273">
        <f t="shared" si="9277"/>
        <v>1510</v>
      </c>
      <c r="BC514" s="192">
        <f t="shared" si="9277"/>
        <v>504</v>
      </c>
      <c r="BD514" s="190">
        <f t="shared" si="9277"/>
        <v>2032</v>
      </c>
      <c r="BE514" s="273">
        <f t="shared" si="9277"/>
        <v>2759</v>
      </c>
      <c r="BF514" s="171">
        <f>SUM(AF514,AH514,AJ514,AL514,AN514,AP514,AR514,AT514,AV514,AX514,AZ514,BB514,BD514)</f>
        <v>19769</v>
      </c>
      <c r="BG514" s="172">
        <f>SUM(AG514,AI514,AK514,AM514,AO514,AQ514,AS514,AU514,AW514,AY514,BA514,BC514,BE514)</f>
        <v>20592</v>
      </c>
      <c r="BI514" s="136" t="s">
        <v>25</v>
      </c>
      <c r="BJ514" s="128">
        <f>B514/B529</f>
        <v>4.3550089486485248E-2</v>
      </c>
      <c r="BK514" s="129">
        <f t="shared" ref="BK514" si="9305">C514/C529</f>
        <v>4.0187262445536297E-2</v>
      </c>
      <c r="BL514" s="130">
        <f t="shared" ref="BL514" si="9306">D514/D529</f>
        <v>4.129442128250943E-2</v>
      </c>
      <c r="BM514" s="131">
        <f t="shared" ref="BM514" si="9307">E514/E529</f>
        <v>4.8178013677656423E-2</v>
      </c>
      <c r="BN514" s="128">
        <f t="shared" ref="BN514" si="9308">F514/F529</f>
        <v>4.6081771720613285E-2</v>
      </c>
      <c r="BO514" s="129">
        <f t="shared" ref="BO514" si="9309">G514/G529</f>
        <v>3.1404196449158407E-2</v>
      </c>
      <c r="BP514" s="130">
        <f t="shared" ref="BP514" si="9310">H514/H529</f>
        <v>5.3699323761617644E-2</v>
      </c>
      <c r="BQ514" s="131">
        <f t="shared" ref="BQ514" si="9311">I514/I529</f>
        <v>4.4034494740499731E-2</v>
      </c>
      <c r="BR514" s="128">
        <f t="shared" ref="BR514" si="9312">J514/J529</f>
        <v>4.9246813441483198E-2</v>
      </c>
      <c r="BS514" s="129">
        <f t="shared" ref="BS514" si="9313">K514/K529</f>
        <v>4.4750430292598967E-2</v>
      </c>
      <c r="BT514" s="130">
        <f t="shared" ref="BT514" si="9314">L514/L529</f>
        <v>3.764540831238674E-2</v>
      </c>
      <c r="BU514" s="128">
        <f t="shared" ref="BU514" si="9315">M514/M529</f>
        <v>5.257393209200438E-2</v>
      </c>
      <c r="BV514" s="132">
        <f t="shared" ref="BV514" si="9316">N514/N529</f>
        <v>3.6559279185843001E-2</v>
      </c>
      <c r="BW514" s="133">
        <f t="shared" ref="BW514" si="9317">O514/O529</f>
        <v>4.5583580774627208E-2</v>
      </c>
      <c r="BX514" s="128">
        <f t="shared" ref="BX514" si="9318">P514/P529</f>
        <v>3.594319467135855E-2</v>
      </c>
      <c r="BY514" s="129">
        <f t="shared" ref="BY514" si="9319">Q514/Q529</f>
        <v>3.4605433376455372E-2</v>
      </c>
      <c r="BZ514" s="130">
        <f t="shared" ref="BZ514" si="9320">R514/R529</f>
        <v>4.5375478355946526E-2</v>
      </c>
      <c r="CA514" s="131">
        <f t="shared" ref="CA514" si="9321">S514/S529</f>
        <v>4.1586974645677018E-2</v>
      </c>
      <c r="CB514" s="128">
        <f t="shared" ref="CB514" si="9322">T514/T529</f>
        <v>2.8891115564462257E-2</v>
      </c>
      <c r="CC514" s="129">
        <f t="shared" ref="CC514" si="9323">U514/U529</f>
        <v>3.5714285714285712E-2</v>
      </c>
      <c r="CD514" s="130">
        <f t="shared" ref="CD514" si="9324">V514/V529</f>
        <v>3.3780683643037393E-2</v>
      </c>
      <c r="CE514" s="131">
        <f t="shared" ref="CE514" si="9325">W514/W529</f>
        <v>4.7290491539081388E-2</v>
      </c>
      <c r="CF514" s="128">
        <f t="shared" ref="CF514" si="9326">X514/X529</f>
        <v>3.6068340012655555E-2</v>
      </c>
      <c r="CG514" s="129">
        <f t="shared" ref="CG514" si="9327">Y514/Y529</f>
        <v>4.0171036345223357E-2</v>
      </c>
      <c r="CH514" s="130">
        <f t="shared" ref="CH514" si="9328">Z514/Z529</f>
        <v>5.1716306534293689E-2</v>
      </c>
      <c r="CI514" s="128">
        <f t="shared" ref="CI514" si="9329">AA514/AA529</f>
        <v>5.3302193578903805E-2</v>
      </c>
      <c r="CJ514" s="134">
        <f t="shared" ref="CJ514" si="9330">AB514/AB529</f>
        <v>4.2961725382396392E-2</v>
      </c>
      <c r="CK514" s="135">
        <f t="shared" ref="CK514" si="9331">AC514/AC529</f>
        <v>4.3950788310574578E-2</v>
      </c>
    </row>
    <row r="515" spans="1:89" ht="13.5" thickBot="1" x14ac:dyDescent="0.25">
      <c r="A515" s="145" t="s">
        <v>26</v>
      </c>
      <c r="B515" s="202">
        <v>784</v>
      </c>
      <c r="C515" s="196">
        <v>871</v>
      </c>
      <c r="D515" s="197">
        <v>354</v>
      </c>
      <c r="E515" s="198">
        <v>426</v>
      </c>
      <c r="F515" s="195">
        <v>969</v>
      </c>
      <c r="G515" s="199">
        <v>672</v>
      </c>
      <c r="H515" s="197">
        <v>1337</v>
      </c>
      <c r="I515" s="198">
        <v>1308</v>
      </c>
      <c r="J515" s="195">
        <v>206</v>
      </c>
      <c r="K515" s="196">
        <v>197</v>
      </c>
      <c r="L515" s="197">
        <v>622</v>
      </c>
      <c r="M515" s="195">
        <v>700</v>
      </c>
      <c r="N515" s="200">
        <v>1145</v>
      </c>
      <c r="O515" s="203">
        <v>1187</v>
      </c>
      <c r="P515" s="195">
        <v>599</v>
      </c>
      <c r="Q515" s="196">
        <v>529</v>
      </c>
      <c r="R515" s="197">
        <v>886</v>
      </c>
      <c r="S515" s="198">
        <v>759</v>
      </c>
      <c r="T515" s="195">
        <v>180</v>
      </c>
      <c r="U515" s="199">
        <v>245</v>
      </c>
      <c r="V515" s="197">
        <v>572</v>
      </c>
      <c r="W515" s="204">
        <v>829</v>
      </c>
      <c r="X515" s="195">
        <v>466</v>
      </c>
      <c r="Y515" s="199">
        <v>266</v>
      </c>
      <c r="Z515" s="197">
        <v>1475</v>
      </c>
      <c r="AA515" s="195">
        <v>1753</v>
      </c>
      <c r="AB515" s="169">
        <f t="shared" si="9084"/>
        <v>9595</v>
      </c>
      <c r="AC515" s="172">
        <f t="shared" si="9085"/>
        <v>9742</v>
      </c>
      <c r="AE515" s="270"/>
      <c r="AF515" s="125"/>
      <c r="AG515" s="196"/>
      <c r="AH515" s="197"/>
      <c r="AI515" s="198"/>
      <c r="AJ515" s="195"/>
      <c r="AK515" s="199"/>
      <c r="AL515" s="197"/>
      <c r="AM515" s="198"/>
      <c r="AN515" s="195"/>
      <c r="AO515" s="199"/>
      <c r="AP515" s="197"/>
      <c r="AQ515" s="195"/>
      <c r="AR515" s="200"/>
      <c r="AS515" s="201"/>
      <c r="AT515" s="195"/>
      <c r="AU515" s="199"/>
      <c r="AV515" s="197"/>
      <c r="AW515" s="198"/>
      <c r="AX515" s="195"/>
      <c r="AY515" s="199"/>
      <c r="AZ515" s="197"/>
      <c r="BA515" s="198"/>
      <c r="BB515" s="195"/>
      <c r="BC515" s="199"/>
      <c r="BD515" s="197"/>
      <c r="BE515" s="195"/>
      <c r="BF515" s="171"/>
      <c r="BG515" s="172"/>
      <c r="BI515" s="145" t="s">
        <v>26</v>
      </c>
      <c r="BJ515" s="128">
        <f>B515/B529</f>
        <v>3.5978156119498873E-2</v>
      </c>
      <c r="BK515" s="129">
        <f t="shared" ref="BK515" si="9332">C515/C529</f>
        <v>4.0372670807453416E-2</v>
      </c>
      <c r="BL515" s="130">
        <f t="shared" ref="BL515" si="9333">D515/D529</f>
        <v>3.5139964264443123E-2</v>
      </c>
      <c r="BM515" s="131">
        <f t="shared" ref="BM515" si="9334">E515/E529</f>
        <v>4.3482698785342451E-2</v>
      </c>
      <c r="BN515" s="128">
        <f t="shared" ref="BN515" si="9335">F515/F529</f>
        <v>4.1269165247018742E-2</v>
      </c>
      <c r="BO515" s="129">
        <f t="shared" ref="BO515" si="9336">G515/G529</f>
        <v>3.0989163015909614E-2</v>
      </c>
      <c r="BP515" s="130">
        <f t="shared" ref="BP515" si="9337">H515/H529</f>
        <v>4.4538458975981875E-2</v>
      </c>
      <c r="BQ515" s="131">
        <f t="shared" ref="BQ515" si="9338">I515/I529</f>
        <v>4.131787598319487E-2</v>
      </c>
      <c r="BR515" s="128">
        <f t="shared" ref="BR515" si="9339">J515/J529</f>
        <v>3.9783700270374665E-2</v>
      </c>
      <c r="BS515" s="129">
        <f t="shared" ref="BS515" si="9340">K515/K529</f>
        <v>3.7674507554025627E-2</v>
      </c>
      <c r="BT515" s="130">
        <f t="shared" ref="BT515" si="9341">L515/L529</f>
        <v>3.6359385047056762E-2</v>
      </c>
      <c r="BU515" s="128">
        <f t="shared" ref="BU515" si="9342">M515/M529</f>
        <v>4.0352798754827925E-2</v>
      </c>
      <c r="BV515" s="132">
        <f t="shared" ref="BV515" si="9343">N515/N529</f>
        <v>3.7110261230310491E-2</v>
      </c>
      <c r="BW515" s="133">
        <f t="shared" ref="BW515" si="9344">O515/O529</f>
        <v>3.8731360328906582E-2</v>
      </c>
      <c r="BX515" s="128">
        <f t="shared" ref="BX515" si="9345">P515/P529</f>
        <v>3.7639814000251348E-2</v>
      </c>
      <c r="BY515" s="129">
        <f t="shared" ref="BY515" si="9346">Q515/Q529</f>
        <v>3.4217335058214747E-2</v>
      </c>
      <c r="BZ515" s="130">
        <f t="shared" ref="BZ515" si="9347">R515/R529</f>
        <v>4.4033596739724665E-2</v>
      </c>
      <c r="CA515" s="131">
        <f t="shared" ref="CA515" si="9348">S515/S529</f>
        <v>3.7222303957628364E-2</v>
      </c>
      <c r="CB515" s="128">
        <f t="shared" ref="CB515" si="9349">T515/T529</f>
        <v>3.0060120240480961E-2</v>
      </c>
      <c r="CC515" s="129">
        <f t="shared" ref="CC515" si="9350">U515/U529</f>
        <v>3.9592760180995473E-2</v>
      </c>
      <c r="CD515" s="130">
        <f t="shared" ref="CD515" si="9351">V515/V529</f>
        <v>3.2805689378297774E-2</v>
      </c>
      <c r="CE515" s="131">
        <f t="shared" ref="CE515" si="9352">W515/W529</f>
        <v>4.1750604351329573E-2</v>
      </c>
      <c r="CF515" s="128">
        <f t="shared" ref="CF515" si="9353">X515/X529</f>
        <v>3.2763833227870354E-2</v>
      </c>
      <c r="CG515" s="129">
        <f t="shared" ref="CG515" si="9354">Y515/Y529</f>
        <v>2.9931360414087994E-2</v>
      </c>
      <c r="CH515" s="130">
        <f t="shared" ref="CH515" si="9355">Z515/Z529</f>
        <v>4.7855427941081045E-2</v>
      </c>
      <c r="CI515" s="128">
        <f t="shared" ref="CI515" si="9356">AA515/AA529</f>
        <v>5.1824040678767815E-2</v>
      </c>
      <c r="CJ515" s="134">
        <f t="shared" ref="CJ515" si="9357">AB515/AB529</f>
        <v>3.9484459295411244E-2</v>
      </c>
      <c r="CK515" s="135">
        <f t="shared" ref="CK515" si="9358">AC515/AC529</f>
        <v>4.0165908041427535E-2</v>
      </c>
    </row>
    <row r="516" spans="1:89" ht="14.25" thickTop="1" thickBot="1" x14ac:dyDescent="0.25">
      <c r="A516" s="136" t="s">
        <v>27</v>
      </c>
      <c r="B516" s="205">
        <v>735</v>
      </c>
      <c r="C516" s="189">
        <v>979</v>
      </c>
      <c r="D516" s="190">
        <v>437</v>
      </c>
      <c r="E516" s="191">
        <v>462</v>
      </c>
      <c r="F516" s="188">
        <v>946</v>
      </c>
      <c r="G516" s="192">
        <v>855</v>
      </c>
      <c r="H516" s="190">
        <v>1360</v>
      </c>
      <c r="I516" s="191">
        <v>1429</v>
      </c>
      <c r="J516" s="188">
        <v>270</v>
      </c>
      <c r="K516" s="189">
        <v>208</v>
      </c>
      <c r="L516" s="190">
        <v>713</v>
      </c>
      <c r="M516" s="188">
        <v>578</v>
      </c>
      <c r="N516" s="193">
        <v>1232</v>
      </c>
      <c r="O516" s="206">
        <v>1095</v>
      </c>
      <c r="P516" s="188">
        <v>696</v>
      </c>
      <c r="Q516" s="189">
        <v>562</v>
      </c>
      <c r="R516" s="190">
        <v>885</v>
      </c>
      <c r="S516" s="191">
        <v>817</v>
      </c>
      <c r="T516" s="188">
        <v>181</v>
      </c>
      <c r="U516" s="192">
        <v>157</v>
      </c>
      <c r="V516" s="190">
        <v>776</v>
      </c>
      <c r="W516" s="207">
        <v>732</v>
      </c>
      <c r="X516" s="188">
        <v>475</v>
      </c>
      <c r="Y516" s="192">
        <v>264</v>
      </c>
      <c r="Z516" s="190">
        <v>1549</v>
      </c>
      <c r="AA516" s="188">
        <v>1756</v>
      </c>
      <c r="AB516" s="169">
        <f t="shared" si="9084"/>
        <v>10255</v>
      </c>
      <c r="AC516" s="172">
        <f t="shared" si="9085"/>
        <v>9894</v>
      </c>
      <c r="AE516" s="264" t="s">
        <v>13</v>
      </c>
      <c r="AF516" s="20">
        <f t="shared" ref="AF516:BG516" si="9359">SUM(AF513:AF515)</f>
        <v>2388</v>
      </c>
      <c r="AG516" s="21">
        <f t="shared" si="9359"/>
        <v>5669</v>
      </c>
      <c r="AH516" s="20">
        <f t="shared" si="9359"/>
        <v>1747</v>
      </c>
      <c r="AI516" s="21">
        <f t="shared" si="9359"/>
        <v>1797</v>
      </c>
      <c r="AJ516" s="20">
        <f t="shared" si="9359"/>
        <v>2220</v>
      </c>
      <c r="AK516" s="21">
        <f t="shared" si="9359"/>
        <v>5215</v>
      </c>
      <c r="AL516" s="20">
        <f t="shared" si="9359"/>
        <v>3856</v>
      </c>
      <c r="AM516" s="21">
        <f t="shared" si="9359"/>
        <v>7249</v>
      </c>
      <c r="AN516" s="20">
        <f t="shared" si="9359"/>
        <v>1437</v>
      </c>
      <c r="AO516" s="21">
        <f t="shared" si="9359"/>
        <v>396</v>
      </c>
      <c r="AP516" s="20">
        <f t="shared" si="9359"/>
        <v>4575</v>
      </c>
      <c r="AQ516" s="21">
        <f t="shared" si="9359"/>
        <v>1303</v>
      </c>
      <c r="AR516" s="20">
        <f t="shared" si="9359"/>
        <v>5996</v>
      </c>
      <c r="AS516" s="21">
        <f t="shared" si="9359"/>
        <v>3776</v>
      </c>
      <c r="AT516" s="20">
        <f t="shared" si="9359"/>
        <v>2961</v>
      </c>
      <c r="AU516" s="21">
        <f t="shared" si="9359"/>
        <v>2531</v>
      </c>
      <c r="AV516" s="20">
        <f t="shared" si="9359"/>
        <v>2705</v>
      </c>
      <c r="AW516" s="21">
        <f t="shared" si="9359"/>
        <v>3755</v>
      </c>
      <c r="AX516" s="20">
        <f t="shared" si="9359"/>
        <v>1712</v>
      </c>
      <c r="AY516" s="21">
        <f t="shared" si="9359"/>
        <v>379</v>
      </c>
      <c r="AZ516" s="20">
        <f t="shared" si="9359"/>
        <v>3945</v>
      </c>
      <c r="BA516" s="21">
        <f t="shared" si="9359"/>
        <v>2209</v>
      </c>
      <c r="BB516" s="20">
        <f t="shared" si="9359"/>
        <v>3098</v>
      </c>
      <c r="BC516" s="21">
        <f t="shared" si="9359"/>
        <v>1063</v>
      </c>
      <c r="BD516" s="20">
        <f t="shared" si="9359"/>
        <v>4189</v>
      </c>
      <c r="BE516" s="21">
        <f t="shared" si="9359"/>
        <v>6310</v>
      </c>
      <c r="BF516" s="173">
        <f t="shared" si="9359"/>
        <v>40829</v>
      </c>
      <c r="BG516" s="174">
        <f t="shared" si="9359"/>
        <v>41652</v>
      </c>
      <c r="BI516" s="136" t="s">
        <v>27</v>
      </c>
      <c r="BJ516" s="128">
        <f>B516/B529</f>
        <v>3.3729521362030196E-2</v>
      </c>
      <c r="BK516" s="129">
        <f t="shared" ref="BK516" si="9360">C516/C529</f>
        <v>4.537869657921572E-2</v>
      </c>
      <c r="BL516" s="130">
        <f t="shared" ref="BL516" si="9361">D516/D529</f>
        <v>4.3378995433789952E-2</v>
      </c>
      <c r="BM516" s="131">
        <f t="shared" ref="BM516" si="9362">E516/E529</f>
        <v>4.7157293048892518E-2</v>
      </c>
      <c r="BN516" s="128">
        <f t="shared" ref="BN516" si="9363">F516/F529</f>
        <v>4.0289608177172059E-2</v>
      </c>
      <c r="BO516" s="129">
        <f t="shared" ref="BO516" si="9364">G516/G529</f>
        <v>3.9428176158635003E-2</v>
      </c>
      <c r="BP516" s="130">
        <f t="shared" ref="BP516" si="9365">H516/H529</f>
        <v>4.5304640394416867E-2</v>
      </c>
      <c r="BQ516" s="131">
        <f t="shared" ref="BQ516" si="9366">I516/I529</f>
        <v>4.5140095397542407E-2</v>
      </c>
      <c r="BR516" s="128">
        <f t="shared" ref="BR516" si="9367">J516/J529</f>
        <v>5.2143684820393978E-2</v>
      </c>
      <c r="BS516" s="129">
        <f t="shared" ref="BS516" si="9368">K516/K529</f>
        <v>3.9778160260087972E-2</v>
      </c>
      <c r="BT516" s="130">
        <f t="shared" ref="BT516" si="9369">L516/L529</f>
        <v>4.1678844917285324E-2</v>
      </c>
      <c r="BU516" s="128">
        <f t="shared" ref="BU516" si="9370">M516/M529</f>
        <v>3.3319882400415057E-2</v>
      </c>
      <c r="BV516" s="132">
        <f t="shared" ref="BV516" si="9371">N516/N529</f>
        <v>3.9929992869644132E-2</v>
      </c>
      <c r="BW516" s="133">
        <f t="shared" ref="BW516" si="9372">O516/O529</f>
        <v>3.5729435181257548E-2</v>
      </c>
      <c r="BX516" s="128">
        <f t="shared" ref="BX516" si="9373">P516/P529</f>
        <v>4.3735076033681035E-2</v>
      </c>
      <c r="BY516" s="129">
        <f t="shared" ref="BY516" si="9374">Q516/Q529</f>
        <v>3.6351875808538166E-2</v>
      </c>
      <c r="BZ516" s="130">
        <f t="shared" ref="BZ516" si="9375">R516/R529</f>
        <v>4.3983897420605336E-2</v>
      </c>
      <c r="CA516" s="131">
        <f t="shared" ref="CA516" si="9376">S516/S529</f>
        <v>4.0066696091412876E-2</v>
      </c>
      <c r="CB516" s="128">
        <f t="shared" ref="CB516" si="9377">T516/T529</f>
        <v>3.0227120908483635E-2</v>
      </c>
      <c r="CC516" s="129">
        <f t="shared" ref="CC516" si="9378">U516/U529</f>
        <v>2.5371687136393019E-2</v>
      </c>
      <c r="CD516" s="130">
        <f t="shared" ref="CD516" si="9379">V516/V529</f>
        <v>4.4505620555173202E-2</v>
      </c>
      <c r="CE516" s="131">
        <f t="shared" ref="CE516" si="9380">W516/W529</f>
        <v>3.686543110394843E-2</v>
      </c>
      <c r="CF516" s="128">
        <f t="shared" ref="CF516" si="9381">X516/X529</f>
        <v>3.3396611122829219E-2</v>
      </c>
      <c r="CG516" s="129">
        <f t="shared" ref="CG516" si="9382">Y516/Y529</f>
        <v>2.9706312591425678E-2</v>
      </c>
      <c r="CH516" s="130">
        <f t="shared" ref="CH516" si="9383">Z516/Z529</f>
        <v>5.0256310427616635E-2</v>
      </c>
      <c r="CI516" s="128">
        <f t="shared" ref="CI516" si="9384">AA516/AA529</f>
        <v>5.1912729852775973E-2</v>
      </c>
      <c r="CJ516" s="134">
        <f t="shared" ref="CJ516" si="9385">AB516/AB529</f>
        <v>4.2200430440275383E-2</v>
      </c>
      <c r="CK516" s="135">
        <f t="shared" ref="CK516" si="9386">AC516/AC529</f>
        <v>4.0792598456362558E-2</v>
      </c>
    </row>
    <row r="517" spans="1:89" ht="13.5" thickTop="1" x14ac:dyDescent="0.2">
      <c r="A517" s="145" t="s">
        <v>28</v>
      </c>
      <c r="B517" s="202">
        <v>691</v>
      </c>
      <c r="C517" s="196">
        <v>1248</v>
      </c>
      <c r="D517" s="197">
        <v>434</v>
      </c>
      <c r="E517" s="198">
        <v>474</v>
      </c>
      <c r="F517" s="195">
        <v>850</v>
      </c>
      <c r="G517" s="199">
        <v>1294</v>
      </c>
      <c r="H517" s="197">
        <v>1340</v>
      </c>
      <c r="I517" s="198">
        <v>1829</v>
      </c>
      <c r="J517" s="195">
        <v>332</v>
      </c>
      <c r="K517" s="196">
        <v>132</v>
      </c>
      <c r="L517" s="197">
        <v>1103</v>
      </c>
      <c r="M517" s="195">
        <v>509</v>
      </c>
      <c r="N517" s="200">
        <v>1708</v>
      </c>
      <c r="O517" s="203">
        <v>1057</v>
      </c>
      <c r="P517" s="195">
        <v>797</v>
      </c>
      <c r="Q517" s="196">
        <v>550</v>
      </c>
      <c r="R517" s="197">
        <v>966</v>
      </c>
      <c r="S517" s="198">
        <v>1085</v>
      </c>
      <c r="T517" s="195">
        <v>345</v>
      </c>
      <c r="U517" s="199">
        <v>123</v>
      </c>
      <c r="V517" s="197">
        <v>1074</v>
      </c>
      <c r="W517" s="204">
        <v>778</v>
      </c>
      <c r="X517" s="195">
        <v>687</v>
      </c>
      <c r="Y517" s="199">
        <v>272</v>
      </c>
      <c r="Z517" s="197">
        <v>1661</v>
      </c>
      <c r="AA517" s="195">
        <v>1851</v>
      </c>
      <c r="AB517" s="169">
        <f t="shared" si="9084"/>
        <v>11988</v>
      </c>
      <c r="AC517" s="172">
        <f t="shared" si="9085"/>
        <v>11202</v>
      </c>
      <c r="BI517" s="145" t="s">
        <v>28</v>
      </c>
      <c r="BJ517" s="128">
        <f>B517/B529</f>
        <v>3.1710339130833834E-2</v>
      </c>
      <c r="BK517" s="129">
        <f t="shared" ref="BK517" si="9387">C517/C529</f>
        <v>5.7847408918142211E-2</v>
      </c>
      <c r="BL517" s="130">
        <f t="shared" ref="BL517" si="9388">D517/D529</f>
        <v>4.3081199126464166E-2</v>
      </c>
      <c r="BM517" s="131">
        <f t="shared" ref="BM517" si="9389">E517/E529</f>
        <v>4.8382157803409209E-2</v>
      </c>
      <c r="BN517" s="128">
        <f t="shared" ref="BN517" si="9390">F517/F529</f>
        <v>3.6201022146507666E-2</v>
      </c>
      <c r="BO517" s="129">
        <f t="shared" ref="BO517" si="9391">G517/G529</f>
        <v>5.9672584735992622E-2</v>
      </c>
      <c r="BP517" s="130">
        <f t="shared" ref="BP517" si="9392">H517/H529</f>
        <v>4.4638395682734269E-2</v>
      </c>
      <c r="BQ517" s="131">
        <f t="shared" ref="BQ517" si="9393">I517/I529</f>
        <v>5.7775531478030134E-2</v>
      </c>
      <c r="BR517" s="128">
        <f t="shared" ref="BR517" si="9394">J517/J529</f>
        <v>6.411741985322518E-2</v>
      </c>
      <c r="BS517" s="129">
        <f t="shared" ref="BS517" si="9395">K517/K529</f>
        <v>2.5243832472748137E-2</v>
      </c>
      <c r="BT517" s="130">
        <f t="shared" ref="BT517" si="9396">L517/L529</f>
        <v>6.4476530075407726E-2</v>
      </c>
      <c r="BU517" s="128">
        <f t="shared" ref="BU517" si="9397">M517/M529</f>
        <v>2.9342249380296306E-2</v>
      </c>
      <c r="BV517" s="132">
        <f t="shared" ref="BV517" si="9398">N517/N529</f>
        <v>5.5357490114733905E-2</v>
      </c>
      <c r="BW517" s="133">
        <f t="shared" ref="BW517" si="9399">O517/O529</f>
        <v>3.4489509576793816E-2</v>
      </c>
      <c r="BX517" s="128">
        <f t="shared" ref="BX517" si="9400">P517/P529</f>
        <v>5.0081689078798543E-2</v>
      </c>
      <c r="BY517" s="129">
        <f t="shared" ref="BY517" si="9401">Q517/Q529</f>
        <v>3.5575679172056923E-2</v>
      </c>
      <c r="BZ517" s="130">
        <f t="shared" ref="BZ517" si="9402">R517/R529</f>
        <v>4.8009542269270913E-2</v>
      </c>
      <c r="CA517" s="131">
        <f t="shared" ref="CA517" si="9403">S517/S529</f>
        <v>5.3209749399244763E-2</v>
      </c>
      <c r="CB517" s="128">
        <f t="shared" ref="CB517" si="9404">T517/T529</f>
        <v>5.7615230460921846E-2</v>
      </c>
      <c r="CC517" s="129">
        <f t="shared" ref="CC517" si="9405">U517/U529</f>
        <v>1.9877181641887523E-2</v>
      </c>
      <c r="CD517" s="130">
        <f t="shared" ref="CD517" si="9406">V517/V529</f>
        <v>6.1596696490020648E-2</v>
      </c>
      <c r="CE517" s="131">
        <f t="shared" ref="CE517" si="9407">W517/W529</f>
        <v>3.9182111200644638E-2</v>
      </c>
      <c r="CF517" s="128">
        <f t="shared" ref="CF517" si="9408">X517/X529</f>
        <v>4.8302045981860366E-2</v>
      </c>
      <c r="CG517" s="129">
        <f t="shared" ref="CG517" si="9409">Y517/Y529</f>
        <v>3.0606503882074941E-2</v>
      </c>
      <c r="CH517" s="130">
        <f t="shared" ref="CH517" si="9410">Z517/Z529</f>
        <v>5.3890078515346183E-2</v>
      </c>
      <c r="CI517" s="128">
        <f t="shared" ref="CI517" si="9411">AA517/AA529</f>
        <v>5.4721220363034354E-2</v>
      </c>
      <c r="CJ517" s="134">
        <f t="shared" ref="CJ517" si="9412">AB517/AB529</f>
        <v>4.9331912249441376E-2</v>
      </c>
      <c r="CK517" s="135">
        <f t="shared" ref="CK517" si="9413">AC517/AC529</f>
        <v>4.6185434395408669E-2</v>
      </c>
    </row>
    <row r="518" spans="1:89" x14ac:dyDescent="0.2">
      <c r="A518" s="136" t="s">
        <v>29</v>
      </c>
      <c r="B518" s="205">
        <v>952</v>
      </c>
      <c r="C518" s="189">
        <v>1539</v>
      </c>
      <c r="D518" s="190">
        <v>814</v>
      </c>
      <c r="E518" s="191">
        <v>513</v>
      </c>
      <c r="F518" s="188">
        <v>1198</v>
      </c>
      <c r="G518" s="192">
        <v>1620</v>
      </c>
      <c r="H518" s="190">
        <v>1609</v>
      </c>
      <c r="I518" s="191">
        <v>2308</v>
      </c>
      <c r="J518" s="188">
        <v>490</v>
      </c>
      <c r="K518" s="189">
        <v>157</v>
      </c>
      <c r="L518" s="190">
        <v>1503</v>
      </c>
      <c r="M518" s="188">
        <v>549</v>
      </c>
      <c r="N518" s="193">
        <v>2280</v>
      </c>
      <c r="O518" s="206">
        <v>1459</v>
      </c>
      <c r="P518" s="188">
        <v>1191</v>
      </c>
      <c r="Q518" s="189">
        <v>753</v>
      </c>
      <c r="R518" s="190">
        <v>1306</v>
      </c>
      <c r="S518" s="191">
        <v>1454</v>
      </c>
      <c r="T518" s="188">
        <v>882</v>
      </c>
      <c r="U518" s="192">
        <v>149</v>
      </c>
      <c r="V518" s="190">
        <v>1763</v>
      </c>
      <c r="W518" s="207">
        <v>986</v>
      </c>
      <c r="X518" s="188">
        <v>1131</v>
      </c>
      <c r="Y518" s="192">
        <v>322</v>
      </c>
      <c r="Z518" s="190">
        <v>2003</v>
      </c>
      <c r="AA518" s="188">
        <v>2561</v>
      </c>
      <c r="AB518" s="169">
        <f t="shared" si="9084"/>
        <v>17122</v>
      </c>
      <c r="AC518" s="172">
        <f t="shared" si="9085"/>
        <v>14370</v>
      </c>
      <c r="BI518" s="136" t="s">
        <v>29</v>
      </c>
      <c r="BJ518" s="128">
        <f>B518/B529</f>
        <v>4.3687761002248637E-2</v>
      </c>
      <c r="BK518" s="129">
        <f t="shared" ref="BK518" si="9414">C518/C529</f>
        <v>7.1335867247612872E-2</v>
      </c>
      <c r="BL518" s="130">
        <f t="shared" ref="BL518" si="9415">D518/D529</f>
        <v>8.0802064721064132E-2</v>
      </c>
      <c r="BM518" s="131">
        <f t="shared" ref="BM518" si="9416">E518/E529</f>
        <v>5.2362968255588442E-2</v>
      </c>
      <c r="BN518" s="128">
        <f t="shared" ref="BN518" si="9417">F518/F529</f>
        <v>5.1022146507666101E-2</v>
      </c>
      <c r="BO518" s="129">
        <f t="shared" ref="BO518" si="9418">G518/G529</f>
        <v>7.4706017984782103E-2</v>
      </c>
      <c r="BP518" s="130">
        <f t="shared" ref="BP518" si="9419">H518/H529</f>
        <v>5.359938705486525E-2</v>
      </c>
      <c r="BQ518" s="131">
        <f t="shared" ref="BQ518" si="9420">I518/I529</f>
        <v>7.2906466184414195E-2</v>
      </c>
      <c r="BR518" s="128">
        <f t="shared" ref="BR518" si="9421">J518/J529</f>
        <v>9.4631131711085364E-2</v>
      </c>
      <c r="BS518" s="129">
        <f t="shared" ref="BS518" si="9422">K518/K529</f>
        <v>3.0024861350162555E-2</v>
      </c>
      <c r="BT518" s="130">
        <f t="shared" ref="BT518" si="9423">L518/L529</f>
        <v>8.7858771263225582E-2</v>
      </c>
      <c r="BU518" s="128">
        <f t="shared" ref="BU518" si="9424">M518/M529</f>
        <v>3.1648123594857899E-2</v>
      </c>
      <c r="BV518" s="132">
        <f t="shared" ref="BV518" si="9425">N518/N529</f>
        <v>7.3896415375640109E-2</v>
      </c>
      <c r="BW518" s="133">
        <f t="shared" ref="BW518" si="9426">O518/O529</f>
        <v>4.7606617287173296E-2</v>
      </c>
      <c r="BX518" s="128">
        <f t="shared" ref="BX518" si="9427">P518/P529</f>
        <v>7.4839763730049011E-2</v>
      </c>
      <c r="BY518" s="129">
        <f t="shared" ref="BY518" si="9428">Q518/Q529</f>
        <v>4.870633893919793E-2</v>
      </c>
      <c r="BZ518" s="130">
        <f t="shared" ref="BZ518" si="9429">R518/R529</f>
        <v>6.490731076984245E-2</v>
      </c>
      <c r="CA518" s="131">
        <f t="shared" ref="CA518" si="9430">S518/S529</f>
        <v>7.130596831935658E-2</v>
      </c>
      <c r="CB518" s="128">
        <f t="shared" ref="CB518" si="9431">T518/T529</f>
        <v>0.14729458917835672</v>
      </c>
      <c r="CC518" s="129">
        <f t="shared" ref="CC518" si="9432">U518/U529</f>
        <v>2.4078862314156433E-2</v>
      </c>
      <c r="CD518" s="130">
        <f t="shared" ref="CD518" si="9433">V518/V529</f>
        <v>0.10111264051387933</v>
      </c>
      <c r="CE518" s="131">
        <f t="shared" ref="CE518" si="9434">W518/W529</f>
        <v>4.965753424657534E-2</v>
      </c>
      <c r="CF518" s="128">
        <f t="shared" ref="CF518" si="9435">X518/X529</f>
        <v>7.9519088799831258E-2</v>
      </c>
      <c r="CG518" s="129">
        <f t="shared" ref="CG518" si="9436">Y518/Y529</f>
        <v>3.6232699448632832E-2</v>
      </c>
      <c r="CH518" s="130">
        <f t="shared" ref="CH518" si="9437">Z518/Z529</f>
        <v>6.498604892609175E-2</v>
      </c>
      <c r="CI518" s="128">
        <f t="shared" ref="CI518" si="9438">AA518/AA529</f>
        <v>7.5710991544965411E-2</v>
      </c>
      <c r="CJ518" s="134">
        <f t="shared" ref="CJ518" si="9439">AB518/AB529</f>
        <v>7.0458875670248181E-2</v>
      </c>
      <c r="CK518" s="135">
        <f t="shared" ref="CK518" si="9440">AC518/AC529</f>
        <v>5.9246981990896494E-2</v>
      </c>
    </row>
    <row r="519" spans="1:89" x14ac:dyDescent="0.2">
      <c r="A519" s="145" t="s">
        <v>30</v>
      </c>
      <c r="B519" s="202">
        <v>1096</v>
      </c>
      <c r="C519" s="196">
        <v>2710</v>
      </c>
      <c r="D519" s="197">
        <v>997</v>
      </c>
      <c r="E519" s="198">
        <v>861</v>
      </c>
      <c r="F519" s="195">
        <v>1217</v>
      </c>
      <c r="G519" s="199">
        <v>2715</v>
      </c>
      <c r="H519" s="197">
        <v>1985</v>
      </c>
      <c r="I519" s="198">
        <v>3668</v>
      </c>
      <c r="J519" s="195">
        <v>870</v>
      </c>
      <c r="K519" s="196">
        <v>203</v>
      </c>
      <c r="L519" s="197">
        <v>2231</v>
      </c>
      <c r="M519" s="195">
        <v>652</v>
      </c>
      <c r="N519" s="200">
        <v>3097</v>
      </c>
      <c r="O519" s="203">
        <v>1766</v>
      </c>
      <c r="P519" s="195">
        <v>1563</v>
      </c>
      <c r="Q519" s="196">
        <v>1186</v>
      </c>
      <c r="R519" s="197">
        <v>1423</v>
      </c>
      <c r="S519" s="198">
        <v>1808</v>
      </c>
      <c r="T519" s="195">
        <v>933</v>
      </c>
      <c r="U519" s="199">
        <v>199</v>
      </c>
      <c r="V519" s="197">
        <v>1903</v>
      </c>
      <c r="W519" s="204">
        <v>1182</v>
      </c>
      <c r="X519" s="195">
        <v>1588</v>
      </c>
      <c r="Y519" s="199">
        <v>559</v>
      </c>
      <c r="Z519" s="197">
        <v>2157</v>
      </c>
      <c r="AA519" s="195">
        <v>3551</v>
      </c>
      <c r="AB519" s="169">
        <f t="shared" si="9084"/>
        <v>21060</v>
      </c>
      <c r="AC519" s="172">
        <f t="shared" si="9085"/>
        <v>21060</v>
      </c>
      <c r="BI519" s="145" t="s">
        <v>30</v>
      </c>
      <c r="BJ519" s="128">
        <f>B519/B529</f>
        <v>5.0295993758891287E-2</v>
      </c>
      <c r="BK519" s="129">
        <f t="shared" ref="BK519" si="9441">C519/C529</f>
        <v>0.12561416519885046</v>
      </c>
      <c r="BL519" s="130">
        <f t="shared" ref="BL519" si="9442">D519/D529</f>
        <v>9.8967639467937268E-2</v>
      </c>
      <c r="BM519" s="131">
        <f t="shared" ref="BM519" si="9443">E519/E529</f>
        <v>8.7884046136572413E-2</v>
      </c>
      <c r="BN519" s="128">
        <f t="shared" ref="BN519" si="9444">F519/F529</f>
        <v>5.1831345826235095E-2</v>
      </c>
      <c r="BO519" s="129">
        <f t="shared" ref="BO519" si="9445">G519/G529</f>
        <v>0.12520175236338482</v>
      </c>
      <c r="BP519" s="130">
        <f t="shared" ref="BP519" si="9446">H519/H529</f>
        <v>6.6124787634498153E-2</v>
      </c>
      <c r="BQ519" s="131">
        <f t="shared" ref="BQ519" si="9447">I519/I529</f>
        <v>0.11586694885807246</v>
      </c>
      <c r="BR519" s="128">
        <f t="shared" ref="BR519" si="9448">J519/J529</f>
        <v>0.16801853997682503</v>
      </c>
      <c r="BS519" s="129">
        <f t="shared" ref="BS519" si="9449">K519/K529</f>
        <v>3.8821954484605084E-2</v>
      </c>
      <c r="BT519" s="130">
        <f t="shared" ref="BT519" si="9450">L519/L529</f>
        <v>0.13041445022505407</v>
      </c>
      <c r="BU519" s="128">
        <f t="shared" ref="BU519" si="9451">M519/M529</f>
        <v>3.758574969735401E-2</v>
      </c>
      <c r="BV519" s="132">
        <f t="shared" ref="BV519" si="9452">N519/N529</f>
        <v>0.10037596421857782</v>
      </c>
      <c r="BW519" s="133">
        <f t="shared" ref="BW519" si="9453">O519/O529</f>
        <v>5.7623910986393446E-2</v>
      </c>
      <c r="BX519" s="128">
        <f t="shared" ref="BX519" si="9454">P519/P529</f>
        <v>9.8215407817016459E-2</v>
      </c>
      <c r="BY519" s="129">
        <f t="shared" ref="BY519" si="9455">Q519/Q529</f>
        <v>7.6714100905562743E-2</v>
      </c>
      <c r="BZ519" s="130">
        <f t="shared" ref="BZ519" si="9456">R519/R529</f>
        <v>7.0722131106803837E-2</v>
      </c>
      <c r="CA519" s="131">
        <f t="shared" ref="CA519" si="9457">S519/S529</f>
        <v>8.8666568584179289E-2</v>
      </c>
      <c r="CB519" s="128">
        <f t="shared" ref="CB519" si="9458">T519/T529</f>
        <v>0.15581162324649298</v>
      </c>
      <c r="CC519" s="129">
        <f t="shared" ref="CC519" si="9459">U519/U529</f>
        <v>3.2159017453135097E-2</v>
      </c>
      <c r="CD519" s="130">
        <f t="shared" ref="CD519" si="9460">V519/V529</f>
        <v>0.10914200504702913</v>
      </c>
      <c r="CE519" s="131">
        <f t="shared" ref="CE519" si="9461">W519/W529</f>
        <v>5.952860596293312E-2</v>
      </c>
      <c r="CF519" s="128">
        <f t="shared" ref="CF519" si="9462">X519/X529</f>
        <v>0.11165014413274274</v>
      </c>
      <c r="CG519" s="129">
        <f t="shared" ref="CG519" si="9463">Y519/Y529</f>
        <v>6.2900866434117256E-2</v>
      </c>
      <c r="CH519" s="130">
        <f t="shared" ref="CH519" si="9464">Z519/Z529</f>
        <v>6.9982480046719878E-2</v>
      </c>
      <c r="CI519" s="128">
        <f t="shared" ref="CI519" si="9465">AA519/AA529</f>
        <v>0.10497841896765801</v>
      </c>
      <c r="CJ519" s="134">
        <f t="shared" ref="CJ519" si="9466">AB519/AB529</f>
        <v>8.6664170167937551E-2</v>
      </c>
      <c r="CK519" s="135">
        <f t="shared" ref="CK519" si="9467">AC519/AC529</f>
        <v>8.6829606174549767E-2</v>
      </c>
    </row>
    <row r="520" spans="1:89" x14ac:dyDescent="0.2">
      <c r="A520" s="136" t="s">
        <v>31</v>
      </c>
      <c r="B520" s="205">
        <v>1292</v>
      </c>
      <c r="C520" s="189">
        <v>2959</v>
      </c>
      <c r="D520" s="190">
        <v>750</v>
      </c>
      <c r="E520" s="191">
        <v>936</v>
      </c>
      <c r="F520" s="188">
        <v>1003</v>
      </c>
      <c r="G520" s="192">
        <v>2500</v>
      </c>
      <c r="H520" s="190">
        <v>1871</v>
      </c>
      <c r="I520" s="191">
        <v>3581</v>
      </c>
      <c r="J520" s="188">
        <v>567</v>
      </c>
      <c r="K520" s="189">
        <v>193</v>
      </c>
      <c r="L520" s="190">
        <v>2344</v>
      </c>
      <c r="M520" s="188">
        <v>651</v>
      </c>
      <c r="N520" s="193">
        <v>2899</v>
      </c>
      <c r="O520" s="206">
        <v>2010</v>
      </c>
      <c r="P520" s="188">
        <v>1398</v>
      </c>
      <c r="Q520" s="189">
        <v>1345</v>
      </c>
      <c r="R520" s="190">
        <v>1282</v>
      </c>
      <c r="S520" s="191">
        <v>1947</v>
      </c>
      <c r="T520" s="188">
        <v>779</v>
      </c>
      <c r="U520" s="192">
        <v>180</v>
      </c>
      <c r="V520" s="190">
        <v>2042</v>
      </c>
      <c r="W520" s="207">
        <v>1027</v>
      </c>
      <c r="X520" s="188">
        <v>1510</v>
      </c>
      <c r="Y520" s="192">
        <v>504</v>
      </c>
      <c r="Z520" s="190">
        <v>2032</v>
      </c>
      <c r="AA520" s="188">
        <v>2759</v>
      </c>
      <c r="AB520" s="169">
        <f t="shared" si="9084"/>
        <v>19769</v>
      </c>
      <c r="AC520" s="172">
        <f t="shared" si="9085"/>
        <v>20592</v>
      </c>
      <c r="BI520" s="136" t="s">
        <v>31</v>
      </c>
      <c r="BJ520" s="128">
        <f>B520/B529</f>
        <v>5.9290532788766004E-2</v>
      </c>
      <c r="BK520" s="129">
        <f t="shared" ref="BK520" si="9468">C520/C529</f>
        <v>0.13715583572819134</v>
      </c>
      <c r="BL520" s="130">
        <f t="shared" ref="BL520" si="9469">D520/D529</f>
        <v>7.4449076831447289E-2</v>
      </c>
      <c r="BM520" s="131">
        <f t="shared" ref="BM520" si="9470">E520/E529</f>
        <v>9.5539450852301727E-2</v>
      </c>
      <c r="BN520" s="128">
        <f t="shared" ref="BN520" si="9471">F520/F529</f>
        <v>4.2717206132879049E-2</v>
      </c>
      <c r="BO520" s="129">
        <f t="shared" ref="BO520" si="9472">G520/G529</f>
        <v>0.11528706479133041</v>
      </c>
      <c r="BP520" s="130">
        <f t="shared" ref="BP520" si="9473">H520/H529</f>
        <v>6.2327192777907325E-2</v>
      </c>
      <c r="BQ520" s="131">
        <f t="shared" ref="BQ520" si="9474">I520/I529</f>
        <v>0.11311874151056639</v>
      </c>
      <c r="BR520" s="128">
        <f t="shared" ref="BR520" si="9475">J520/J529</f>
        <v>0.10950173812282735</v>
      </c>
      <c r="BS520" s="129">
        <f t="shared" ref="BS520" si="9476">K520/K529</f>
        <v>3.6909542933639322E-2</v>
      </c>
      <c r="BT520" s="130">
        <f t="shared" ref="BT520" si="9477">L520/L529</f>
        <v>0.13701993336061261</v>
      </c>
      <c r="BU520" s="128">
        <f t="shared" ref="BU520" si="9478">M520/M529</f>
        <v>3.7528102841989971E-2</v>
      </c>
      <c r="BV520" s="132">
        <f t="shared" ref="BV520" si="9479">N520/N529</f>
        <v>9.3958643935956446E-2</v>
      </c>
      <c r="BW520" s="133">
        <f t="shared" ref="BW520" si="9480">O520/O529</f>
        <v>6.5585538551897415E-2</v>
      </c>
      <c r="BX520" s="128">
        <f t="shared" ref="BX520" si="9481">P520/P529</f>
        <v>8.7847178584893798E-2</v>
      </c>
      <c r="BY520" s="129">
        <f t="shared" ref="BY520" si="9482">Q520/Q529</f>
        <v>8.6998706338939191E-2</v>
      </c>
      <c r="BZ520" s="130">
        <f t="shared" ref="BZ520" si="9483">R520/R529</f>
        <v>6.371452711097858E-2</v>
      </c>
      <c r="CA520" s="131">
        <f t="shared" ref="CA520" si="9484">S520/S529</f>
        <v>9.5483301456524936E-2</v>
      </c>
      <c r="CB520" s="128">
        <f t="shared" ref="CB520" si="9485">T520/T529</f>
        <v>0.13009352037408151</v>
      </c>
      <c r="CC520" s="129">
        <f t="shared" ref="CC520" si="9486">U520/U529</f>
        <v>2.9088558500323207E-2</v>
      </c>
      <c r="CD520" s="130">
        <f t="shared" ref="CD520" si="9487">V520/V529</f>
        <v>0.11711401697637072</v>
      </c>
      <c r="CE520" s="131">
        <f t="shared" ref="CE520" si="9488">W520/W529</f>
        <v>5.1722401289282835E-2</v>
      </c>
      <c r="CF520" s="128">
        <f t="shared" ref="CF520" si="9489">X520/X529</f>
        <v>0.10616606904309921</v>
      </c>
      <c r="CG520" s="129">
        <f t="shared" ref="CG520" si="9490">Y520/Y529</f>
        <v>5.6712051310903566E-2</v>
      </c>
      <c r="CH520" s="130">
        <f t="shared" ref="CH520" si="9491">Z520/Z529</f>
        <v>6.5926935305950299E-2</v>
      </c>
      <c r="CI520" s="128">
        <f t="shared" ref="CI520" si="9492">AA520/AA529</f>
        <v>8.1564477029503937E-2</v>
      </c>
      <c r="CJ520" s="134">
        <f t="shared" ref="CJ520" si="9493">AB520/AB529</f>
        <v>8.1351566004271486E-2</v>
      </c>
      <c r="CK520" s="135">
        <f t="shared" ref="CK520" si="9494">AC520/AC529</f>
        <v>8.4900059370670883E-2</v>
      </c>
    </row>
    <row r="521" spans="1:89" x14ac:dyDescent="0.2">
      <c r="A521" s="145" t="s">
        <v>32</v>
      </c>
      <c r="B521" s="202">
        <v>1119</v>
      </c>
      <c r="C521" s="196">
        <v>2011</v>
      </c>
      <c r="D521" s="197">
        <v>433</v>
      </c>
      <c r="E521" s="198">
        <v>685</v>
      </c>
      <c r="F521" s="195">
        <v>939</v>
      </c>
      <c r="G521" s="199">
        <v>2083</v>
      </c>
      <c r="H521" s="197">
        <v>1627</v>
      </c>
      <c r="I521" s="198">
        <v>2502</v>
      </c>
      <c r="J521" s="195">
        <v>378</v>
      </c>
      <c r="K521" s="196">
        <v>128</v>
      </c>
      <c r="L521" s="197">
        <v>1505</v>
      </c>
      <c r="M521" s="195">
        <v>669</v>
      </c>
      <c r="N521" s="200">
        <v>2401</v>
      </c>
      <c r="O521" s="203">
        <v>1808</v>
      </c>
      <c r="P521" s="195">
        <v>932</v>
      </c>
      <c r="Q521" s="196">
        <v>1263</v>
      </c>
      <c r="R521" s="197">
        <v>1204</v>
      </c>
      <c r="S521" s="198">
        <v>1484</v>
      </c>
      <c r="T521" s="195">
        <v>459</v>
      </c>
      <c r="U521" s="199">
        <v>226</v>
      </c>
      <c r="V521" s="197">
        <v>1862</v>
      </c>
      <c r="W521" s="204">
        <v>1084</v>
      </c>
      <c r="X521" s="195">
        <v>870</v>
      </c>
      <c r="Y521" s="199">
        <v>453</v>
      </c>
      <c r="Z521" s="197">
        <v>1845</v>
      </c>
      <c r="AA521" s="195">
        <v>2456</v>
      </c>
      <c r="AB521" s="169">
        <f t="shared" si="9084"/>
        <v>15574</v>
      </c>
      <c r="AC521" s="172">
        <f t="shared" si="9085"/>
        <v>16852</v>
      </c>
      <c r="BI521" s="145" t="s">
        <v>32</v>
      </c>
      <c r="BJ521" s="128">
        <f>B521/B529</f>
        <v>5.1351475379743931E-2</v>
      </c>
      <c r="BK521" s="129">
        <f t="shared" ref="BK521" si="9495">C521/C529</f>
        <v>9.3214053953833323E-2</v>
      </c>
      <c r="BL521" s="130">
        <f t="shared" ref="BL521" si="9496">D521/D529</f>
        <v>4.2981933690688902E-2</v>
      </c>
      <c r="BM521" s="131">
        <f t="shared" ref="BM521" si="9497">E521/E529</f>
        <v>6.9919363070327645E-2</v>
      </c>
      <c r="BN521" s="128">
        <f t="shared" ref="BN521" si="9498">F521/F529</f>
        <v>3.9991482112436118E-2</v>
      </c>
      <c r="BO521" s="129">
        <f t="shared" ref="BO521" si="9499">G521/G529</f>
        <v>9.6057182384136505E-2</v>
      </c>
      <c r="BP521" s="130">
        <f t="shared" ref="BP521" si="9500">H521/H529</f>
        <v>5.4199007295379596E-2</v>
      </c>
      <c r="BQ521" s="131">
        <f t="shared" ref="BQ521" si="9501">I521/I529</f>
        <v>7.9034652683450737E-2</v>
      </c>
      <c r="BR521" s="128">
        <f t="shared" ref="BR521" si="9502">J521/J529</f>
        <v>7.3001158748551565E-2</v>
      </c>
      <c r="BS521" s="129">
        <f t="shared" ref="BS521" si="9503">K521/K529</f>
        <v>2.4478867852361828E-2</v>
      </c>
      <c r="BT521" s="130">
        <f t="shared" ref="BT521" si="9504">L521/L529</f>
        <v>8.7975682469164665E-2</v>
      </c>
      <c r="BU521" s="128">
        <f t="shared" ref="BU521" si="9505">M521/M529</f>
        <v>3.8565746238542691E-2</v>
      </c>
      <c r="BV521" s="132">
        <f t="shared" ref="BV521" si="9506">N521/N529</f>
        <v>7.7818111103908738E-2</v>
      </c>
      <c r="BW521" s="133">
        <f t="shared" ref="BW521" si="9507">O521/O529</f>
        <v>5.8994355075537575E-2</v>
      </c>
      <c r="BX521" s="128">
        <f t="shared" ref="BX521" si="9508">P521/P529</f>
        <v>5.8564785723262534E-2</v>
      </c>
      <c r="BY521" s="129">
        <f t="shared" ref="BY521" si="9509">Q521/Q529</f>
        <v>8.1694695989650706E-2</v>
      </c>
      <c r="BZ521" s="130">
        <f t="shared" ref="BZ521" si="9510">R521/R529</f>
        <v>5.9837980219670989E-2</v>
      </c>
      <c r="CA521" s="131">
        <f t="shared" ref="CA521" si="9511">S521/S529</f>
        <v>7.2777205629934769E-2</v>
      </c>
      <c r="CB521" s="128">
        <f t="shared" ref="CB521" si="9512">T521/T529</f>
        <v>7.6653306613226446E-2</v>
      </c>
      <c r="CC521" s="129">
        <f t="shared" ref="CC521" si="9513">U521/U529</f>
        <v>3.6522301228183583E-2</v>
      </c>
      <c r="CD521" s="130">
        <f t="shared" ref="CD521" si="9514">V521/V529</f>
        <v>0.10679054829089241</v>
      </c>
      <c r="CE521" s="131">
        <f t="shared" ref="CE521" si="9515">W521/W529</f>
        <v>5.4593070104754234E-2</v>
      </c>
      <c r="CF521" s="128">
        <f t="shared" ref="CF521" si="9516">X521/X529</f>
        <v>6.1168529846024049E-2</v>
      </c>
      <c r="CG521" s="129">
        <f t="shared" ref="CG521" si="9517">Y521/Y529</f>
        <v>5.0973331833014515E-2</v>
      </c>
      <c r="CH521" s="130">
        <f t="shared" ref="CH521" si="9518">Z521/Z529</f>
        <v>5.9859840373759E-2</v>
      </c>
      <c r="CI521" s="128">
        <f t="shared" ref="CI521" si="9519">AA521/AA529</f>
        <v>7.2606870454679825E-2</v>
      </c>
      <c r="CJ521" s="134">
        <f t="shared" ref="CJ521" si="9520">AB521/AB529</f>
        <v>6.4088688803203203E-2</v>
      </c>
      <c r="CK521" s="135">
        <f t="shared" ref="CK521" si="9521">AC521/AC529</f>
        <v>6.9480176792664425E-2</v>
      </c>
    </row>
    <row r="522" spans="1:89" x14ac:dyDescent="0.2">
      <c r="A522" s="136" t="s">
        <v>33</v>
      </c>
      <c r="B522" s="205">
        <v>1045</v>
      </c>
      <c r="C522" s="189">
        <v>1369</v>
      </c>
      <c r="D522" s="190">
        <v>333</v>
      </c>
      <c r="E522" s="191">
        <v>632</v>
      </c>
      <c r="F522" s="188">
        <v>736</v>
      </c>
      <c r="G522" s="192">
        <v>1537</v>
      </c>
      <c r="H522" s="190">
        <v>1213</v>
      </c>
      <c r="I522" s="191">
        <v>2108</v>
      </c>
      <c r="J522" s="188">
        <v>330</v>
      </c>
      <c r="K522" s="189">
        <v>115</v>
      </c>
      <c r="L522" s="190">
        <v>1094</v>
      </c>
      <c r="M522" s="188">
        <v>499</v>
      </c>
      <c r="N522" s="193">
        <v>1677</v>
      </c>
      <c r="O522" s="206">
        <v>1527</v>
      </c>
      <c r="P522" s="188">
        <v>540</v>
      </c>
      <c r="Q522" s="189">
        <v>1007</v>
      </c>
      <c r="R522" s="190">
        <v>884</v>
      </c>
      <c r="S522" s="191">
        <v>1157</v>
      </c>
      <c r="T522" s="188">
        <v>328</v>
      </c>
      <c r="U522" s="192">
        <v>199</v>
      </c>
      <c r="V522" s="190">
        <v>1358</v>
      </c>
      <c r="W522" s="207">
        <v>774</v>
      </c>
      <c r="X522" s="188">
        <v>507</v>
      </c>
      <c r="Y522" s="192">
        <v>375</v>
      </c>
      <c r="Z522" s="190">
        <v>1263</v>
      </c>
      <c r="AA522" s="188">
        <v>1782</v>
      </c>
      <c r="AB522" s="169">
        <f t="shared" si="9084"/>
        <v>11308</v>
      </c>
      <c r="AC522" s="172">
        <f t="shared" si="9085"/>
        <v>13081</v>
      </c>
      <c r="BI522" s="136" t="s">
        <v>33</v>
      </c>
      <c r="BJ522" s="128">
        <f>B522/B529</f>
        <v>4.7955577990913677E-2</v>
      </c>
      <c r="BK522" s="129">
        <f t="shared" ref="BK522" si="9522">C522/C529</f>
        <v>6.3456011866135156E-2</v>
      </c>
      <c r="BL522" s="130">
        <f t="shared" ref="BL522" si="9523">D522/D529</f>
        <v>3.3055390113162594E-2</v>
      </c>
      <c r="BM522" s="131">
        <f t="shared" ref="BM522" si="9524">E522/E529</f>
        <v>6.4509543737878941E-2</v>
      </c>
      <c r="BN522" s="128">
        <f t="shared" ref="BN522" si="9525">F522/F529</f>
        <v>3.1345826235093695E-2</v>
      </c>
      <c r="BO522" s="129">
        <f t="shared" ref="BO522" si="9526">G522/G529</f>
        <v>7.0878487433709933E-2</v>
      </c>
      <c r="BP522" s="130">
        <f t="shared" ref="BP522" si="9527">H522/H529</f>
        <v>4.0407741763549755E-2</v>
      </c>
      <c r="BQ522" s="131">
        <f t="shared" ref="BQ522" si="9528">I522/I529</f>
        <v>6.6588748144170332E-2</v>
      </c>
      <c r="BR522" s="128">
        <f t="shared" ref="BR522" si="9529">J522/J529</f>
        <v>6.3731170336037077E-2</v>
      </c>
      <c r="BS522" s="129">
        <f t="shared" ref="BS522" si="9530">K522/K529</f>
        <v>2.1992732836106331E-2</v>
      </c>
      <c r="BT522" s="130">
        <f t="shared" ref="BT522" si="9531">L522/L529</f>
        <v>6.395042964868182E-2</v>
      </c>
      <c r="BU522" s="128">
        <f t="shared" ref="BU522" si="9532">M522/M529</f>
        <v>2.8765780826655905E-2</v>
      </c>
      <c r="BV522" s="132">
        <f t="shared" ref="BV522" si="9533">N522/N529</f>
        <v>5.4352758151293187E-2</v>
      </c>
      <c r="BW522" s="133">
        <f t="shared" ref="BW522" si="9534">O522/O529</f>
        <v>4.9825431526739974E-2</v>
      </c>
      <c r="BX522" s="128">
        <f t="shared" ref="BX522" si="9535">P522/P529</f>
        <v>3.3932386577855973E-2</v>
      </c>
      <c r="BY522" s="129">
        <f t="shared" ref="BY522" si="9536">Q522/Q529</f>
        <v>6.5135834411384222E-2</v>
      </c>
      <c r="BZ522" s="130">
        <f t="shared" ref="BZ522" si="9537">R522/R529</f>
        <v>4.3934198101486008E-2</v>
      </c>
      <c r="CA522" s="131">
        <f t="shared" ref="CA522" si="9538">S522/S529</f>
        <v>5.6740718944632437E-2</v>
      </c>
      <c r="CB522" s="128">
        <f t="shared" ref="CB522" si="9539">T522/T529</f>
        <v>5.4776219104876421E-2</v>
      </c>
      <c r="CC522" s="129">
        <f t="shared" ref="CC522" si="9540">U522/U529</f>
        <v>3.2159017453135097E-2</v>
      </c>
      <c r="CD522" s="130">
        <f t="shared" ref="CD522" si="9541">V522/V529</f>
        <v>7.7884835971553115E-2</v>
      </c>
      <c r="CE522" s="131">
        <f t="shared" ref="CE522" si="9542">W522/W529</f>
        <v>3.898066075745367E-2</v>
      </c>
      <c r="CF522" s="128">
        <f t="shared" ref="CF522" si="9543">X522/X529</f>
        <v>3.5646488082682976E-2</v>
      </c>
      <c r="CG522" s="129">
        <f t="shared" ref="CG522" si="9544">Y522/Y529</f>
        <v>4.2196466749184203E-2</v>
      </c>
      <c r="CH522" s="130">
        <f t="shared" ref="CH522" si="9545">Z522/Z529</f>
        <v>4.097722406073584E-2</v>
      </c>
      <c r="CI522" s="128">
        <f t="shared" ref="CI522" si="9546">AA522/AA529</f>
        <v>5.2681369360846685E-2</v>
      </c>
      <c r="CJ522" s="134">
        <f t="shared" ref="CJ522" si="9547">AB522/AB529</f>
        <v>4.6533638948672261E-2</v>
      </c>
      <c r="CK522" s="135">
        <f t="shared" ref="CK522" si="9548">AC522/AC529</f>
        <v>5.3932482353717261E-2</v>
      </c>
    </row>
    <row r="523" spans="1:89" x14ac:dyDescent="0.2">
      <c r="A523" s="145" t="s">
        <v>34</v>
      </c>
      <c r="B523" s="202">
        <v>439</v>
      </c>
      <c r="C523" s="196">
        <v>966</v>
      </c>
      <c r="D523" s="197">
        <v>171</v>
      </c>
      <c r="E523" s="198">
        <v>463</v>
      </c>
      <c r="F523" s="195">
        <v>318</v>
      </c>
      <c r="G523" s="199">
        <v>1340</v>
      </c>
      <c r="H523" s="197">
        <v>625</v>
      </c>
      <c r="I523" s="198">
        <v>1603</v>
      </c>
      <c r="J523" s="195">
        <v>110</v>
      </c>
      <c r="K523" s="196">
        <v>75</v>
      </c>
      <c r="L523" s="197">
        <v>1052</v>
      </c>
      <c r="M523" s="195">
        <v>366</v>
      </c>
      <c r="N523" s="200">
        <v>1614</v>
      </c>
      <c r="O523" s="203">
        <v>1131</v>
      </c>
      <c r="P523" s="195">
        <v>441</v>
      </c>
      <c r="Q523" s="196">
        <v>742</v>
      </c>
      <c r="R523" s="197">
        <v>718</v>
      </c>
      <c r="S523" s="198">
        <v>950</v>
      </c>
      <c r="T523" s="195">
        <v>132</v>
      </c>
      <c r="U523" s="199">
        <v>123</v>
      </c>
      <c r="V523" s="197">
        <v>1139</v>
      </c>
      <c r="W523" s="204">
        <v>562</v>
      </c>
      <c r="X523" s="195">
        <v>319</v>
      </c>
      <c r="Y523" s="199">
        <v>382</v>
      </c>
      <c r="Z523" s="197">
        <v>865</v>
      </c>
      <c r="AA523" s="195">
        <v>1239</v>
      </c>
      <c r="AB523" s="169">
        <f t="shared" si="9084"/>
        <v>7943</v>
      </c>
      <c r="AC523" s="172">
        <f t="shared" si="9085"/>
        <v>9942</v>
      </c>
      <c r="BI523" s="145" t="s">
        <v>34</v>
      </c>
      <c r="BJ523" s="128">
        <f>B523/B529</f>
        <v>2.0145931806709191E-2</v>
      </c>
      <c r="BK523" s="129">
        <f t="shared" ref="BK523" si="9549">C523/C529</f>
        <v>4.4776119402985072E-2</v>
      </c>
      <c r="BL523" s="130">
        <f t="shared" ref="BL523" si="9550">D523/D529</f>
        <v>1.6974389517569983E-2</v>
      </c>
      <c r="BM523" s="131">
        <f t="shared" ref="BM523" si="9551">E523/E529</f>
        <v>4.7259365111768911E-2</v>
      </c>
      <c r="BN523" s="128">
        <f t="shared" ref="BN523" si="9552">F523/F529</f>
        <v>1.354344122657581E-2</v>
      </c>
      <c r="BO523" s="129">
        <f t="shared" ref="BO523" si="9553">G523/G529</f>
        <v>6.1793866728153103E-2</v>
      </c>
      <c r="BP523" s="130">
        <f t="shared" ref="BP523" si="9554">H523/H529</f>
        <v>2.0820147240081282E-2</v>
      </c>
      <c r="BQ523" s="131">
        <f t="shared" ref="BQ523" si="9555">I523/I529</f>
        <v>5.0636510092554571E-2</v>
      </c>
      <c r="BR523" s="128">
        <f t="shared" ref="BR523" si="9556">J523/J529</f>
        <v>2.1243723445345693E-2</v>
      </c>
      <c r="BS523" s="129">
        <f t="shared" ref="BS523" si="9557">K523/K529</f>
        <v>1.4343086632243259E-2</v>
      </c>
      <c r="BT523" s="130">
        <f t="shared" ref="BT523" si="9558">L523/L529</f>
        <v>6.1495294323960954E-2</v>
      </c>
      <c r="BU523" s="128">
        <f t="shared" ref="BU523" si="9559">M523/M529</f>
        <v>2.1098749063238602E-2</v>
      </c>
      <c r="BV523" s="132">
        <f t="shared" ref="BV523" si="9560">N523/N529</f>
        <v>5.2310883515913655E-2</v>
      </c>
      <c r="BW523" s="133">
        <f t="shared" ref="BW523" si="9561">O523/O529</f>
        <v>3.6904101543381078E-2</v>
      </c>
      <c r="BX523" s="128">
        <f t="shared" ref="BX523" si="9562">P523/P529</f>
        <v>2.7711449038582379E-2</v>
      </c>
      <c r="BY523" s="129">
        <f t="shared" ref="BY523" si="9563">Q523/Q529</f>
        <v>4.799482535575679E-2</v>
      </c>
      <c r="BZ523" s="130">
        <f t="shared" ref="BZ523" si="9564">R523/R529</f>
        <v>3.5684111127677554E-2</v>
      </c>
      <c r="CA523" s="131">
        <f t="shared" ref="CA523" si="9565">S523/S529</f>
        <v>4.658918150164288E-2</v>
      </c>
      <c r="CB523" s="128">
        <f t="shared" ref="CB523" si="9566">T523/T529</f>
        <v>2.2044088176352707E-2</v>
      </c>
      <c r="CC523" s="129">
        <f t="shared" ref="CC523" si="9567">U523/U529</f>
        <v>1.9877181641887523E-2</v>
      </c>
      <c r="CD523" s="130">
        <f t="shared" ref="CD523" si="9568">V523/V529</f>
        <v>6.5324615737554478E-2</v>
      </c>
      <c r="CE523" s="131">
        <f t="shared" ref="CE523" si="9569">W523/W529</f>
        <v>2.8303787268331989E-2</v>
      </c>
      <c r="CF523" s="128">
        <f t="shared" ref="CF523" si="9570">X523/X529</f>
        <v>2.2428460943542151E-2</v>
      </c>
      <c r="CG523" s="129">
        <f t="shared" ref="CG523" si="9571">Y523/Y529</f>
        <v>4.2984134128502306E-2</v>
      </c>
      <c r="CH523" s="130">
        <f t="shared" ref="CH523" si="9572">Z523/Z529</f>
        <v>2.8064369606125496E-2</v>
      </c>
      <c r="CI523" s="128">
        <f t="shared" ref="CI523" si="9573">AA523/AA529</f>
        <v>3.6628628865369835E-2</v>
      </c>
      <c r="CJ523" s="134">
        <f t="shared" ref="CJ523" si="9574">AB523/AB529</f>
        <v>3.2686301217660398E-2</v>
      </c>
      <c r="CK523" s="135">
        <f t="shared" ref="CK523" si="9575">AC523/AC529</f>
        <v>4.0990500692657826E-2</v>
      </c>
    </row>
    <row r="524" spans="1:89" x14ac:dyDescent="0.2">
      <c r="A524" s="136" t="s">
        <v>35</v>
      </c>
      <c r="B524" s="205">
        <v>0</v>
      </c>
      <c r="C524" s="189">
        <v>305</v>
      </c>
      <c r="D524" s="190">
        <v>20</v>
      </c>
      <c r="E524" s="191">
        <v>141</v>
      </c>
      <c r="F524" s="188">
        <v>7</v>
      </c>
      <c r="G524" s="192">
        <v>535</v>
      </c>
      <c r="H524" s="190">
        <v>54</v>
      </c>
      <c r="I524" s="191">
        <v>427</v>
      </c>
      <c r="J524" s="188">
        <v>33</v>
      </c>
      <c r="K524" s="189">
        <v>22</v>
      </c>
      <c r="L524" s="190">
        <v>169</v>
      </c>
      <c r="M524" s="188">
        <v>65</v>
      </c>
      <c r="N524" s="193">
        <v>259</v>
      </c>
      <c r="O524" s="206">
        <v>175</v>
      </c>
      <c r="P524" s="188">
        <v>63</v>
      </c>
      <c r="Q524" s="189">
        <v>119</v>
      </c>
      <c r="R524" s="190">
        <v>141</v>
      </c>
      <c r="S524" s="191">
        <v>66</v>
      </c>
      <c r="T524" s="188">
        <v>30</v>
      </c>
      <c r="U524" s="192">
        <v>7</v>
      </c>
      <c r="V524" s="190">
        <v>124</v>
      </c>
      <c r="W524" s="207">
        <v>9</v>
      </c>
      <c r="X524" s="188">
        <v>42</v>
      </c>
      <c r="Y524" s="192">
        <v>21</v>
      </c>
      <c r="Z524" s="190">
        <v>68</v>
      </c>
      <c r="AA524" s="188">
        <v>133</v>
      </c>
      <c r="AB524" s="169">
        <f t="shared" si="9084"/>
        <v>1010</v>
      </c>
      <c r="AC524" s="172">
        <f t="shared" si="9085"/>
        <v>2025</v>
      </c>
      <c r="BI524" s="136" t="s">
        <v>35</v>
      </c>
      <c r="BJ524" s="128">
        <f>B524/B529</f>
        <v>0</v>
      </c>
      <c r="BK524" s="129">
        <f t="shared" ref="BK524" si="9576">C524/C529</f>
        <v>1.4137387596180587E-2</v>
      </c>
      <c r="BL524" s="130">
        <f t="shared" ref="BL524" si="9577">D524/D529</f>
        <v>1.9853087155052612E-3</v>
      </c>
      <c r="BM524" s="131">
        <f t="shared" ref="BM524" si="9578">E524/E529</f>
        <v>1.4392160865571093E-2</v>
      </c>
      <c r="BN524" s="128">
        <f t="shared" ref="BN524" si="9579">F524/F529</f>
        <v>2.9812606473594551E-4</v>
      </c>
      <c r="BO524" s="129">
        <f t="shared" ref="BO524" si="9580">G524/G529</f>
        <v>2.467143186534471E-2</v>
      </c>
      <c r="BP524" s="130">
        <f t="shared" ref="BP524" si="9581">H524/H529</f>
        <v>1.7988607215430228E-3</v>
      </c>
      <c r="BQ524" s="131">
        <f t="shared" ref="BQ524" si="9582">I524/I529</f>
        <v>1.3488328015920649E-2</v>
      </c>
      <c r="BR524" s="128">
        <f t="shared" ref="BR524" si="9583">J524/J529</f>
        <v>6.3731170336037077E-3</v>
      </c>
      <c r="BS524" s="129">
        <f t="shared" ref="BS524" si="9584">K524/K529</f>
        <v>4.2073054121246891E-3</v>
      </c>
      <c r="BT524" s="130">
        <f t="shared" ref="BT524" si="9585">L524/L529</f>
        <v>9.8789969018530429E-3</v>
      </c>
      <c r="BU524" s="128">
        <f t="shared" ref="BU524" si="9586">M524/M529</f>
        <v>3.7470455986625931E-3</v>
      </c>
      <c r="BV524" s="132">
        <f t="shared" ref="BV524" si="9587">N524/N529</f>
        <v>8.3943735010047326E-3</v>
      </c>
      <c r="BW524" s="133">
        <f t="shared" ref="BW524" si="9588">O524/O529</f>
        <v>5.7101837047671879E-3</v>
      </c>
      <c r="BX524" s="128">
        <f t="shared" ref="BX524" si="9589">P524/P529</f>
        <v>3.9587784340831969E-3</v>
      </c>
      <c r="BY524" s="129">
        <f t="shared" ref="BY524" si="9590">Q524/Q529</f>
        <v>7.6972833117723155E-3</v>
      </c>
      <c r="BZ524" s="130">
        <f t="shared" ref="BZ524" si="9591">R524/R529</f>
        <v>7.0076039958252576E-3</v>
      </c>
      <c r="CA524" s="131">
        <f t="shared" ref="CA524" si="9592">S524/S529</f>
        <v>3.2367220832720317E-3</v>
      </c>
      <c r="CB524" s="128">
        <f t="shared" ref="CB524" si="9593">T524/T529</f>
        <v>5.0100200400801601E-3</v>
      </c>
      <c r="CC524" s="129">
        <f t="shared" ref="CC524" si="9594">U524/U529</f>
        <v>1.1312217194570137E-3</v>
      </c>
      <c r="CD524" s="130">
        <f t="shared" ref="CD524" si="9595">V524/V529</f>
        <v>7.1117228722183991E-3</v>
      </c>
      <c r="CE524" s="131">
        <f t="shared" ref="CE524" si="9596">W524/W529</f>
        <v>4.5326349717969382E-4</v>
      </c>
      <c r="CF524" s="128">
        <f t="shared" ref="CF524" si="9597">X524/X529</f>
        <v>2.9529635098080572E-3</v>
      </c>
      <c r="CG524" s="129">
        <f t="shared" ref="CG524" si="9598">Y524/Y529</f>
        <v>2.3630021379543154E-3</v>
      </c>
      <c r="CH524" s="130">
        <f t="shared" ref="CH524" si="9599">Z524/Z529</f>
        <v>2.2062163389786516E-3</v>
      </c>
      <c r="CI524" s="128">
        <f t="shared" ref="CI524" si="9600">AA524/AA529</f>
        <v>3.9318867143617337E-3</v>
      </c>
      <c r="CJ524" s="134">
        <f t="shared" ref="CJ524" si="9601">AB524/AB529</f>
        <v>4.1562588732011836E-3</v>
      </c>
      <c r="CK524" s="135">
        <f t="shared" ref="CK524" si="9602">AC524/AC529</f>
        <v>8.3490005937067093E-3</v>
      </c>
    </row>
    <row r="525" spans="1:89" x14ac:dyDescent="0.2">
      <c r="A525" s="145" t="s">
        <v>36</v>
      </c>
      <c r="B525" s="202">
        <v>0</v>
      </c>
      <c r="C525" s="196">
        <v>0</v>
      </c>
      <c r="D525" s="197">
        <v>0</v>
      </c>
      <c r="E525" s="198">
        <v>0</v>
      </c>
      <c r="F525" s="195">
        <v>0</v>
      </c>
      <c r="G525" s="199">
        <v>0</v>
      </c>
      <c r="H525" s="197">
        <v>0</v>
      </c>
      <c r="I525" s="198">
        <v>0</v>
      </c>
      <c r="J525" s="195">
        <v>0</v>
      </c>
      <c r="K525" s="199">
        <v>0</v>
      </c>
      <c r="L525" s="197">
        <v>0</v>
      </c>
      <c r="M525" s="195">
        <v>0</v>
      </c>
      <c r="N525" s="200">
        <v>0</v>
      </c>
      <c r="O525" s="203">
        <v>0</v>
      </c>
      <c r="P525" s="195">
        <v>0</v>
      </c>
      <c r="Q525" s="199">
        <v>0</v>
      </c>
      <c r="R525" s="197">
        <v>0</v>
      </c>
      <c r="S525" s="198">
        <v>0</v>
      </c>
      <c r="T525" s="195">
        <v>0</v>
      </c>
      <c r="U525" s="199">
        <v>0</v>
      </c>
      <c r="V525" s="197">
        <v>0</v>
      </c>
      <c r="W525" s="198">
        <v>0</v>
      </c>
      <c r="X525" s="195">
        <v>0</v>
      </c>
      <c r="Y525" s="199">
        <v>0</v>
      </c>
      <c r="Z525" s="197">
        <v>0</v>
      </c>
      <c r="AA525" s="195">
        <v>0</v>
      </c>
      <c r="AB525" s="169">
        <f t="shared" si="9084"/>
        <v>0</v>
      </c>
      <c r="AC525" s="172">
        <f t="shared" si="9085"/>
        <v>0</v>
      </c>
      <c r="BI525" s="145" t="s">
        <v>36</v>
      </c>
      <c r="BJ525" s="128">
        <f>B525/B529</f>
        <v>0</v>
      </c>
      <c r="BK525" s="129">
        <f t="shared" ref="BK525" si="9603">C525/C529</f>
        <v>0</v>
      </c>
      <c r="BL525" s="130">
        <f t="shared" ref="BL525" si="9604">D525/D529</f>
        <v>0</v>
      </c>
      <c r="BM525" s="131">
        <f t="shared" ref="BM525" si="9605">E525/E529</f>
        <v>0</v>
      </c>
      <c r="BN525" s="128">
        <f t="shared" ref="BN525" si="9606">F525/F529</f>
        <v>0</v>
      </c>
      <c r="BO525" s="129">
        <f t="shared" ref="BO525" si="9607">G525/G529</f>
        <v>0</v>
      </c>
      <c r="BP525" s="130">
        <f t="shared" ref="BP525" si="9608">H525/H529</f>
        <v>0</v>
      </c>
      <c r="BQ525" s="131">
        <f t="shared" ref="BQ525" si="9609">I525/I529</f>
        <v>0</v>
      </c>
      <c r="BR525" s="128">
        <f t="shared" ref="BR525" si="9610">J525/J529</f>
        <v>0</v>
      </c>
      <c r="BS525" s="129">
        <f t="shared" ref="BS525" si="9611">K525/K529</f>
        <v>0</v>
      </c>
      <c r="BT525" s="130">
        <f t="shared" ref="BT525" si="9612">L525/L529</f>
        <v>0</v>
      </c>
      <c r="BU525" s="128">
        <f t="shared" ref="BU525" si="9613">M525/M529</f>
        <v>0</v>
      </c>
      <c r="BV525" s="132">
        <f t="shared" ref="BV525" si="9614">N525/N529</f>
        <v>0</v>
      </c>
      <c r="BW525" s="133">
        <f t="shared" ref="BW525" si="9615">O525/O529</f>
        <v>0</v>
      </c>
      <c r="BX525" s="128">
        <f t="shared" ref="BX525" si="9616">P525/P529</f>
        <v>0</v>
      </c>
      <c r="BY525" s="129">
        <f t="shared" ref="BY525" si="9617">Q525/Q529</f>
        <v>0</v>
      </c>
      <c r="BZ525" s="130">
        <f t="shared" ref="BZ525" si="9618">R525/R529</f>
        <v>0</v>
      </c>
      <c r="CA525" s="131">
        <f t="shared" ref="CA525" si="9619">S525/S529</f>
        <v>0</v>
      </c>
      <c r="CB525" s="128">
        <f t="shared" ref="CB525" si="9620">T525/T529</f>
        <v>0</v>
      </c>
      <c r="CC525" s="129">
        <f t="shared" ref="CC525" si="9621">U525/U529</f>
        <v>0</v>
      </c>
      <c r="CD525" s="130">
        <f t="shared" ref="CD525" si="9622">V525/V529</f>
        <v>0</v>
      </c>
      <c r="CE525" s="131">
        <f t="shared" ref="CE525" si="9623">W525/W529</f>
        <v>0</v>
      </c>
      <c r="CF525" s="128">
        <f t="shared" ref="CF525" si="9624">X525/X529</f>
        <v>0</v>
      </c>
      <c r="CG525" s="129">
        <f t="shared" ref="CG525" si="9625">Y525/Y529</f>
        <v>0</v>
      </c>
      <c r="CH525" s="130">
        <f t="shared" ref="CH525" si="9626">Z525/Z529</f>
        <v>0</v>
      </c>
      <c r="CI525" s="128">
        <f t="shared" ref="CI525" si="9627">AA525/AA529</f>
        <v>0</v>
      </c>
      <c r="CJ525" s="134">
        <f t="shared" ref="CJ525" si="9628">AB525/AB529</f>
        <v>0</v>
      </c>
      <c r="CK525" s="135">
        <f t="shared" ref="CK525" si="9629">AC525/AC529</f>
        <v>0</v>
      </c>
    </row>
    <row r="526" spans="1:89" x14ac:dyDescent="0.2">
      <c r="A526" s="136" t="s">
        <v>37</v>
      </c>
      <c r="B526" s="58"/>
      <c r="C526" s="59"/>
      <c r="D526" s="138"/>
      <c r="E526" s="139"/>
      <c r="F526" s="137"/>
      <c r="G526" s="140"/>
      <c r="H526" s="138"/>
      <c r="I526" s="139"/>
      <c r="J526" s="137"/>
      <c r="K526" s="140"/>
      <c r="L526" s="138"/>
      <c r="M526" s="137"/>
      <c r="N526" s="141"/>
      <c r="O526" s="142"/>
      <c r="P526" s="137"/>
      <c r="Q526" s="140"/>
      <c r="R526" s="138"/>
      <c r="S526" s="139"/>
      <c r="T526" s="137"/>
      <c r="U526" s="140"/>
      <c r="V526" s="138"/>
      <c r="W526" s="139"/>
      <c r="X526" s="137"/>
      <c r="Y526" s="140"/>
      <c r="Z526" s="143"/>
      <c r="AA526" s="144"/>
      <c r="AB526" s="171">
        <v>0</v>
      </c>
      <c r="AC526" s="172">
        <f t="shared" si="9085"/>
        <v>0</v>
      </c>
      <c r="BI526" s="136" t="s">
        <v>37</v>
      </c>
      <c r="BJ526" s="128">
        <f>B526/B529</f>
        <v>0</v>
      </c>
      <c r="BK526" s="129">
        <f t="shared" ref="BK526" si="9630">C526/C529</f>
        <v>0</v>
      </c>
      <c r="BL526" s="130">
        <f t="shared" ref="BL526" si="9631">D526/D529</f>
        <v>0</v>
      </c>
      <c r="BM526" s="131">
        <f t="shared" ref="BM526" si="9632">E526/E529</f>
        <v>0</v>
      </c>
      <c r="BN526" s="128">
        <f t="shared" ref="BN526" si="9633">F526/F529</f>
        <v>0</v>
      </c>
      <c r="BO526" s="129">
        <f t="shared" ref="BO526" si="9634">G526/G529</f>
        <v>0</v>
      </c>
      <c r="BP526" s="130">
        <f t="shared" ref="BP526" si="9635">H526/H529</f>
        <v>0</v>
      </c>
      <c r="BQ526" s="131">
        <f t="shared" ref="BQ526" si="9636">I526/I529</f>
        <v>0</v>
      </c>
      <c r="BR526" s="128">
        <f t="shared" ref="BR526" si="9637">J526/J529</f>
        <v>0</v>
      </c>
      <c r="BS526" s="129">
        <f t="shared" ref="BS526" si="9638">K526/K529</f>
        <v>0</v>
      </c>
      <c r="BT526" s="130">
        <f t="shared" ref="BT526" si="9639">L526/L529</f>
        <v>0</v>
      </c>
      <c r="BU526" s="128">
        <f t="shared" ref="BU526" si="9640">M526/M529</f>
        <v>0</v>
      </c>
      <c r="BV526" s="132">
        <f t="shared" ref="BV526" si="9641">N526/N529</f>
        <v>0</v>
      </c>
      <c r="BW526" s="133">
        <f t="shared" ref="BW526" si="9642">O526/O529</f>
        <v>0</v>
      </c>
      <c r="BX526" s="128">
        <f t="shared" ref="BX526" si="9643">P526/P529</f>
        <v>0</v>
      </c>
      <c r="BY526" s="129">
        <f t="shared" ref="BY526" si="9644">Q526/Q529</f>
        <v>0</v>
      </c>
      <c r="BZ526" s="130">
        <f t="shared" ref="BZ526" si="9645">R526/R529</f>
        <v>0</v>
      </c>
      <c r="CA526" s="131">
        <f t="shared" ref="CA526" si="9646">S526/S529</f>
        <v>0</v>
      </c>
      <c r="CB526" s="128">
        <f t="shared" ref="CB526" si="9647">T526/T529</f>
        <v>0</v>
      </c>
      <c r="CC526" s="129">
        <f t="shared" ref="CC526" si="9648">U526/U529</f>
        <v>0</v>
      </c>
      <c r="CD526" s="130">
        <f t="shared" ref="CD526" si="9649">V526/V529</f>
        <v>0</v>
      </c>
      <c r="CE526" s="131">
        <f t="shared" ref="CE526" si="9650">W526/W529</f>
        <v>0</v>
      </c>
      <c r="CF526" s="128">
        <f t="shared" ref="CF526" si="9651">X526/X529</f>
        <v>0</v>
      </c>
      <c r="CG526" s="129">
        <f t="shared" ref="CG526" si="9652">Y526/Y529</f>
        <v>0</v>
      </c>
      <c r="CH526" s="130">
        <f t="shared" ref="CH526" si="9653">Z526/Z529</f>
        <v>0</v>
      </c>
      <c r="CI526" s="128">
        <f t="shared" ref="CI526" si="9654">AA526/AA529</f>
        <v>0</v>
      </c>
      <c r="CJ526" s="134">
        <f t="shared" ref="CJ526" si="9655">AB526/AB529</f>
        <v>0</v>
      </c>
      <c r="CK526" s="135">
        <f t="shared" ref="CK526" si="9656">AC526/AC529</f>
        <v>0</v>
      </c>
    </row>
    <row r="527" spans="1:89" x14ac:dyDescent="0.2">
      <c r="A527" s="145" t="s">
        <v>38</v>
      </c>
      <c r="B527" s="56"/>
      <c r="C527" s="57"/>
      <c r="D527" s="151"/>
      <c r="E527" s="148"/>
      <c r="F527" s="149"/>
      <c r="G527" s="150"/>
      <c r="H527" s="151"/>
      <c r="I527" s="148"/>
      <c r="J527" s="149"/>
      <c r="K527" s="150"/>
      <c r="L527" s="151"/>
      <c r="M527" s="149"/>
      <c r="N527" s="153"/>
      <c r="O527" s="152"/>
      <c r="P527" s="149"/>
      <c r="Q527" s="150"/>
      <c r="R527" s="151"/>
      <c r="S527" s="148"/>
      <c r="T527" s="149"/>
      <c r="U527" s="150"/>
      <c r="V527" s="151"/>
      <c r="W527" s="148"/>
      <c r="X527" s="149"/>
      <c r="Y527" s="150"/>
      <c r="Z527" s="147"/>
      <c r="AA527" s="146"/>
      <c r="AB527" s="171">
        <f t="shared" ref="AB527:AB528" si="9657">SUM(B527,D527,F527,H527,J527,L527,N527,P527,R527,T527,V527,X527,Z527)</f>
        <v>0</v>
      </c>
      <c r="AC527" s="172">
        <f t="shared" si="9085"/>
        <v>0</v>
      </c>
      <c r="BI527" s="145" t="s">
        <v>38</v>
      </c>
      <c r="BJ527" s="128">
        <f>B527/B529</f>
        <v>0</v>
      </c>
      <c r="BK527" s="129">
        <f t="shared" ref="BK527" si="9658">C527/C529</f>
        <v>0</v>
      </c>
      <c r="BL527" s="130">
        <f t="shared" ref="BL527" si="9659">D527/D529</f>
        <v>0</v>
      </c>
      <c r="BM527" s="131">
        <f t="shared" ref="BM527" si="9660">E527/E529</f>
        <v>0</v>
      </c>
      <c r="BN527" s="128">
        <f t="shared" ref="BN527" si="9661">F527/F529</f>
        <v>0</v>
      </c>
      <c r="BO527" s="129">
        <f t="shared" ref="BO527" si="9662">G527/G529</f>
        <v>0</v>
      </c>
      <c r="BP527" s="130">
        <f t="shared" ref="BP527" si="9663">H527/H529</f>
        <v>0</v>
      </c>
      <c r="BQ527" s="131">
        <f t="shared" ref="BQ527" si="9664">I527/I529</f>
        <v>0</v>
      </c>
      <c r="BR527" s="128">
        <f t="shared" ref="BR527" si="9665">J527/J529</f>
        <v>0</v>
      </c>
      <c r="BS527" s="129">
        <f t="shared" ref="BS527" si="9666">K527/K529</f>
        <v>0</v>
      </c>
      <c r="BT527" s="130">
        <f t="shared" ref="BT527" si="9667">L527/L529</f>
        <v>0</v>
      </c>
      <c r="BU527" s="128">
        <f t="shared" ref="BU527" si="9668">M527/M529</f>
        <v>0</v>
      </c>
      <c r="BV527" s="132">
        <f t="shared" ref="BV527" si="9669">N527/N529</f>
        <v>0</v>
      </c>
      <c r="BW527" s="133">
        <f t="shared" ref="BW527" si="9670">O527/O529</f>
        <v>0</v>
      </c>
      <c r="BX527" s="128">
        <f t="shared" ref="BX527" si="9671">P527/P529</f>
        <v>0</v>
      </c>
      <c r="BY527" s="129">
        <f t="shared" ref="BY527" si="9672">Q527/Q529</f>
        <v>0</v>
      </c>
      <c r="BZ527" s="130">
        <f t="shared" ref="BZ527" si="9673">R527/R529</f>
        <v>0</v>
      </c>
      <c r="CA527" s="131">
        <f t="shared" ref="CA527" si="9674">S527/S529</f>
        <v>0</v>
      </c>
      <c r="CB527" s="128">
        <f t="shared" ref="CB527" si="9675">T527/T529</f>
        <v>0</v>
      </c>
      <c r="CC527" s="129">
        <f t="shared" ref="CC527" si="9676">U527/U529</f>
        <v>0</v>
      </c>
      <c r="CD527" s="130">
        <f t="shared" ref="CD527" si="9677">V527/V529</f>
        <v>0</v>
      </c>
      <c r="CE527" s="131">
        <f t="shared" ref="CE527" si="9678">W527/W529</f>
        <v>0</v>
      </c>
      <c r="CF527" s="128">
        <f t="shared" ref="CF527" si="9679">X527/X529</f>
        <v>0</v>
      </c>
      <c r="CG527" s="129">
        <f t="shared" ref="CG527" si="9680">Y527/Y529</f>
        <v>0</v>
      </c>
      <c r="CH527" s="130">
        <f t="shared" ref="CH527" si="9681">Z527/Z529</f>
        <v>0</v>
      </c>
      <c r="CI527" s="128">
        <f t="shared" ref="CI527" si="9682">AA527/AA529</f>
        <v>0</v>
      </c>
      <c r="CJ527" s="134">
        <f t="shared" ref="CJ527" si="9683">AB527/AB529</f>
        <v>0</v>
      </c>
      <c r="CK527" s="135">
        <f t="shared" ref="CK527" si="9684">AC527/AC529</f>
        <v>0</v>
      </c>
    </row>
    <row r="528" spans="1:89" ht="13.5" thickBot="1" x14ac:dyDescent="0.25">
      <c r="A528" s="136" t="s">
        <v>39</v>
      </c>
      <c r="B528" s="58"/>
      <c r="C528" s="59"/>
      <c r="D528" s="138"/>
      <c r="E528" s="139"/>
      <c r="F528" s="137"/>
      <c r="G528" s="140"/>
      <c r="H528" s="138"/>
      <c r="I528" s="139"/>
      <c r="J528" s="137"/>
      <c r="K528" s="140"/>
      <c r="L528" s="138"/>
      <c r="M528" s="137"/>
      <c r="N528" s="141"/>
      <c r="O528" s="142"/>
      <c r="P528" s="137"/>
      <c r="Q528" s="140"/>
      <c r="R528" s="138"/>
      <c r="S528" s="139"/>
      <c r="T528" s="137"/>
      <c r="U528" s="140"/>
      <c r="V528" s="138"/>
      <c r="W528" s="139"/>
      <c r="X528" s="137"/>
      <c r="Y528" s="140"/>
      <c r="Z528" s="143"/>
      <c r="AA528" s="144"/>
      <c r="AB528" s="171">
        <f t="shared" si="9657"/>
        <v>0</v>
      </c>
      <c r="AC528" s="172">
        <f t="shared" si="9085"/>
        <v>0</v>
      </c>
      <c r="BI528" s="136" t="s">
        <v>39</v>
      </c>
      <c r="BJ528" s="128">
        <f>B528/B529</f>
        <v>0</v>
      </c>
      <c r="BK528" s="129">
        <f t="shared" ref="BK528" si="9685">C528/C529</f>
        <v>0</v>
      </c>
      <c r="BL528" s="130">
        <f t="shared" ref="BL528" si="9686">D528/D529</f>
        <v>0</v>
      </c>
      <c r="BM528" s="131">
        <f t="shared" ref="BM528" si="9687">E528/E529</f>
        <v>0</v>
      </c>
      <c r="BN528" s="128">
        <f t="shared" ref="BN528" si="9688">F528/F529</f>
        <v>0</v>
      </c>
      <c r="BO528" s="129">
        <f t="shared" ref="BO528" si="9689">G528/G529</f>
        <v>0</v>
      </c>
      <c r="BP528" s="130">
        <f t="shared" ref="BP528" si="9690">H528/H529</f>
        <v>0</v>
      </c>
      <c r="BQ528" s="131">
        <f t="shared" ref="BQ528" si="9691">I528/I529</f>
        <v>0</v>
      </c>
      <c r="BR528" s="128">
        <f t="shared" ref="BR528" si="9692">J528/J529</f>
        <v>0</v>
      </c>
      <c r="BS528" s="129">
        <f t="shared" ref="BS528" si="9693">K528/K529</f>
        <v>0</v>
      </c>
      <c r="BT528" s="130">
        <f t="shared" ref="BT528" si="9694">L528/L529</f>
        <v>0</v>
      </c>
      <c r="BU528" s="128">
        <f t="shared" ref="BU528" si="9695">M528/M529</f>
        <v>0</v>
      </c>
      <c r="BV528" s="132">
        <f t="shared" ref="BV528" si="9696">N528/N529</f>
        <v>0</v>
      </c>
      <c r="BW528" s="133">
        <f t="shared" ref="BW528" si="9697">O528/O529</f>
        <v>0</v>
      </c>
      <c r="BX528" s="128">
        <f t="shared" ref="BX528" si="9698">P528/P529</f>
        <v>0</v>
      </c>
      <c r="BY528" s="129">
        <f t="shared" ref="BY528" si="9699">Q528/Q529</f>
        <v>0</v>
      </c>
      <c r="BZ528" s="130">
        <f t="shared" ref="BZ528" si="9700">R528/R529</f>
        <v>0</v>
      </c>
      <c r="CA528" s="131">
        <f t="shared" ref="CA528" si="9701">S528/S529</f>
        <v>0</v>
      </c>
      <c r="CB528" s="128">
        <f t="shared" ref="CB528" si="9702">T528/T529</f>
        <v>0</v>
      </c>
      <c r="CC528" s="129">
        <f t="shared" ref="CC528" si="9703">U528/U529</f>
        <v>0</v>
      </c>
      <c r="CD528" s="130">
        <f t="shared" ref="CD528" si="9704">V528/V529</f>
        <v>0</v>
      </c>
      <c r="CE528" s="131">
        <f t="shared" ref="CE528" si="9705">W528/W529</f>
        <v>0</v>
      </c>
      <c r="CF528" s="128">
        <f t="shared" ref="CF528" si="9706">X528/X529</f>
        <v>0</v>
      </c>
      <c r="CG528" s="129">
        <f t="shared" ref="CG528" si="9707">Y528/Y529</f>
        <v>0</v>
      </c>
      <c r="CH528" s="130">
        <f t="shared" ref="CH528" si="9708">Z528/Z529</f>
        <v>0</v>
      </c>
      <c r="CI528" s="128">
        <f t="shared" ref="CI528" si="9709">AA528/AA529</f>
        <v>0</v>
      </c>
      <c r="CJ528" s="134">
        <f t="shared" ref="CJ528" si="9710">AB528/AB529</f>
        <v>0</v>
      </c>
      <c r="CK528" s="135">
        <f t="shared" ref="CK528" si="9711">AC528/AC529</f>
        <v>0</v>
      </c>
    </row>
    <row r="529" spans="1:89" ht="14.25" thickTop="1" thickBot="1" x14ac:dyDescent="0.25">
      <c r="A529" s="264" t="s">
        <v>13</v>
      </c>
      <c r="B529" s="20">
        <f t="shared" ref="B529:AA529" si="9712">SUM(B506:B528)</f>
        <v>21791</v>
      </c>
      <c r="C529" s="21">
        <f t="shared" si="9712"/>
        <v>21574</v>
      </c>
      <c r="D529" s="20">
        <f t="shared" si="9712"/>
        <v>10074</v>
      </c>
      <c r="E529" s="21">
        <f t="shared" si="9712"/>
        <v>9797</v>
      </c>
      <c r="F529" s="20">
        <f t="shared" si="9712"/>
        <v>23480</v>
      </c>
      <c r="G529" s="21">
        <f t="shared" si="9712"/>
        <v>21685</v>
      </c>
      <c r="H529" s="20">
        <f t="shared" si="9712"/>
        <v>30019</v>
      </c>
      <c r="I529" s="21">
        <f t="shared" si="9712"/>
        <v>31657</v>
      </c>
      <c r="J529" s="20">
        <f t="shared" si="9712"/>
        <v>5178</v>
      </c>
      <c r="K529" s="21">
        <f t="shared" si="9712"/>
        <v>5229</v>
      </c>
      <c r="L529" s="20">
        <f t="shared" si="9712"/>
        <v>17107</v>
      </c>
      <c r="M529" s="21">
        <f t="shared" si="9712"/>
        <v>17347</v>
      </c>
      <c r="N529" s="20">
        <f t="shared" si="9712"/>
        <v>30854</v>
      </c>
      <c r="O529" s="21">
        <f t="shared" si="9712"/>
        <v>30647</v>
      </c>
      <c r="P529" s="20">
        <f t="shared" si="9712"/>
        <v>15914</v>
      </c>
      <c r="Q529" s="21">
        <f t="shared" si="9712"/>
        <v>15460</v>
      </c>
      <c r="R529" s="20">
        <f t="shared" si="9712"/>
        <v>20121</v>
      </c>
      <c r="S529" s="21">
        <f t="shared" si="9712"/>
        <v>20391</v>
      </c>
      <c r="T529" s="20">
        <f t="shared" si="9712"/>
        <v>5988</v>
      </c>
      <c r="U529" s="21">
        <f t="shared" si="9712"/>
        <v>6188</v>
      </c>
      <c r="V529" s="20">
        <f t="shared" si="9712"/>
        <v>17436</v>
      </c>
      <c r="W529" s="21">
        <f t="shared" si="9712"/>
        <v>19856</v>
      </c>
      <c r="X529" s="20">
        <f t="shared" si="9712"/>
        <v>14223</v>
      </c>
      <c r="Y529" s="21">
        <f t="shared" si="9712"/>
        <v>8887</v>
      </c>
      <c r="Z529" s="20">
        <f t="shared" si="9712"/>
        <v>30822</v>
      </c>
      <c r="AA529" s="21">
        <f t="shared" si="9712"/>
        <v>33826</v>
      </c>
      <c r="AB529" s="173">
        <f>SUM(AB505:AB528)</f>
        <v>243007</v>
      </c>
      <c r="AC529" s="174">
        <f t="shared" ref="AC529" si="9713">SUM(AC505:AC528)</f>
        <v>242544</v>
      </c>
      <c r="BI529" s="264" t="s">
        <v>13</v>
      </c>
      <c r="BJ529" s="154">
        <f>SUM(BJ505:BJ528)</f>
        <v>1</v>
      </c>
      <c r="BK529" s="155">
        <f t="shared" ref="BK529:CK529" si="9714">SUM(BK505:BK528)</f>
        <v>1</v>
      </c>
      <c r="BL529" s="154">
        <f t="shared" si="9714"/>
        <v>1</v>
      </c>
      <c r="BM529" s="155">
        <f t="shared" si="9714"/>
        <v>1</v>
      </c>
      <c r="BN529" s="154">
        <f t="shared" si="9714"/>
        <v>0.99999999999999989</v>
      </c>
      <c r="BO529" s="155">
        <f t="shared" si="9714"/>
        <v>1.0000000000000002</v>
      </c>
      <c r="BP529" s="154">
        <f t="shared" si="9714"/>
        <v>1</v>
      </c>
      <c r="BQ529" s="155">
        <f t="shared" si="9714"/>
        <v>1</v>
      </c>
      <c r="BR529" s="154">
        <f t="shared" si="9714"/>
        <v>0.99999999999999989</v>
      </c>
      <c r="BS529" s="155">
        <f t="shared" si="9714"/>
        <v>1</v>
      </c>
      <c r="BT529" s="154">
        <f t="shared" si="9714"/>
        <v>0.99999999999999978</v>
      </c>
      <c r="BU529" s="155">
        <f t="shared" si="9714"/>
        <v>0.99999999999999989</v>
      </c>
      <c r="BV529" s="154">
        <f t="shared" si="9714"/>
        <v>0.99999999999999978</v>
      </c>
      <c r="BW529" s="155">
        <f t="shared" si="9714"/>
        <v>1</v>
      </c>
      <c r="BX529" s="154">
        <f t="shared" si="9714"/>
        <v>0.99999999999999978</v>
      </c>
      <c r="BY529" s="155">
        <f t="shared" si="9714"/>
        <v>1.0000000000000002</v>
      </c>
      <c r="BZ529" s="154">
        <f t="shared" si="9714"/>
        <v>1</v>
      </c>
      <c r="CA529" s="155">
        <f t="shared" si="9714"/>
        <v>0.99999999999999989</v>
      </c>
      <c r="CB529" s="154">
        <f t="shared" si="9714"/>
        <v>0.99999999999999989</v>
      </c>
      <c r="CC529" s="155">
        <f t="shared" si="9714"/>
        <v>1.0000000000000002</v>
      </c>
      <c r="CD529" s="154">
        <f t="shared" si="9714"/>
        <v>0.99999999999999989</v>
      </c>
      <c r="CE529" s="155">
        <f t="shared" si="9714"/>
        <v>0.99999999999999989</v>
      </c>
      <c r="CF529" s="154">
        <f t="shared" si="9714"/>
        <v>1</v>
      </c>
      <c r="CG529" s="155">
        <f t="shared" si="9714"/>
        <v>0.99999999999999989</v>
      </c>
      <c r="CH529" s="154">
        <f t="shared" si="9714"/>
        <v>0.99999999999999989</v>
      </c>
      <c r="CI529" s="155">
        <f t="shared" si="9714"/>
        <v>1.0000000000000002</v>
      </c>
      <c r="CJ529" s="154">
        <f t="shared" si="9714"/>
        <v>0.99999999999999989</v>
      </c>
      <c r="CK529" s="155">
        <f t="shared" si="9714"/>
        <v>0.99999999999999989</v>
      </c>
    </row>
    <row r="530" spans="1:89" ht="13.5" thickTop="1" x14ac:dyDescent="0.2">
      <c r="A530" s="186"/>
    </row>
    <row r="532" spans="1:89" x14ac:dyDescent="0.2">
      <c r="A532" s="299">
        <f>+A501+1</f>
        <v>44638</v>
      </c>
      <c r="B532" s="299"/>
      <c r="C532" s="299"/>
      <c r="D532" s="299"/>
      <c r="BI532" s="304">
        <f>+BI470+2</f>
        <v>44638</v>
      </c>
      <c r="BJ532" s="304"/>
      <c r="BK532" s="304"/>
      <c r="BL532" s="304"/>
    </row>
    <row r="533" spans="1:89" ht="13.5" thickBot="1" x14ac:dyDescent="0.25">
      <c r="AE533" s="267" t="s">
        <v>84</v>
      </c>
    </row>
    <row r="534" spans="1:89" ht="14.25" thickTop="1" thickBot="1" x14ac:dyDescent="0.25">
      <c r="A534" s="295" t="s">
        <v>0</v>
      </c>
      <c r="B534" s="297" t="s">
        <v>1</v>
      </c>
      <c r="C534" s="298"/>
      <c r="D534" s="297" t="s">
        <v>2</v>
      </c>
      <c r="E534" s="298"/>
      <c r="F534" s="297" t="s">
        <v>3</v>
      </c>
      <c r="G534" s="298"/>
      <c r="H534" s="297" t="s">
        <v>4</v>
      </c>
      <c r="I534" s="298"/>
      <c r="J534" s="297" t="s">
        <v>5</v>
      </c>
      <c r="K534" s="298"/>
      <c r="L534" s="297" t="s">
        <v>6</v>
      </c>
      <c r="M534" s="298"/>
      <c r="N534" s="297" t="s">
        <v>7</v>
      </c>
      <c r="O534" s="298"/>
      <c r="P534" s="297" t="s">
        <v>8</v>
      </c>
      <c r="Q534" s="298"/>
      <c r="R534" s="297" t="s">
        <v>9</v>
      </c>
      <c r="S534" s="298"/>
      <c r="T534" s="297" t="s">
        <v>10</v>
      </c>
      <c r="U534" s="298"/>
      <c r="V534" s="297" t="s">
        <v>11</v>
      </c>
      <c r="W534" s="298"/>
      <c r="X534" s="297" t="s">
        <v>12</v>
      </c>
      <c r="Y534" s="298"/>
      <c r="Z534" s="300" t="s">
        <v>40</v>
      </c>
      <c r="AA534" s="301"/>
      <c r="AB534" s="302" t="s">
        <v>41</v>
      </c>
      <c r="AC534" s="303"/>
      <c r="AE534" s="295" t="s">
        <v>0</v>
      </c>
      <c r="AF534" s="297" t="s">
        <v>1</v>
      </c>
      <c r="AG534" s="298"/>
      <c r="AH534" s="297" t="s">
        <v>2</v>
      </c>
      <c r="AI534" s="298"/>
      <c r="AJ534" s="297" t="s">
        <v>3</v>
      </c>
      <c r="AK534" s="298"/>
      <c r="AL534" s="297" t="s">
        <v>4</v>
      </c>
      <c r="AM534" s="298"/>
      <c r="AN534" s="297" t="s">
        <v>5</v>
      </c>
      <c r="AO534" s="298"/>
      <c r="AP534" s="297" t="s">
        <v>6</v>
      </c>
      <c r="AQ534" s="298"/>
      <c r="AR534" s="297" t="s">
        <v>7</v>
      </c>
      <c r="AS534" s="298"/>
      <c r="AT534" s="297" t="s">
        <v>8</v>
      </c>
      <c r="AU534" s="298"/>
      <c r="AV534" s="297" t="s">
        <v>9</v>
      </c>
      <c r="AW534" s="298"/>
      <c r="AX534" s="297" t="s">
        <v>10</v>
      </c>
      <c r="AY534" s="298"/>
      <c r="AZ534" s="297" t="s">
        <v>11</v>
      </c>
      <c r="BA534" s="298"/>
      <c r="BB534" s="297" t="s">
        <v>12</v>
      </c>
      <c r="BC534" s="298"/>
      <c r="BD534" s="300" t="s">
        <v>40</v>
      </c>
      <c r="BE534" s="301"/>
      <c r="BF534" s="302" t="s">
        <v>41</v>
      </c>
      <c r="BG534" s="303"/>
      <c r="BI534" s="295" t="s">
        <v>0</v>
      </c>
      <c r="BJ534" s="297" t="s">
        <v>1</v>
      </c>
      <c r="BK534" s="298"/>
      <c r="BL534" s="297" t="s">
        <v>2</v>
      </c>
      <c r="BM534" s="298"/>
      <c r="BN534" s="297" t="s">
        <v>3</v>
      </c>
      <c r="BO534" s="298"/>
      <c r="BP534" s="297" t="s">
        <v>4</v>
      </c>
      <c r="BQ534" s="298"/>
      <c r="BR534" s="297" t="s">
        <v>5</v>
      </c>
      <c r="BS534" s="298"/>
      <c r="BT534" s="297" t="s">
        <v>6</v>
      </c>
      <c r="BU534" s="298"/>
      <c r="BV534" s="297" t="s">
        <v>7</v>
      </c>
      <c r="BW534" s="298"/>
      <c r="BX534" s="297" t="s">
        <v>8</v>
      </c>
      <c r="BY534" s="298"/>
      <c r="BZ534" s="297" t="s">
        <v>9</v>
      </c>
      <c r="CA534" s="298"/>
      <c r="CB534" s="297" t="s">
        <v>10</v>
      </c>
      <c r="CC534" s="298"/>
      <c r="CD534" s="297" t="s">
        <v>11</v>
      </c>
      <c r="CE534" s="298"/>
      <c r="CF534" s="297" t="s">
        <v>12</v>
      </c>
      <c r="CG534" s="298"/>
      <c r="CH534" s="300" t="s">
        <v>40</v>
      </c>
      <c r="CI534" s="301"/>
      <c r="CJ534" s="297" t="s">
        <v>41</v>
      </c>
      <c r="CK534" s="298"/>
    </row>
    <row r="535" spans="1:89" ht="15" thickTop="1" thickBot="1" x14ac:dyDescent="0.3">
      <c r="A535" s="296"/>
      <c r="B535" s="115" t="s">
        <v>14</v>
      </c>
      <c r="C535" s="116" t="s">
        <v>15</v>
      </c>
      <c r="D535" s="117" t="s">
        <v>14</v>
      </c>
      <c r="E535" s="118" t="s">
        <v>15</v>
      </c>
      <c r="F535" s="115" t="s">
        <v>14</v>
      </c>
      <c r="G535" s="116" t="s">
        <v>15</v>
      </c>
      <c r="H535" s="117" t="s">
        <v>14</v>
      </c>
      <c r="I535" s="118" t="s">
        <v>15</v>
      </c>
      <c r="J535" s="115" t="s">
        <v>14</v>
      </c>
      <c r="K535" s="116" t="s">
        <v>15</v>
      </c>
      <c r="L535" s="117" t="s">
        <v>14</v>
      </c>
      <c r="M535" s="115" t="s">
        <v>15</v>
      </c>
      <c r="N535" s="119" t="s">
        <v>14</v>
      </c>
      <c r="O535" s="120" t="s">
        <v>15</v>
      </c>
      <c r="P535" s="115" t="s">
        <v>14</v>
      </c>
      <c r="Q535" s="116" t="s">
        <v>15</v>
      </c>
      <c r="R535" s="117" t="s">
        <v>14</v>
      </c>
      <c r="S535" s="118" t="s">
        <v>15</v>
      </c>
      <c r="T535" s="115" t="s">
        <v>14</v>
      </c>
      <c r="U535" s="116" t="s">
        <v>15</v>
      </c>
      <c r="V535" s="117" t="s">
        <v>14</v>
      </c>
      <c r="W535" s="118" t="s">
        <v>15</v>
      </c>
      <c r="X535" s="115" t="s">
        <v>14</v>
      </c>
      <c r="Y535" s="116" t="s">
        <v>15</v>
      </c>
      <c r="Z535" s="28" t="s">
        <v>14</v>
      </c>
      <c r="AA535" s="121" t="s">
        <v>15</v>
      </c>
      <c r="AB535" s="175" t="s">
        <v>14</v>
      </c>
      <c r="AC535" s="176" t="s">
        <v>15</v>
      </c>
      <c r="AE535" s="296"/>
      <c r="AF535" s="115" t="s">
        <v>14</v>
      </c>
      <c r="AG535" s="116" t="s">
        <v>15</v>
      </c>
      <c r="AH535" s="117" t="s">
        <v>14</v>
      </c>
      <c r="AI535" s="118" t="s">
        <v>15</v>
      </c>
      <c r="AJ535" s="115" t="s">
        <v>14</v>
      </c>
      <c r="AK535" s="116" t="s">
        <v>15</v>
      </c>
      <c r="AL535" s="117" t="s">
        <v>14</v>
      </c>
      <c r="AM535" s="118" t="s">
        <v>15</v>
      </c>
      <c r="AN535" s="115" t="s">
        <v>14</v>
      </c>
      <c r="AO535" s="116" t="s">
        <v>15</v>
      </c>
      <c r="AP535" s="117" t="s">
        <v>14</v>
      </c>
      <c r="AQ535" s="115" t="s">
        <v>15</v>
      </c>
      <c r="AR535" s="119" t="s">
        <v>14</v>
      </c>
      <c r="AS535" s="120" t="s">
        <v>15</v>
      </c>
      <c r="AT535" s="115" t="s">
        <v>14</v>
      </c>
      <c r="AU535" s="116" t="s">
        <v>15</v>
      </c>
      <c r="AV535" s="117" t="s">
        <v>14</v>
      </c>
      <c r="AW535" s="118" t="s">
        <v>15</v>
      </c>
      <c r="AX535" s="115" t="s">
        <v>14</v>
      </c>
      <c r="AY535" s="116" t="s">
        <v>15</v>
      </c>
      <c r="AZ535" s="117" t="s">
        <v>14</v>
      </c>
      <c r="BA535" s="118" t="s">
        <v>15</v>
      </c>
      <c r="BB535" s="115" t="s">
        <v>14</v>
      </c>
      <c r="BC535" s="116" t="s">
        <v>15</v>
      </c>
      <c r="BD535" s="28" t="s">
        <v>14</v>
      </c>
      <c r="BE535" s="121" t="s">
        <v>15</v>
      </c>
      <c r="BF535" s="175" t="s">
        <v>14</v>
      </c>
      <c r="BG535" s="176" t="s">
        <v>15</v>
      </c>
      <c r="BI535" s="296"/>
      <c r="BJ535" s="115" t="s">
        <v>14</v>
      </c>
      <c r="BK535" s="116" t="s">
        <v>15</v>
      </c>
      <c r="BL535" s="117" t="s">
        <v>14</v>
      </c>
      <c r="BM535" s="118" t="s">
        <v>15</v>
      </c>
      <c r="BN535" s="115" t="s">
        <v>14</v>
      </c>
      <c r="BO535" s="116" t="s">
        <v>15</v>
      </c>
      <c r="BP535" s="117" t="s">
        <v>14</v>
      </c>
      <c r="BQ535" s="118" t="s">
        <v>15</v>
      </c>
      <c r="BR535" s="115" t="s">
        <v>14</v>
      </c>
      <c r="BS535" s="116" t="s">
        <v>15</v>
      </c>
      <c r="BT535" s="117" t="s">
        <v>14</v>
      </c>
      <c r="BU535" s="115" t="s">
        <v>15</v>
      </c>
      <c r="BV535" s="119" t="s">
        <v>14</v>
      </c>
      <c r="BW535" s="120" t="s">
        <v>15</v>
      </c>
      <c r="BX535" s="115" t="s">
        <v>14</v>
      </c>
      <c r="BY535" s="116" t="s">
        <v>15</v>
      </c>
      <c r="BZ535" s="117" t="s">
        <v>14</v>
      </c>
      <c r="CA535" s="118" t="s">
        <v>15</v>
      </c>
      <c r="CB535" s="115" t="s">
        <v>14</v>
      </c>
      <c r="CC535" s="116" t="s">
        <v>15</v>
      </c>
      <c r="CD535" s="117" t="s">
        <v>14</v>
      </c>
      <c r="CE535" s="118" t="s">
        <v>15</v>
      </c>
      <c r="CF535" s="115" t="s">
        <v>14</v>
      </c>
      <c r="CG535" s="116" t="s">
        <v>15</v>
      </c>
      <c r="CH535" s="28" t="s">
        <v>14</v>
      </c>
      <c r="CI535" s="121" t="s">
        <v>15</v>
      </c>
      <c r="CJ535" s="119" t="s">
        <v>14</v>
      </c>
      <c r="CK535" s="120" t="s">
        <v>15</v>
      </c>
    </row>
    <row r="536" spans="1:89" ht="13.5" thickTop="1" x14ac:dyDescent="0.2">
      <c r="A536" s="124" t="s">
        <v>16</v>
      </c>
      <c r="B536" s="125"/>
      <c r="C536" s="185"/>
      <c r="D536" s="126"/>
      <c r="E536" s="179"/>
      <c r="F536" s="125"/>
      <c r="G536" s="127"/>
      <c r="H536" s="126"/>
      <c r="I536" s="179"/>
      <c r="J536" s="125"/>
      <c r="K536" s="127"/>
      <c r="L536" s="126"/>
      <c r="M536" s="125"/>
      <c r="N536" s="178"/>
      <c r="O536" s="180"/>
      <c r="P536" s="125"/>
      <c r="Q536" s="127"/>
      <c r="R536" s="126"/>
      <c r="S536" s="179"/>
      <c r="T536" s="125"/>
      <c r="U536" s="127"/>
      <c r="V536" s="126"/>
      <c r="W536" s="179"/>
      <c r="X536" s="125"/>
      <c r="Y536" s="127"/>
      <c r="Z536" s="183"/>
      <c r="AA536" s="184"/>
      <c r="AB536" s="169">
        <f>B536+D536+F536+H536+J536+L536+N536+P536+R536+T536+V536+X536+Z536</f>
        <v>0</v>
      </c>
      <c r="AC536" s="170">
        <f>C536+E536+G536+I536+K536+M536+O536+Q536+S536+U536+W536+Y536+AA536</f>
        <v>0</v>
      </c>
      <c r="AD536" s="229"/>
      <c r="AE536" s="270" t="str">
        <f>$AE$9</f>
        <v>07:00 - 07:59</v>
      </c>
      <c r="AF536" s="125">
        <f>SUMIF($A$9:$A$32,$AE536,B$536:B$559)</f>
        <v>2562</v>
      </c>
      <c r="AG536" s="185">
        <f t="shared" ref="AG536:AV537" si="9715">SUMIF($A$9:$A$32,$AE536,C$536:C$559)</f>
        <v>1032</v>
      </c>
      <c r="AH536" s="126">
        <f t="shared" si="9715"/>
        <v>877</v>
      </c>
      <c r="AI536" s="179">
        <f t="shared" si="9715"/>
        <v>828</v>
      </c>
      <c r="AJ536" s="125">
        <f t="shared" si="9715"/>
        <v>2372</v>
      </c>
      <c r="AK536" s="127">
        <f t="shared" si="9715"/>
        <v>1264</v>
      </c>
      <c r="AL536" s="126">
        <f t="shared" si="9715"/>
        <v>2829</v>
      </c>
      <c r="AM536" s="179">
        <f t="shared" si="9715"/>
        <v>1803</v>
      </c>
      <c r="AN536" s="125">
        <f t="shared" si="9715"/>
        <v>212</v>
      </c>
      <c r="AO536" s="127">
        <f t="shared" si="9715"/>
        <v>709</v>
      </c>
      <c r="AP536" s="126">
        <f t="shared" si="9715"/>
        <v>749</v>
      </c>
      <c r="AQ536" s="125">
        <f t="shared" si="9715"/>
        <v>2390</v>
      </c>
      <c r="AR536" s="178">
        <f t="shared" si="9715"/>
        <v>2335</v>
      </c>
      <c r="AS536" s="180">
        <f t="shared" si="9715"/>
        <v>3186</v>
      </c>
      <c r="AT536" s="125">
        <f t="shared" si="9715"/>
        <v>1553</v>
      </c>
      <c r="AU536" s="127">
        <f t="shared" si="9715"/>
        <v>1356</v>
      </c>
      <c r="AV536" s="126">
        <f t="shared" si="9715"/>
        <v>1903</v>
      </c>
      <c r="AW536" s="179">
        <f t="shared" ref="AW536:BE537" si="9716">SUMIF($A$9:$A$32,$AE536,S$536:S$559)</f>
        <v>1514</v>
      </c>
      <c r="AX536" s="125">
        <f t="shared" si="9716"/>
        <v>275</v>
      </c>
      <c r="AY536" s="127">
        <f t="shared" si="9716"/>
        <v>1110</v>
      </c>
      <c r="AZ536" s="126">
        <f t="shared" si="9716"/>
        <v>757</v>
      </c>
      <c r="BA536" s="179">
        <f t="shared" si="9716"/>
        <v>1974</v>
      </c>
      <c r="BB536" s="125">
        <f t="shared" si="9716"/>
        <v>1239</v>
      </c>
      <c r="BC536" s="127">
        <f t="shared" si="9716"/>
        <v>1182</v>
      </c>
      <c r="BD536" s="183">
        <f t="shared" si="9716"/>
        <v>2603</v>
      </c>
      <c r="BE536" s="184">
        <f t="shared" si="9716"/>
        <v>2167</v>
      </c>
      <c r="BF536" s="169">
        <f>AF536+AH536+AJ536+AL536+AN536+AP536+AR536+AT536+AV536+AX536+AZ536+BB536+BD536</f>
        <v>20266</v>
      </c>
      <c r="BG536" s="170">
        <f>AG536+AI536+AK536+AM536+AO536+AQ536+AS536+AU536+AW536+AY536+BA536+BC536+BE536</f>
        <v>20515</v>
      </c>
      <c r="BH536" s="229"/>
      <c r="BI536" s="124" t="s">
        <v>16</v>
      </c>
      <c r="BJ536" s="128">
        <f>B536/B560</f>
        <v>0</v>
      </c>
      <c r="BK536" s="129">
        <f t="shared" ref="BK536" si="9717">C536/C560</f>
        <v>0</v>
      </c>
      <c r="BL536" s="130">
        <f t="shared" ref="BL536" si="9718">D536/D560</f>
        <v>0</v>
      </c>
      <c r="BM536" s="131">
        <f t="shared" ref="BM536" si="9719">E536/E560</f>
        <v>0</v>
      </c>
      <c r="BN536" s="128">
        <f t="shared" ref="BN536" si="9720">F536/F560</f>
        <v>0</v>
      </c>
      <c r="BO536" s="129">
        <f t="shared" ref="BO536" si="9721">G536/G560</f>
        <v>0</v>
      </c>
      <c r="BP536" s="130">
        <f t="shared" ref="BP536" si="9722">H536/H560</f>
        <v>0</v>
      </c>
      <c r="BQ536" s="131">
        <f t="shared" ref="BQ536" si="9723">I536/I560</f>
        <v>0</v>
      </c>
      <c r="BR536" s="128">
        <f t="shared" ref="BR536" si="9724">J536/J560</f>
        <v>0</v>
      </c>
      <c r="BS536" s="129">
        <f t="shared" ref="BS536" si="9725">K536/K560</f>
        <v>0</v>
      </c>
      <c r="BT536" s="130">
        <f t="shared" ref="BT536" si="9726">L536/L560</f>
        <v>0</v>
      </c>
      <c r="BU536" s="128">
        <f t="shared" ref="BU536" si="9727">M536/M560</f>
        <v>0</v>
      </c>
      <c r="BV536" s="132">
        <f t="shared" ref="BV536" si="9728">N536/N560</f>
        <v>0</v>
      </c>
      <c r="BW536" s="133">
        <f t="shared" ref="BW536" si="9729">O536/O560</f>
        <v>0</v>
      </c>
      <c r="BX536" s="128">
        <f t="shared" ref="BX536" si="9730">P536/P560</f>
        <v>0</v>
      </c>
      <c r="BY536" s="129">
        <f t="shared" ref="BY536" si="9731">Q536/Q560</f>
        <v>0</v>
      </c>
      <c r="BZ536" s="130">
        <f t="shared" ref="BZ536" si="9732">R536/R560</f>
        <v>0</v>
      </c>
      <c r="CA536" s="131">
        <f t="shared" ref="CA536" si="9733">S536/S560</f>
        <v>0</v>
      </c>
      <c r="CB536" s="128">
        <f t="shared" ref="CB536" si="9734">T536/T560</f>
        <v>0</v>
      </c>
      <c r="CC536" s="129">
        <f t="shared" ref="CC536" si="9735">U536/U560</f>
        <v>0</v>
      </c>
      <c r="CD536" s="130">
        <f t="shared" ref="CD536" si="9736">V536/V560</f>
        <v>0</v>
      </c>
      <c r="CE536" s="131">
        <f t="shared" ref="CE536" si="9737">W536/W560</f>
        <v>0</v>
      </c>
      <c r="CF536" s="128">
        <f t="shared" ref="CF536" si="9738">X536/X560</f>
        <v>0</v>
      </c>
      <c r="CG536" s="129">
        <f t="shared" ref="CG536" si="9739">Y536/Y560</f>
        <v>0</v>
      </c>
      <c r="CH536" s="130">
        <f t="shared" ref="CH536" si="9740">Z536/Z560</f>
        <v>0</v>
      </c>
      <c r="CI536" s="128">
        <f t="shared" ref="CI536" si="9741">AA536/AA560</f>
        <v>0</v>
      </c>
      <c r="CJ536" s="134">
        <f t="shared" ref="CJ536" si="9742">AB536/AB560</f>
        <v>0</v>
      </c>
      <c r="CK536" s="135">
        <f t="shared" ref="CK536" si="9743">AC536/AC560</f>
        <v>0</v>
      </c>
    </row>
    <row r="537" spans="1:89" x14ac:dyDescent="0.2">
      <c r="A537" s="136" t="s">
        <v>17</v>
      </c>
      <c r="B537" s="188">
        <v>183</v>
      </c>
      <c r="C537" s="189">
        <v>0</v>
      </c>
      <c r="D537" s="190">
        <v>144</v>
      </c>
      <c r="E537" s="191">
        <v>2</v>
      </c>
      <c r="F537" s="188">
        <v>417</v>
      </c>
      <c r="G537" s="192">
        <v>4</v>
      </c>
      <c r="H537" s="190">
        <v>341</v>
      </c>
      <c r="I537" s="191">
        <v>27</v>
      </c>
      <c r="J537" s="188">
        <v>11</v>
      </c>
      <c r="K537" s="192">
        <v>8</v>
      </c>
      <c r="L537" s="190">
        <v>29</v>
      </c>
      <c r="M537" s="188">
        <v>38</v>
      </c>
      <c r="N537" s="193">
        <v>150</v>
      </c>
      <c r="O537" s="194">
        <v>79</v>
      </c>
      <c r="P537" s="188">
        <v>45</v>
      </c>
      <c r="Q537" s="192">
        <v>66</v>
      </c>
      <c r="R537" s="190">
        <v>22</v>
      </c>
      <c r="S537" s="191">
        <v>65</v>
      </c>
      <c r="T537" s="188">
        <v>0</v>
      </c>
      <c r="U537" s="192">
        <v>0</v>
      </c>
      <c r="V537" s="190">
        <v>7</v>
      </c>
      <c r="W537" s="191">
        <v>0</v>
      </c>
      <c r="X537" s="188">
        <v>5</v>
      </c>
      <c r="Y537" s="192">
        <v>0</v>
      </c>
      <c r="Z537" s="190">
        <v>0</v>
      </c>
      <c r="AA537" s="188">
        <v>0</v>
      </c>
      <c r="AB537" s="169">
        <f t="shared" ref="AB537:AB556" si="9744">B537+D537+F537+H537+J537+L537+N537+P537+R537+T537+V537+X537+Z537</f>
        <v>1354</v>
      </c>
      <c r="AC537" s="172">
        <f t="shared" ref="AC537:AC559" si="9745">SUM(C537,E537,G537,I537,K537,M537,O537,Q537,S537,U537,W537,Y537,AA537)</f>
        <v>289</v>
      </c>
      <c r="AD537" s="230"/>
      <c r="AE537" s="272" t="str">
        <f>$AE$10</f>
        <v>08:00 - 08:59</v>
      </c>
      <c r="AF537" s="125">
        <f>SUMIF($A$9:$A$32,$AE537,B$536:B$559)</f>
        <v>1817</v>
      </c>
      <c r="AG537" s="189">
        <f t="shared" si="9715"/>
        <v>836</v>
      </c>
      <c r="AH537" s="190">
        <f t="shared" si="9715"/>
        <v>671</v>
      </c>
      <c r="AI537" s="191">
        <f t="shared" si="9715"/>
        <v>548</v>
      </c>
      <c r="AJ537" s="273">
        <f t="shared" si="9715"/>
        <v>2099</v>
      </c>
      <c r="AK537" s="192">
        <f t="shared" si="9715"/>
        <v>890</v>
      </c>
      <c r="AL537" s="190">
        <f t="shared" si="9715"/>
        <v>2418</v>
      </c>
      <c r="AM537" s="191">
        <f t="shared" si="9715"/>
        <v>1598</v>
      </c>
      <c r="AN537" s="273">
        <f t="shared" si="9715"/>
        <v>227</v>
      </c>
      <c r="AO537" s="192">
        <f t="shared" si="9715"/>
        <v>612</v>
      </c>
      <c r="AP537" s="190">
        <f t="shared" si="9715"/>
        <v>594</v>
      </c>
      <c r="AQ537" s="273">
        <f t="shared" si="9715"/>
        <v>2190</v>
      </c>
      <c r="AR537" s="193">
        <f t="shared" si="9715"/>
        <v>1795</v>
      </c>
      <c r="AS537" s="194">
        <f t="shared" si="9715"/>
        <v>2770</v>
      </c>
      <c r="AT537" s="273">
        <f t="shared" si="9715"/>
        <v>1207</v>
      </c>
      <c r="AU537" s="192">
        <f t="shared" si="9715"/>
        <v>1185</v>
      </c>
      <c r="AV537" s="190">
        <f t="shared" si="9715"/>
        <v>1755</v>
      </c>
      <c r="AW537" s="191">
        <f t="shared" si="9716"/>
        <v>1203</v>
      </c>
      <c r="AX537" s="273">
        <f t="shared" si="9716"/>
        <v>241</v>
      </c>
      <c r="AY537" s="192">
        <f t="shared" si="9716"/>
        <v>748</v>
      </c>
      <c r="AZ537" s="190">
        <f t="shared" si="9716"/>
        <v>665</v>
      </c>
      <c r="BA537" s="191">
        <f t="shared" si="9716"/>
        <v>1616</v>
      </c>
      <c r="BB537" s="273">
        <f t="shared" si="9716"/>
        <v>1056</v>
      </c>
      <c r="BC537" s="192">
        <f t="shared" si="9716"/>
        <v>1066</v>
      </c>
      <c r="BD537" s="190">
        <f t="shared" si="9716"/>
        <v>2393</v>
      </c>
      <c r="BE537" s="273">
        <f t="shared" si="9716"/>
        <v>1830</v>
      </c>
      <c r="BF537" s="171">
        <f>SUM(AF537,AH537,AJ537,AL537,AN537,AP537,AR537,AT537,AV537,AX537,AZ537,BB537,BD537)</f>
        <v>16938</v>
      </c>
      <c r="BG537" s="172">
        <f>SUM(AG537,AI537,AK537,AM537,AO537,AQ537,AS537,AU537,AW537,AY537,BA537,BC537,BE537)</f>
        <v>17092</v>
      </c>
      <c r="BH537" s="230"/>
      <c r="BI537" s="136" t="s">
        <v>17</v>
      </c>
      <c r="BJ537" s="128">
        <f>B537/B560</f>
        <v>7.9989509572515084E-3</v>
      </c>
      <c r="BK537" s="129">
        <f t="shared" ref="BK537" si="9746">C537/C560</f>
        <v>0</v>
      </c>
      <c r="BL537" s="130">
        <f t="shared" ref="BL537" si="9747">D537/D560</f>
        <v>1.3794424753328862E-2</v>
      </c>
      <c r="BM537" s="131">
        <f t="shared" ref="BM537" si="9748">E537/E560</f>
        <v>1.9316206297083252E-4</v>
      </c>
      <c r="BN537" s="128">
        <f t="shared" ref="BN537" si="9749">F537/F560</f>
        <v>1.7468895312303633E-2</v>
      </c>
      <c r="BO537" s="129">
        <f t="shared" ref="BO537" si="9750">G537/G560</f>
        <v>1.7703031644169064E-4</v>
      </c>
      <c r="BP537" s="130">
        <f t="shared" ref="BP537" si="9751">H537/H560</f>
        <v>1.0720910491401264E-2</v>
      </c>
      <c r="BQ537" s="131">
        <f t="shared" ref="BQ537" si="9752">I537/I560</f>
        <v>7.7270906072920845E-4</v>
      </c>
      <c r="BR537" s="128">
        <f t="shared" ref="BR537" si="9753">J537/J560</f>
        <v>2.0231745447857274E-3</v>
      </c>
      <c r="BS537" s="129">
        <f t="shared" ref="BS537" si="9754">K537/K560</f>
        <v>1.557026080186843E-3</v>
      </c>
      <c r="BT537" s="130">
        <f t="shared" ref="BT537" si="9755">L537/L560</f>
        <v>1.6469786460699683E-3</v>
      </c>
      <c r="BU537" s="128">
        <f t="shared" ref="BU537" si="9756">M537/M560</f>
        <v>2.1428974228838889E-3</v>
      </c>
      <c r="BV537" s="132">
        <f t="shared" ref="BV537" si="9757">N537/N560</f>
        <v>4.6183687921426148E-3</v>
      </c>
      <c r="BW537" s="133">
        <f t="shared" ref="BW537" si="9758">O537/O560</f>
        <v>2.4638223552894212E-3</v>
      </c>
      <c r="BX537" s="128">
        <f t="shared" ref="BX537" si="9759">P537/P560</f>
        <v>2.673002673002673E-3</v>
      </c>
      <c r="BY537" s="129">
        <f t="shared" ref="BY537" si="9760">Q537/Q560</f>
        <v>4.2729509258060336E-3</v>
      </c>
      <c r="BZ537" s="130">
        <f t="shared" ref="BZ537" si="9761">R537/R560</f>
        <v>1.0252108672351927E-3</v>
      </c>
      <c r="CA537" s="131">
        <f t="shared" ref="CA537" si="9762">S537/S560</f>
        <v>3.1470901520286626E-3</v>
      </c>
      <c r="CB537" s="128">
        <f t="shared" ref="CB537" si="9763">T537/T560</f>
        <v>0</v>
      </c>
      <c r="CC537" s="129">
        <f t="shared" ref="CC537" si="9764">U537/U560</f>
        <v>0</v>
      </c>
      <c r="CD537" s="130">
        <f t="shared" ref="CD537" si="9765">V537/V560</f>
        <v>3.8936477917454667E-4</v>
      </c>
      <c r="CE537" s="131">
        <f t="shared" ref="CE537" si="9766">W537/W560</f>
        <v>0</v>
      </c>
      <c r="CF537" s="128">
        <f t="shared" ref="CF537" si="9767">X537/X560</f>
        <v>3.249707526322631E-4</v>
      </c>
      <c r="CG537" s="129">
        <f t="shared" ref="CG537" si="9768">Y537/Y560</f>
        <v>0</v>
      </c>
      <c r="CH537" s="130">
        <f t="shared" ref="CH537" si="9769">Z537/Z560</f>
        <v>0</v>
      </c>
      <c r="CI537" s="128">
        <f t="shared" ref="CI537" si="9770">AA537/AA560</f>
        <v>0</v>
      </c>
      <c r="CJ537" s="134">
        <f t="shared" ref="CJ537" si="9771">AB537/AB560</f>
        <v>5.3009689732798279E-3</v>
      </c>
      <c r="CK537" s="135">
        <f t="shared" ref="CK537" si="9772">AC537/AC560</f>
        <v>1.134165054373207E-3</v>
      </c>
    </row>
    <row r="538" spans="1:89" ht="13.5" thickBot="1" x14ac:dyDescent="0.25">
      <c r="A538" s="145" t="s">
        <v>18</v>
      </c>
      <c r="B538" s="195">
        <v>1487</v>
      </c>
      <c r="C538" s="196">
        <v>0</v>
      </c>
      <c r="D538" s="197">
        <v>562</v>
      </c>
      <c r="E538" s="198">
        <v>123</v>
      </c>
      <c r="F538" s="195">
        <v>2059</v>
      </c>
      <c r="G538" s="199">
        <v>277</v>
      </c>
      <c r="H538" s="197">
        <v>1546</v>
      </c>
      <c r="I538" s="198">
        <v>580</v>
      </c>
      <c r="J538" s="195">
        <v>69</v>
      </c>
      <c r="K538" s="199">
        <v>169</v>
      </c>
      <c r="L538" s="197">
        <v>363</v>
      </c>
      <c r="M538" s="195">
        <v>605</v>
      </c>
      <c r="N538" s="200">
        <v>1120</v>
      </c>
      <c r="O538" s="201">
        <v>1239</v>
      </c>
      <c r="P538" s="195">
        <v>607</v>
      </c>
      <c r="Q538" s="199">
        <v>653</v>
      </c>
      <c r="R538" s="197">
        <v>755</v>
      </c>
      <c r="S538" s="198">
        <v>781</v>
      </c>
      <c r="T538" s="195">
        <v>134</v>
      </c>
      <c r="U538" s="199">
        <v>412</v>
      </c>
      <c r="V538" s="197">
        <v>401</v>
      </c>
      <c r="W538" s="198">
        <v>969</v>
      </c>
      <c r="X538" s="195">
        <v>483</v>
      </c>
      <c r="Y538" s="199">
        <v>475</v>
      </c>
      <c r="Z538" s="197">
        <v>1296</v>
      </c>
      <c r="AA538" s="195">
        <v>955</v>
      </c>
      <c r="AB538" s="169">
        <f t="shared" si="9744"/>
        <v>10882</v>
      </c>
      <c r="AC538" s="172">
        <f t="shared" si="9745"/>
        <v>7238</v>
      </c>
      <c r="AE538" s="270"/>
      <c r="AF538" s="125"/>
      <c r="AG538" s="196"/>
      <c r="AH538" s="197"/>
      <c r="AI538" s="198"/>
      <c r="AJ538" s="195"/>
      <c r="AK538" s="199"/>
      <c r="AL538" s="197"/>
      <c r="AM538" s="198"/>
      <c r="AN538" s="195"/>
      <c r="AO538" s="199"/>
      <c r="AP538" s="197"/>
      <c r="AQ538" s="195"/>
      <c r="AR538" s="200"/>
      <c r="AS538" s="201"/>
      <c r="AT538" s="195"/>
      <c r="AU538" s="199"/>
      <c r="AV538" s="197"/>
      <c r="AW538" s="198"/>
      <c r="AX538" s="195"/>
      <c r="AY538" s="199"/>
      <c r="AZ538" s="197"/>
      <c r="BA538" s="198"/>
      <c r="BB538" s="195"/>
      <c r="BC538" s="199"/>
      <c r="BD538" s="197"/>
      <c r="BE538" s="195"/>
      <c r="BF538" s="171"/>
      <c r="BG538" s="172"/>
      <c r="BI538" s="145" t="s">
        <v>18</v>
      </c>
      <c r="BJ538" s="128">
        <f>B538/B560</f>
        <v>6.4996940291983565E-2</v>
      </c>
      <c r="BK538" s="129">
        <f t="shared" ref="BK538" si="9773">C538/C560</f>
        <v>0</v>
      </c>
      <c r="BL538" s="130">
        <f t="shared" ref="BL538" si="9774">D538/D560</f>
        <v>5.3836574384519588E-2</v>
      </c>
      <c r="BM538" s="131">
        <f t="shared" ref="BM538" si="9775">E538/E560</f>
        <v>1.1879466872706201E-2</v>
      </c>
      <c r="BN538" s="128">
        <f t="shared" ref="BN538" si="9776">F538/F560</f>
        <v>8.6255288844204261E-2</v>
      </c>
      <c r="BO538" s="129">
        <f t="shared" ref="BO538" si="9777">G538/G560</f>
        <v>1.2259349413587077E-2</v>
      </c>
      <c r="BP538" s="130">
        <f t="shared" ref="BP538" si="9778">H538/H560</f>
        <v>4.8605652843713647E-2</v>
      </c>
      <c r="BQ538" s="131">
        <f t="shared" ref="BQ538" si="9779">I538/I560</f>
        <v>1.6598935378627441E-2</v>
      </c>
      <c r="BR538" s="128">
        <f t="shared" ref="BR538" si="9780">J538/J560</f>
        <v>1.2690822144565017E-2</v>
      </c>
      <c r="BS538" s="129">
        <f t="shared" ref="BS538" si="9781">K538/K560</f>
        <v>3.2892175943947062E-2</v>
      </c>
      <c r="BT538" s="130">
        <f t="shared" ref="BT538" si="9782">L538/L560</f>
        <v>2.0615629259427531E-2</v>
      </c>
      <c r="BU538" s="128">
        <f t="shared" ref="BU538" si="9783">M538/M560</f>
        <v>3.411718265380928E-2</v>
      </c>
      <c r="BV538" s="132">
        <f t="shared" ref="BV538" si="9784">N538/N560</f>
        <v>3.4483820314664862E-2</v>
      </c>
      <c r="BW538" s="133">
        <f t="shared" ref="BW538" si="9785">O538/O560</f>
        <v>3.8641467065868261E-2</v>
      </c>
      <c r="BX538" s="128">
        <f t="shared" ref="BX538" si="9786">P538/P560</f>
        <v>3.6055836055836059E-2</v>
      </c>
      <c r="BY538" s="129">
        <f t="shared" ref="BY538" si="9787">Q538/Q560</f>
        <v>4.2276317493202126E-2</v>
      </c>
      <c r="BZ538" s="130">
        <f t="shared" ref="BZ538" si="9788">R538/R560</f>
        <v>3.5183372943753205E-2</v>
      </c>
      <c r="CA538" s="131">
        <f t="shared" ref="CA538" si="9789">S538/S560</f>
        <v>3.7813498595913625E-2</v>
      </c>
      <c r="CB538" s="128">
        <f t="shared" ref="CB538" si="9790">T538/T560</f>
        <v>2.1703919663103338E-2</v>
      </c>
      <c r="CC538" s="129">
        <f t="shared" ref="CC538" si="9791">U538/U560</f>
        <v>6.4902331442974165E-2</v>
      </c>
      <c r="CD538" s="130">
        <f t="shared" ref="CD538" si="9792">V538/V560</f>
        <v>2.2305039492713317E-2</v>
      </c>
      <c r="CE538" s="131">
        <f t="shared" ref="CE538" si="9793">W538/W560</f>
        <v>4.6512744203907261E-2</v>
      </c>
      <c r="CF538" s="128">
        <f t="shared" ref="CF538" si="9794">X538/X560</f>
        <v>3.1392174704276618E-2</v>
      </c>
      <c r="CG538" s="129">
        <f t="shared" ref="CG538" si="9795">Y538/Y560</f>
        <v>5.2509396418306431E-2</v>
      </c>
      <c r="CH538" s="130">
        <f t="shared" ref="CH538" si="9796">Z538/Z560</f>
        <v>3.918485819677088E-2</v>
      </c>
      <c r="CI538" s="128">
        <f t="shared" ref="CI538" si="9797">AA538/AA560</f>
        <v>2.6508632654194193E-2</v>
      </c>
      <c r="CJ538" s="134">
        <f t="shared" ref="CJ538" si="9798">AB538/AB560</f>
        <v>4.2603503963981597E-2</v>
      </c>
      <c r="CK538" s="135">
        <f t="shared" ref="CK538" si="9799">AC538/AC560</f>
        <v>2.8405144164544194E-2</v>
      </c>
    </row>
    <row r="539" spans="1:89" ht="14.25" thickTop="1" thickBot="1" x14ac:dyDescent="0.25">
      <c r="A539" s="136" t="s">
        <v>19</v>
      </c>
      <c r="B539" s="188">
        <v>2393</v>
      </c>
      <c r="C539" s="189">
        <v>945</v>
      </c>
      <c r="D539" s="190">
        <v>954</v>
      </c>
      <c r="E539" s="191">
        <v>712</v>
      </c>
      <c r="F539" s="188">
        <v>2680</v>
      </c>
      <c r="G539" s="192">
        <v>1240</v>
      </c>
      <c r="H539" s="190">
        <v>2522</v>
      </c>
      <c r="I539" s="191">
        <v>1424</v>
      </c>
      <c r="J539" s="188">
        <v>165</v>
      </c>
      <c r="K539" s="192">
        <v>540</v>
      </c>
      <c r="L539" s="190">
        <v>628</v>
      </c>
      <c r="M539" s="188">
        <v>1559</v>
      </c>
      <c r="N539" s="193">
        <v>1915</v>
      </c>
      <c r="O539" s="194">
        <v>2644</v>
      </c>
      <c r="P539" s="188">
        <v>1268</v>
      </c>
      <c r="Q539" s="192">
        <v>1316</v>
      </c>
      <c r="R539" s="190">
        <v>1655</v>
      </c>
      <c r="S539" s="191">
        <v>1376</v>
      </c>
      <c r="T539" s="188">
        <v>247</v>
      </c>
      <c r="U539" s="192">
        <v>938</v>
      </c>
      <c r="V539" s="190">
        <v>754</v>
      </c>
      <c r="W539" s="191">
        <v>1914</v>
      </c>
      <c r="X539" s="188">
        <v>1061</v>
      </c>
      <c r="Y539" s="192">
        <v>752</v>
      </c>
      <c r="Z539" s="190">
        <v>2316</v>
      </c>
      <c r="AA539" s="188">
        <v>1530</v>
      </c>
      <c r="AB539" s="169">
        <f t="shared" si="9744"/>
        <v>18558</v>
      </c>
      <c r="AC539" s="172">
        <f t="shared" si="9745"/>
        <v>16890</v>
      </c>
      <c r="AE539" s="264" t="s">
        <v>13</v>
      </c>
      <c r="AF539" s="20">
        <f t="shared" ref="AF539:BG539" si="9800">SUM(AF536:AF538)</f>
        <v>4379</v>
      </c>
      <c r="AG539" s="21">
        <f t="shared" si="9800"/>
        <v>1868</v>
      </c>
      <c r="AH539" s="20">
        <f t="shared" si="9800"/>
        <v>1548</v>
      </c>
      <c r="AI539" s="21">
        <f t="shared" si="9800"/>
        <v>1376</v>
      </c>
      <c r="AJ539" s="20">
        <f t="shared" si="9800"/>
        <v>4471</v>
      </c>
      <c r="AK539" s="21">
        <f t="shared" si="9800"/>
        <v>2154</v>
      </c>
      <c r="AL539" s="20">
        <f t="shared" si="9800"/>
        <v>5247</v>
      </c>
      <c r="AM539" s="21">
        <f t="shared" si="9800"/>
        <v>3401</v>
      </c>
      <c r="AN539" s="20">
        <f t="shared" si="9800"/>
        <v>439</v>
      </c>
      <c r="AO539" s="21">
        <f t="shared" si="9800"/>
        <v>1321</v>
      </c>
      <c r="AP539" s="20">
        <f t="shared" si="9800"/>
        <v>1343</v>
      </c>
      <c r="AQ539" s="21">
        <f t="shared" si="9800"/>
        <v>4580</v>
      </c>
      <c r="AR539" s="20">
        <f t="shared" si="9800"/>
        <v>4130</v>
      </c>
      <c r="AS539" s="21">
        <f t="shared" si="9800"/>
        <v>5956</v>
      </c>
      <c r="AT539" s="20">
        <f t="shared" si="9800"/>
        <v>2760</v>
      </c>
      <c r="AU539" s="21">
        <f t="shared" si="9800"/>
        <v>2541</v>
      </c>
      <c r="AV539" s="20">
        <f t="shared" si="9800"/>
        <v>3658</v>
      </c>
      <c r="AW539" s="21">
        <f t="shared" si="9800"/>
        <v>2717</v>
      </c>
      <c r="AX539" s="20">
        <f t="shared" si="9800"/>
        <v>516</v>
      </c>
      <c r="AY539" s="21">
        <f t="shared" si="9800"/>
        <v>1858</v>
      </c>
      <c r="AZ539" s="20">
        <f t="shared" si="9800"/>
        <v>1422</v>
      </c>
      <c r="BA539" s="21">
        <f t="shared" si="9800"/>
        <v>3590</v>
      </c>
      <c r="BB539" s="20">
        <f t="shared" si="9800"/>
        <v>2295</v>
      </c>
      <c r="BC539" s="21">
        <f t="shared" si="9800"/>
        <v>2248</v>
      </c>
      <c r="BD539" s="20">
        <f t="shared" si="9800"/>
        <v>4996</v>
      </c>
      <c r="BE539" s="21">
        <f t="shared" si="9800"/>
        <v>3997</v>
      </c>
      <c r="BF539" s="173">
        <f t="shared" si="9800"/>
        <v>37204</v>
      </c>
      <c r="BG539" s="174">
        <f t="shared" si="9800"/>
        <v>37607</v>
      </c>
      <c r="BI539" s="136" t="s">
        <v>19</v>
      </c>
      <c r="BJ539" s="128">
        <f>B539/B560</f>
        <v>0.1045983040475566</v>
      </c>
      <c r="BK539" s="129">
        <f t="shared" ref="BK539" si="9801">C539/C560</f>
        <v>3.9984767707539982E-2</v>
      </c>
      <c r="BL539" s="130">
        <f t="shared" ref="BL539" si="9802">D539/D560</f>
        <v>9.1388063990803722E-2</v>
      </c>
      <c r="BM539" s="131">
        <f t="shared" ref="BM539" si="9803">E539/E560</f>
        <v>6.8765694417616374E-2</v>
      </c>
      <c r="BN539" s="128">
        <f t="shared" ref="BN539" si="9804">F539/F560</f>
        <v>0.11227011855389385</v>
      </c>
      <c r="BO539" s="129">
        <f t="shared" ref="BO539" si="9805">G539/G560</f>
        <v>5.4879398096924097E-2</v>
      </c>
      <c r="BP539" s="130">
        <f t="shared" ref="BP539" si="9806">H539/H560</f>
        <v>7.9290722168076214E-2</v>
      </c>
      <c r="BQ539" s="131">
        <f t="shared" ref="BQ539" si="9807">I539/I560</f>
        <v>4.0753248239940476E-2</v>
      </c>
      <c r="BR539" s="128">
        <f t="shared" ref="BR539" si="9808">J539/J560</f>
        <v>3.0347618171785912E-2</v>
      </c>
      <c r="BS539" s="129">
        <f t="shared" ref="BS539" si="9809">K539/K560</f>
        <v>0.10509926041261192</v>
      </c>
      <c r="BT539" s="130">
        <f t="shared" ref="BT539" si="9810">L539/L560</f>
        <v>3.5665606542480688E-2</v>
      </c>
      <c r="BU539" s="128">
        <f t="shared" ref="BU539" si="9811">M539/M560</f>
        <v>8.7915186375683754E-2</v>
      </c>
      <c r="BV539" s="132">
        <f t="shared" ref="BV539" si="9812">N539/N560</f>
        <v>5.896117491302072E-2</v>
      </c>
      <c r="BW539" s="133">
        <f t="shared" ref="BW539" si="9813">O539/O560</f>
        <v>8.2460079840319361E-2</v>
      </c>
      <c r="BX539" s="128">
        <f t="shared" ref="BX539" si="9814">P539/P560</f>
        <v>7.5319275319275319E-2</v>
      </c>
      <c r="BY539" s="129">
        <f t="shared" ref="BY539" si="9815">Q539/Q560</f>
        <v>8.5200051793344556E-2</v>
      </c>
      <c r="BZ539" s="130">
        <f t="shared" ref="BZ539" si="9816">R539/R560</f>
        <v>7.7123817512465637E-2</v>
      </c>
      <c r="CA539" s="131">
        <f t="shared" ref="CA539" si="9817">S539/S560</f>
        <v>6.6621477679868313E-2</v>
      </c>
      <c r="CB539" s="128">
        <f t="shared" ref="CB539" si="9818">T539/T560</f>
        <v>4.0006478781988986E-2</v>
      </c>
      <c r="CC539" s="129">
        <f t="shared" ref="CC539" si="9819">U539/U560</f>
        <v>0.14776307498424701</v>
      </c>
      <c r="CD539" s="130">
        <f t="shared" ref="CD539" si="9820">V539/V560</f>
        <v>4.1940149071086882E-2</v>
      </c>
      <c r="CE539" s="131">
        <f t="shared" ref="CE539" si="9821">W539/W560</f>
        <v>9.1873469975519609E-2</v>
      </c>
      <c r="CF539" s="128">
        <f t="shared" ref="CF539" si="9822">X539/X560</f>
        <v>6.8958793708566224E-2</v>
      </c>
      <c r="CG539" s="129">
        <f t="shared" ref="CG539" si="9823">Y539/Y560</f>
        <v>8.313066548750829E-2</v>
      </c>
      <c r="CH539" s="130">
        <f t="shared" ref="CH539" si="9824">Z539/Z560</f>
        <v>7.0024792888673887E-2</v>
      </c>
      <c r="CI539" s="128">
        <f t="shared" ref="CI539" si="9825">AA539/AA560</f>
        <v>4.246932770776661E-2</v>
      </c>
      <c r="CJ539" s="134">
        <f t="shared" ref="CJ539" si="9826">AB539/AB560</f>
        <v>7.2655378291083483E-2</v>
      </c>
      <c r="CK539" s="135">
        <f t="shared" ref="CK539" si="9827">AC539/AC560</f>
        <v>6.6283902312676349E-2</v>
      </c>
    </row>
    <row r="540" spans="1:89" ht="13.5" thickTop="1" x14ac:dyDescent="0.2">
      <c r="A540" s="145" t="s">
        <v>20</v>
      </c>
      <c r="B540" s="195">
        <v>2562</v>
      </c>
      <c r="C540" s="196">
        <v>1032</v>
      </c>
      <c r="D540" s="197">
        <v>877</v>
      </c>
      <c r="E540" s="198">
        <v>828</v>
      </c>
      <c r="F540" s="195">
        <v>2372</v>
      </c>
      <c r="G540" s="199">
        <v>1264</v>
      </c>
      <c r="H540" s="197">
        <v>2829</v>
      </c>
      <c r="I540" s="198">
        <v>1803</v>
      </c>
      <c r="J540" s="195">
        <v>212</v>
      </c>
      <c r="K540" s="199">
        <v>709</v>
      </c>
      <c r="L540" s="197">
        <v>749</v>
      </c>
      <c r="M540" s="195">
        <v>2390</v>
      </c>
      <c r="N540" s="200">
        <v>2335</v>
      </c>
      <c r="O540" s="201">
        <v>3186</v>
      </c>
      <c r="P540" s="195">
        <v>1553</v>
      </c>
      <c r="Q540" s="199">
        <v>1356</v>
      </c>
      <c r="R540" s="197">
        <v>1903</v>
      </c>
      <c r="S540" s="198">
        <v>1514</v>
      </c>
      <c r="T540" s="195">
        <v>275</v>
      </c>
      <c r="U540" s="199">
        <v>1110</v>
      </c>
      <c r="V540" s="197">
        <v>757</v>
      </c>
      <c r="W540" s="198">
        <v>1974</v>
      </c>
      <c r="X540" s="195">
        <v>1239</v>
      </c>
      <c r="Y540" s="199">
        <v>1182</v>
      </c>
      <c r="Z540" s="197">
        <v>2603</v>
      </c>
      <c r="AA540" s="195">
        <v>2167</v>
      </c>
      <c r="AB540" s="169">
        <f t="shared" si="9744"/>
        <v>20266</v>
      </c>
      <c r="AC540" s="172">
        <f t="shared" si="9745"/>
        <v>20515</v>
      </c>
      <c r="BI540" s="145" t="s">
        <v>20</v>
      </c>
      <c r="BJ540" s="128">
        <f>B540/B560</f>
        <v>0.11198531340152111</v>
      </c>
      <c r="BK540" s="129">
        <f t="shared" ref="BK540" si="9828">C540/C560</f>
        <v>4.3665905052043666E-2</v>
      </c>
      <c r="BL540" s="130">
        <f t="shared" ref="BL540" si="9829">D540/D560</f>
        <v>8.4011878532426476E-2</v>
      </c>
      <c r="BM540" s="131">
        <f t="shared" ref="BM540" si="9830">E540/E560</f>
        <v>7.9969094069924668E-2</v>
      </c>
      <c r="BN540" s="128">
        <f t="shared" ref="BN540" si="9831">F540/F560</f>
        <v>9.936743328725231E-2</v>
      </c>
      <c r="BO540" s="129">
        <f t="shared" ref="BO540" si="9832">G540/G560</f>
        <v>5.5941579995574239E-2</v>
      </c>
      <c r="BP540" s="130">
        <f t="shared" ref="BP540" si="9833">H540/H560</f>
        <v>8.8942685572358279E-2</v>
      </c>
      <c r="BQ540" s="131">
        <f t="shared" ref="BQ540" si="9834">I540/I560</f>
        <v>5.1599793944250474E-2</v>
      </c>
      <c r="BR540" s="128">
        <f t="shared" ref="BR540" si="9835">J540/J560</f>
        <v>3.8992091226779477E-2</v>
      </c>
      <c r="BS540" s="129">
        <f t="shared" ref="BS540" si="9836">K540/K560</f>
        <v>0.13799143635655897</v>
      </c>
      <c r="BT540" s="130">
        <f t="shared" ref="BT540" si="9837">L540/L560</f>
        <v>4.2537482962289867E-2</v>
      </c>
      <c r="BU540" s="128">
        <f t="shared" ref="BU540" si="9838">M540/M560</f>
        <v>0.13477696949190773</v>
      </c>
      <c r="BV540" s="132">
        <f t="shared" ref="BV540" si="9839">N540/N560</f>
        <v>7.1892607531020045E-2</v>
      </c>
      <c r="BW540" s="133">
        <f t="shared" ref="BW540" si="9840">O540/O560</f>
        <v>9.9363772455089816E-2</v>
      </c>
      <c r="BX540" s="128">
        <f t="shared" ref="BX540" si="9841">P540/P560</f>
        <v>9.2248292248292244E-2</v>
      </c>
      <c r="BY540" s="129">
        <f t="shared" ref="BY540" si="9842">Q540/Q560</f>
        <v>8.7789719021105786E-2</v>
      </c>
      <c r="BZ540" s="130">
        <f t="shared" ref="BZ540" si="9843">R540/R560</f>
        <v>8.8680740015844167E-2</v>
      </c>
      <c r="CA540" s="131">
        <f t="shared" ref="CA540" si="9844">S540/S560</f>
        <v>7.3302992156483004E-2</v>
      </c>
      <c r="CB540" s="128">
        <f t="shared" ref="CB540" si="9845">T540/T560</f>
        <v>4.4541626174279238E-2</v>
      </c>
      <c r="CC540" s="129">
        <f t="shared" ref="CC540" si="9846">U540/U560</f>
        <v>0.17485822306238186</v>
      </c>
      <c r="CD540" s="130">
        <f t="shared" ref="CD540" si="9847">V540/V560</f>
        <v>4.2107019690733119E-2</v>
      </c>
      <c r="CE540" s="131">
        <f t="shared" ref="CE540" si="9848">W540/W560</f>
        <v>9.4753516056256898E-2</v>
      </c>
      <c r="CF540" s="128">
        <f t="shared" ref="CF540" si="9849">X540/X560</f>
        <v>8.0527752502274799E-2</v>
      </c>
      <c r="CG540" s="129">
        <f t="shared" ref="CG540" si="9850">Y540/Y560</f>
        <v>0.13066548750829096</v>
      </c>
      <c r="CH540" s="130">
        <f t="shared" ref="CH540" si="9851">Z540/Z560</f>
        <v>7.8702303924532868E-2</v>
      </c>
      <c r="CI540" s="128">
        <f t="shared" ref="CI540" si="9852">AA540/AA560</f>
        <v>6.0151002054072061E-2</v>
      </c>
      <c r="CJ540" s="134">
        <f t="shared" ref="CJ540" si="9853">AB540/AB560</f>
        <v>7.9342272682783599E-2</v>
      </c>
      <c r="CK540" s="135">
        <f t="shared" ref="CK540" si="9854">AC540/AC560</f>
        <v>8.0510021074278001E-2</v>
      </c>
    </row>
    <row r="541" spans="1:89" ht="13.5" thickBot="1" x14ac:dyDescent="0.25">
      <c r="A541" s="136" t="s">
        <v>21</v>
      </c>
      <c r="B541" s="188">
        <v>1817</v>
      </c>
      <c r="C541" s="189">
        <v>836</v>
      </c>
      <c r="D541" s="190">
        <v>671</v>
      </c>
      <c r="E541" s="191">
        <v>548</v>
      </c>
      <c r="F541" s="188">
        <v>2099</v>
      </c>
      <c r="G541" s="192">
        <v>890</v>
      </c>
      <c r="H541" s="190">
        <v>2418</v>
      </c>
      <c r="I541" s="191">
        <v>1598</v>
      </c>
      <c r="J541" s="188">
        <v>227</v>
      </c>
      <c r="K541" s="192">
        <v>612</v>
      </c>
      <c r="L541" s="190">
        <v>594</v>
      </c>
      <c r="M541" s="188">
        <v>2190</v>
      </c>
      <c r="N541" s="193">
        <v>1795</v>
      </c>
      <c r="O541" s="194">
        <v>2770</v>
      </c>
      <c r="P541" s="188">
        <v>1207</v>
      </c>
      <c r="Q541" s="192">
        <v>1185</v>
      </c>
      <c r="R541" s="190">
        <v>1755</v>
      </c>
      <c r="S541" s="191">
        <v>1203</v>
      </c>
      <c r="T541" s="188">
        <v>241</v>
      </c>
      <c r="U541" s="192">
        <v>748</v>
      </c>
      <c r="V541" s="190">
        <v>665</v>
      </c>
      <c r="W541" s="191">
        <v>1616</v>
      </c>
      <c r="X541" s="188">
        <v>1056</v>
      </c>
      <c r="Y541" s="192">
        <v>1066</v>
      </c>
      <c r="Z541" s="190">
        <v>2393</v>
      </c>
      <c r="AA541" s="188">
        <v>1830</v>
      </c>
      <c r="AB541" s="169">
        <f t="shared" si="9744"/>
        <v>16938</v>
      </c>
      <c r="AC541" s="172">
        <f t="shared" si="9745"/>
        <v>17092</v>
      </c>
      <c r="AE541" s="267" t="s">
        <v>85</v>
      </c>
      <c r="BI541" s="136" t="s">
        <v>21</v>
      </c>
      <c r="BJ541" s="128">
        <f>B541/B560</f>
        <v>7.9421278083748575E-2</v>
      </c>
      <c r="BK541" s="129">
        <f t="shared" ref="BK541" si="9855">C541/C560</f>
        <v>3.5372768046035376E-2</v>
      </c>
      <c r="BL541" s="130">
        <f t="shared" ref="BL541" si="9856">D541/D560</f>
        <v>6.4278187565858805E-2</v>
      </c>
      <c r="BM541" s="131">
        <f t="shared" ref="BM541" si="9857">E541/E560</f>
        <v>5.2926405254008116E-2</v>
      </c>
      <c r="BN541" s="128">
        <f t="shared" ref="BN541" si="9858">F541/F560</f>
        <v>8.7930962255456407E-2</v>
      </c>
      <c r="BO541" s="129">
        <f t="shared" ref="BO541" si="9859">G541/G560</f>
        <v>3.9389245408276166E-2</v>
      </c>
      <c r="BP541" s="130">
        <f t="shared" ref="BP541" si="9860">H541/H560</f>
        <v>7.6021001666299867E-2</v>
      </c>
      <c r="BQ541" s="131">
        <f t="shared" ref="BQ541" si="9861">I541/I560</f>
        <v>4.5732928853528705E-2</v>
      </c>
      <c r="BR541" s="128">
        <f t="shared" ref="BR541" si="9862">J541/J560</f>
        <v>4.1750965606032739E-2</v>
      </c>
      <c r="BS541" s="129">
        <f t="shared" ref="BS541" si="9863">K541/K560</f>
        <v>0.11911249513429351</v>
      </c>
      <c r="BT541" s="130">
        <f t="shared" ref="BT541" si="9864">L541/L560</f>
        <v>3.3734666060881414E-2</v>
      </c>
      <c r="BU541" s="128">
        <f t="shared" ref="BU541" si="9865">M541/M560</f>
        <v>0.12349856200304517</v>
      </c>
      <c r="BV541" s="132">
        <f t="shared" ref="BV541" si="9866">N541/N560</f>
        <v>5.5266479879306628E-2</v>
      </c>
      <c r="BW541" s="133">
        <f t="shared" ref="BW541" si="9867">O541/O560</f>
        <v>8.6389720558882235E-2</v>
      </c>
      <c r="BX541" s="128">
        <f t="shared" ref="BX541" si="9868">P541/P560</f>
        <v>7.1695871695871702E-2</v>
      </c>
      <c r="BY541" s="129">
        <f t="shared" ref="BY541" si="9869">Q541/Q560</f>
        <v>7.6718891622426524E-2</v>
      </c>
      <c r="BZ541" s="130">
        <f t="shared" ref="BZ541" si="9870">R541/R560</f>
        <v>8.1783866908989242E-2</v>
      </c>
      <c r="CA541" s="131">
        <f t="shared" ref="CA541" si="9871">S541/S560</f>
        <v>5.8245376198315095E-2</v>
      </c>
      <c r="CB541" s="128">
        <f t="shared" ref="CB541" si="9872">T541/T560</f>
        <v>3.9034661483641077E-2</v>
      </c>
      <c r="CC541" s="129">
        <f t="shared" ref="CC541" si="9873">U541/U560</f>
        <v>0.11783238815374922</v>
      </c>
      <c r="CD541" s="130">
        <f t="shared" ref="CD541" si="9874">V541/V560</f>
        <v>3.6989654021581934E-2</v>
      </c>
      <c r="CE541" s="131">
        <f t="shared" ref="CE541" si="9875">W541/W560</f>
        <v>7.756924110785772E-2</v>
      </c>
      <c r="CF541" s="128">
        <f t="shared" ref="CF541" si="9876">X541/X560</f>
        <v>6.8633822955933968E-2</v>
      </c>
      <c r="CG541" s="129">
        <f t="shared" ref="CG541" si="9877">Y541/Y560</f>
        <v>0.11784214017245191</v>
      </c>
      <c r="CH541" s="130">
        <f t="shared" ref="CH541" si="9878">Z541/Z560</f>
        <v>7.2352905605611653E-2</v>
      </c>
      <c r="CI541" s="128">
        <f t="shared" ref="CI541" si="9879">AA541/AA560</f>
        <v>5.079664686615222E-2</v>
      </c>
      <c r="CJ541" s="134">
        <f t="shared" ref="CJ541" si="9880">AB541/AB560</f>
        <v>6.6313007732211021E-2</v>
      </c>
      <c r="CK541" s="135">
        <f t="shared" ref="CK541" si="9881">AC541/AC560</f>
        <v>6.7076640516771119E-2</v>
      </c>
    </row>
    <row r="542" spans="1:89" ht="14.25" thickTop="1" thickBot="1" x14ac:dyDescent="0.25">
      <c r="A542" s="145" t="s">
        <v>22</v>
      </c>
      <c r="B542" s="195">
        <v>1605</v>
      </c>
      <c r="C542" s="196">
        <v>1123</v>
      </c>
      <c r="D542" s="197">
        <v>532</v>
      </c>
      <c r="E542" s="198">
        <v>600</v>
      </c>
      <c r="F542" s="195">
        <v>1762</v>
      </c>
      <c r="G542" s="199">
        <v>763</v>
      </c>
      <c r="H542" s="197">
        <v>2237</v>
      </c>
      <c r="I542" s="198">
        <v>1574</v>
      </c>
      <c r="J542" s="195">
        <v>246</v>
      </c>
      <c r="K542" s="199">
        <v>673</v>
      </c>
      <c r="L542" s="197">
        <v>592</v>
      </c>
      <c r="M542" s="195">
        <v>1795</v>
      </c>
      <c r="N542" s="200">
        <v>1473</v>
      </c>
      <c r="O542" s="201">
        <v>2620</v>
      </c>
      <c r="P542" s="195">
        <v>917</v>
      </c>
      <c r="Q542" s="199">
        <v>919</v>
      </c>
      <c r="R542" s="197">
        <v>1379</v>
      </c>
      <c r="S542" s="198">
        <v>1116</v>
      </c>
      <c r="T542" s="195">
        <v>230</v>
      </c>
      <c r="U542" s="199">
        <v>489</v>
      </c>
      <c r="V542" s="197">
        <v>519</v>
      </c>
      <c r="W542" s="198">
        <v>1799</v>
      </c>
      <c r="X542" s="195">
        <v>779</v>
      </c>
      <c r="Y542" s="199">
        <v>621</v>
      </c>
      <c r="Z542" s="197">
        <v>2175</v>
      </c>
      <c r="AA542" s="195">
        <v>1913</v>
      </c>
      <c r="AB542" s="169">
        <f t="shared" si="9744"/>
        <v>14446</v>
      </c>
      <c r="AC542" s="172">
        <f t="shared" si="9745"/>
        <v>16005</v>
      </c>
      <c r="AE542" s="295" t="s">
        <v>0</v>
      </c>
      <c r="AF542" s="297" t="s">
        <v>1</v>
      </c>
      <c r="AG542" s="298"/>
      <c r="AH542" s="297" t="s">
        <v>2</v>
      </c>
      <c r="AI542" s="298"/>
      <c r="AJ542" s="297" t="s">
        <v>3</v>
      </c>
      <c r="AK542" s="298"/>
      <c r="AL542" s="297" t="s">
        <v>4</v>
      </c>
      <c r="AM542" s="298"/>
      <c r="AN542" s="297" t="s">
        <v>5</v>
      </c>
      <c r="AO542" s="298"/>
      <c r="AP542" s="297" t="s">
        <v>6</v>
      </c>
      <c r="AQ542" s="298"/>
      <c r="AR542" s="297" t="s">
        <v>7</v>
      </c>
      <c r="AS542" s="298"/>
      <c r="AT542" s="297" t="s">
        <v>8</v>
      </c>
      <c r="AU542" s="298"/>
      <c r="AV542" s="297" t="s">
        <v>9</v>
      </c>
      <c r="AW542" s="298"/>
      <c r="AX542" s="297" t="s">
        <v>10</v>
      </c>
      <c r="AY542" s="298"/>
      <c r="AZ542" s="297" t="s">
        <v>11</v>
      </c>
      <c r="BA542" s="298"/>
      <c r="BB542" s="297" t="s">
        <v>12</v>
      </c>
      <c r="BC542" s="298"/>
      <c r="BD542" s="300" t="s">
        <v>40</v>
      </c>
      <c r="BE542" s="301"/>
      <c r="BF542" s="302" t="s">
        <v>41</v>
      </c>
      <c r="BG542" s="303"/>
      <c r="BI542" s="145" t="s">
        <v>22</v>
      </c>
      <c r="BJ542" s="128">
        <f>B542/B560</f>
        <v>7.0154733805402575E-2</v>
      </c>
      <c r="BK542" s="129">
        <f t="shared" ref="BK542" si="9882">C542/C560</f>
        <v>4.7516290090547517E-2</v>
      </c>
      <c r="BL542" s="130">
        <f t="shared" ref="BL542" si="9883">D542/D560</f>
        <v>5.0962735894242744E-2</v>
      </c>
      <c r="BM542" s="131">
        <f t="shared" ref="BM542" si="9884">E542/E560</f>
        <v>5.7948618891249762E-2</v>
      </c>
      <c r="BN542" s="128">
        <f t="shared" ref="BN542" si="9885">F542/F560</f>
        <v>7.3813413765657074E-2</v>
      </c>
      <c r="BO542" s="129">
        <f t="shared" ref="BO542" si="9886">G542/G560</f>
        <v>3.376853286125249E-2</v>
      </c>
      <c r="BP542" s="130">
        <f t="shared" ref="BP542" si="9887">H542/H560</f>
        <v>7.033043040840066E-2</v>
      </c>
      <c r="BQ542" s="131">
        <f t="shared" ref="BQ542" si="9888">I542/I560</f>
        <v>4.5046076355102743E-2</v>
      </c>
      <c r="BR542" s="128">
        <f t="shared" ref="BR542" si="9889">J542/J560</f>
        <v>4.5245539819753537E-2</v>
      </c>
      <c r="BS542" s="129">
        <f t="shared" ref="BS542" si="9890">K542/K560</f>
        <v>0.13098481899571818</v>
      </c>
      <c r="BT542" s="130">
        <f t="shared" ref="BT542" si="9891">L542/L560</f>
        <v>3.3621081326669695E-2</v>
      </c>
      <c r="BU542" s="128">
        <f t="shared" ref="BU542" si="9892">M542/M560</f>
        <v>0.10122370721254159</v>
      </c>
      <c r="BV542" s="132">
        <f t="shared" ref="BV542" si="9893">N542/N560</f>
        <v>4.5352381538840483E-2</v>
      </c>
      <c r="BW542" s="133">
        <f t="shared" ref="BW542" si="9894">O542/O560</f>
        <v>8.1711576846307379E-2</v>
      </c>
      <c r="BX542" s="128">
        <f t="shared" ref="BX542" si="9895">P542/P560</f>
        <v>5.4469854469854473E-2</v>
      </c>
      <c r="BY542" s="129">
        <f t="shared" ref="BY542" si="9896">Q542/Q560</f>
        <v>5.9497604557814318E-2</v>
      </c>
      <c r="BZ542" s="130">
        <f t="shared" ref="BZ542" si="9897">R542/R560</f>
        <v>6.4262081178060482E-2</v>
      </c>
      <c r="CA542" s="131">
        <f t="shared" ref="CA542" si="9898">S542/S560</f>
        <v>5.4033117071753657E-2</v>
      </c>
      <c r="CB542" s="128">
        <f t="shared" ref="CB542" si="9899">T542/T560</f>
        <v>3.7252996436669905E-2</v>
      </c>
      <c r="CC542" s="129">
        <f t="shared" ref="CC542" si="9900">U542/U560</f>
        <v>7.7032136105860113E-2</v>
      </c>
      <c r="CD542" s="130">
        <f t="shared" ref="CD542" si="9901">V542/V560</f>
        <v>2.8868617198798532E-2</v>
      </c>
      <c r="CE542" s="131">
        <f t="shared" ref="CE542" si="9902">W542/W560</f>
        <v>8.635338165410647E-2</v>
      </c>
      <c r="CF542" s="128">
        <f t="shared" ref="CF542" si="9903">X542/X560</f>
        <v>5.0630443260106593E-2</v>
      </c>
      <c r="CG542" s="129">
        <f t="shared" ref="CG542" si="9904">Y542/Y560</f>
        <v>6.8649126685827996E-2</v>
      </c>
      <c r="CH542" s="130">
        <f t="shared" ref="CH542" si="9905">Z542/Z560</f>
        <v>6.576162544596964E-2</v>
      </c>
      <c r="CI542" s="128">
        <f t="shared" ref="CI542" si="9906">AA542/AA560</f>
        <v>5.310053849997224E-2</v>
      </c>
      <c r="CJ542" s="134">
        <f t="shared" ref="CJ542" si="9907">AB542/AB560</f>
        <v>5.6556719193501026E-2</v>
      </c>
      <c r="CK542" s="135">
        <f t="shared" ref="CK542" si="9908">AC542/AC560</f>
        <v>6.2810767111568092E-2</v>
      </c>
    </row>
    <row r="543" spans="1:89" ht="15" thickTop="1" thickBot="1" x14ac:dyDescent="0.3">
      <c r="A543" s="136" t="s">
        <v>23</v>
      </c>
      <c r="B543" s="188">
        <v>1258</v>
      </c>
      <c r="C543" s="189">
        <v>890</v>
      </c>
      <c r="D543" s="190">
        <v>544</v>
      </c>
      <c r="E543" s="191">
        <v>452</v>
      </c>
      <c r="F543" s="188">
        <v>1480</v>
      </c>
      <c r="G543" s="192">
        <v>690</v>
      </c>
      <c r="H543" s="190">
        <v>1890</v>
      </c>
      <c r="I543" s="191">
        <v>1398</v>
      </c>
      <c r="J543" s="188">
        <v>235</v>
      </c>
      <c r="K543" s="192">
        <v>445</v>
      </c>
      <c r="L543" s="190">
        <v>526</v>
      </c>
      <c r="M543" s="188">
        <v>1118</v>
      </c>
      <c r="N543" s="193">
        <v>1329</v>
      </c>
      <c r="O543" s="194">
        <v>1784</v>
      </c>
      <c r="P543" s="188">
        <v>743</v>
      </c>
      <c r="Q543" s="192">
        <v>693</v>
      </c>
      <c r="R543" s="190">
        <v>1115</v>
      </c>
      <c r="S543" s="191">
        <v>947</v>
      </c>
      <c r="T543" s="188">
        <v>258</v>
      </c>
      <c r="U543" s="192">
        <v>349</v>
      </c>
      <c r="V543" s="190">
        <v>540</v>
      </c>
      <c r="W543" s="191">
        <v>1295</v>
      </c>
      <c r="X543" s="188">
        <v>735</v>
      </c>
      <c r="Y543" s="192">
        <v>457</v>
      </c>
      <c r="Z543" s="190">
        <v>1792</v>
      </c>
      <c r="AA543" s="188">
        <v>1892</v>
      </c>
      <c r="AB543" s="169">
        <f t="shared" si="9744"/>
        <v>12445</v>
      </c>
      <c r="AC543" s="172">
        <f t="shared" si="9745"/>
        <v>12410</v>
      </c>
      <c r="AE543" s="296"/>
      <c r="AF543" s="115" t="s">
        <v>14</v>
      </c>
      <c r="AG543" s="116" t="s">
        <v>15</v>
      </c>
      <c r="AH543" s="117" t="s">
        <v>14</v>
      </c>
      <c r="AI543" s="118" t="s">
        <v>15</v>
      </c>
      <c r="AJ543" s="115" t="s">
        <v>14</v>
      </c>
      <c r="AK543" s="116" t="s">
        <v>15</v>
      </c>
      <c r="AL543" s="117" t="s">
        <v>14</v>
      </c>
      <c r="AM543" s="118" t="s">
        <v>15</v>
      </c>
      <c r="AN543" s="115" t="s">
        <v>14</v>
      </c>
      <c r="AO543" s="116" t="s">
        <v>15</v>
      </c>
      <c r="AP543" s="117" t="s">
        <v>14</v>
      </c>
      <c r="AQ543" s="115" t="s">
        <v>15</v>
      </c>
      <c r="AR543" s="119" t="s">
        <v>14</v>
      </c>
      <c r="AS543" s="120" t="s">
        <v>15</v>
      </c>
      <c r="AT543" s="115" t="s">
        <v>14</v>
      </c>
      <c r="AU543" s="116" t="s">
        <v>15</v>
      </c>
      <c r="AV543" s="117" t="s">
        <v>14</v>
      </c>
      <c r="AW543" s="118" t="s">
        <v>15</v>
      </c>
      <c r="AX543" s="115" t="s">
        <v>14</v>
      </c>
      <c r="AY543" s="116" t="s">
        <v>15</v>
      </c>
      <c r="AZ543" s="117" t="s">
        <v>14</v>
      </c>
      <c r="BA543" s="118" t="s">
        <v>15</v>
      </c>
      <c r="BB543" s="115" t="s">
        <v>14</v>
      </c>
      <c r="BC543" s="116" t="s">
        <v>15</v>
      </c>
      <c r="BD543" s="28" t="s">
        <v>14</v>
      </c>
      <c r="BE543" s="121" t="s">
        <v>15</v>
      </c>
      <c r="BF543" s="175" t="s">
        <v>14</v>
      </c>
      <c r="BG543" s="176" t="s">
        <v>15</v>
      </c>
      <c r="BI543" s="136" t="s">
        <v>23</v>
      </c>
      <c r="BJ543" s="128">
        <f>B543/B560</f>
        <v>5.4987324066789058E-2</v>
      </c>
      <c r="BK543" s="129">
        <f t="shared" ref="BK543" si="9909">C543/C560</f>
        <v>3.7657611915037657E-2</v>
      </c>
      <c r="BL543" s="130">
        <f t="shared" ref="BL543" si="9910">D543/D560</f>
        <v>5.2112271290353479E-2</v>
      </c>
      <c r="BM543" s="131">
        <f t="shared" ref="BM543" si="9911">E543/E560</f>
        <v>4.3654626231408152E-2</v>
      </c>
      <c r="BN543" s="128">
        <f t="shared" ref="BN543" si="9912">F543/F560</f>
        <v>6.1999916216329436E-2</v>
      </c>
      <c r="BO543" s="129">
        <f t="shared" ref="BO543" si="9913">G543/G560</f>
        <v>3.0537729586191636E-2</v>
      </c>
      <c r="BP543" s="130">
        <f t="shared" ref="BP543" si="9914">H543/H560</f>
        <v>5.9420882195743076E-2</v>
      </c>
      <c r="BQ543" s="131">
        <f t="shared" ref="BQ543" si="9915">I543/I560</f>
        <v>4.0009158033312349E-2</v>
      </c>
      <c r="BR543" s="128">
        <f t="shared" ref="BR543" si="9916">J543/J560</f>
        <v>4.3222365274967811E-2</v>
      </c>
      <c r="BS543" s="129">
        <f t="shared" ref="BS543" si="9917">K543/K560</f>
        <v>8.6609575710393155E-2</v>
      </c>
      <c r="BT543" s="130">
        <f t="shared" ref="BT543" si="9918">L543/L560</f>
        <v>2.9872785097682871E-2</v>
      </c>
      <c r="BU543" s="128">
        <f t="shared" ref="BU543" si="9919">M543/M560</f>
        <v>6.3046297862741782E-2</v>
      </c>
      <c r="BV543" s="132">
        <f t="shared" ref="BV543" si="9920">N543/N560</f>
        <v>4.0918747498383569E-2</v>
      </c>
      <c r="BW543" s="133">
        <f t="shared" ref="BW543" si="9921">O543/O560</f>
        <v>5.5638722554890219E-2</v>
      </c>
      <c r="BX543" s="128">
        <f t="shared" ref="BX543" si="9922">P543/P560</f>
        <v>4.4134244134244133E-2</v>
      </c>
      <c r="BY543" s="129">
        <f t="shared" ref="BY543" si="9923">Q543/Q560</f>
        <v>4.4865984720963356E-2</v>
      </c>
      <c r="BZ543" s="130">
        <f t="shared" ref="BZ543" si="9924">R543/R560</f>
        <v>5.1959550771238178E-2</v>
      </c>
      <c r="CA543" s="131">
        <f t="shared" ref="CA543" si="9925">S543/S560</f>
        <v>4.5850682676479133E-2</v>
      </c>
      <c r="CB543" s="128">
        <f t="shared" ref="CB543" si="9926">T543/T560</f>
        <v>4.1788143828960157E-2</v>
      </c>
      <c r="CC543" s="129">
        <f t="shared" ref="CC543" si="9927">U543/U560</f>
        <v>5.4977945809703846E-2</v>
      </c>
      <c r="CD543" s="130">
        <f t="shared" ref="CD543" si="9928">V543/V560</f>
        <v>3.0036711536322171E-2</v>
      </c>
      <c r="CE543" s="131">
        <f t="shared" ref="CE543" si="9929">W543/W560</f>
        <v>6.2160994575913217E-2</v>
      </c>
      <c r="CF543" s="128">
        <f t="shared" ref="CF543" si="9930">X543/X560</f>
        <v>4.7770700636942678E-2</v>
      </c>
      <c r="CG543" s="129">
        <f t="shared" ref="CG543" si="9931">Y543/Y560</f>
        <v>5.0519566659296924E-2</v>
      </c>
      <c r="CH543" s="130">
        <f t="shared" ref="CH543" si="9932">Z543/Z560</f>
        <v>5.4181532321460966E-2</v>
      </c>
      <c r="CI543" s="128">
        <f t="shared" ref="CI543" si="9933">AA543/AA560</f>
        <v>5.251762615888525E-2</v>
      </c>
      <c r="CJ543" s="134">
        <f t="shared" ref="CJ543" si="9934">AB543/AB560</f>
        <v>4.872271704022707E-2</v>
      </c>
      <c r="CK543" s="135">
        <f t="shared" ref="CK543" si="9935">AC543/AC560</f>
        <v>4.8702381746614183E-2</v>
      </c>
    </row>
    <row r="544" spans="1:89" ht="13.5" thickTop="1" x14ac:dyDescent="0.2">
      <c r="A544" s="145" t="s">
        <v>24</v>
      </c>
      <c r="B544" s="202">
        <v>1151</v>
      </c>
      <c r="C544" s="196">
        <v>1112</v>
      </c>
      <c r="D544" s="197">
        <v>465</v>
      </c>
      <c r="E544" s="198">
        <v>487</v>
      </c>
      <c r="F544" s="195">
        <v>1268</v>
      </c>
      <c r="G544" s="199">
        <v>641</v>
      </c>
      <c r="H544" s="197">
        <v>1760</v>
      </c>
      <c r="I544" s="198">
        <v>1475</v>
      </c>
      <c r="J544" s="195">
        <v>261</v>
      </c>
      <c r="K544" s="199">
        <v>302</v>
      </c>
      <c r="L544" s="197">
        <v>656</v>
      </c>
      <c r="M544" s="195">
        <v>1056</v>
      </c>
      <c r="N544" s="200">
        <v>1298</v>
      </c>
      <c r="O544" s="203">
        <v>1805</v>
      </c>
      <c r="P544" s="195">
        <v>727</v>
      </c>
      <c r="Q544" s="199">
        <v>665</v>
      </c>
      <c r="R544" s="197">
        <v>1109</v>
      </c>
      <c r="S544" s="198">
        <v>1006</v>
      </c>
      <c r="T544" s="195">
        <v>203</v>
      </c>
      <c r="U544" s="199">
        <v>274</v>
      </c>
      <c r="V544" s="197">
        <v>608</v>
      </c>
      <c r="W544" s="204">
        <v>1270</v>
      </c>
      <c r="X544" s="195">
        <v>666</v>
      </c>
      <c r="Y544" s="199">
        <v>475</v>
      </c>
      <c r="Z544" s="197">
        <v>1924</v>
      </c>
      <c r="AA544" s="195">
        <v>2062</v>
      </c>
      <c r="AB544" s="169">
        <f t="shared" si="9744"/>
        <v>12096</v>
      </c>
      <c r="AC544" s="172">
        <f t="shared" si="9745"/>
        <v>12630</v>
      </c>
      <c r="AE544" s="270" t="str">
        <f>$AE$17</f>
        <v>17:00 - 17:59</v>
      </c>
      <c r="AF544" s="125">
        <f t="shared" ref="AF544:AU545" si="9936">SUMIF($A$9:$A$32,$AE544,B$536:B$559)</f>
        <v>1273</v>
      </c>
      <c r="AG544" s="185">
        <f t="shared" si="9936"/>
        <v>2876</v>
      </c>
      <c r="AH544" s="126">
        <f t="shared" si="9936"/>
        <v>1207</v>
      </c>
      <c r="AI544" s="179">
        <f t="shared" si="9936"/>
        <v>858</v>
      </c>
      <c r="AJ544" s="125">
        <f t="shared" si="9936"/>
        <v>1315</v>
      </c>
      <c r="AK544" s="127">
        <f t="shared" si="9936"/>
        <v>2570</v>
      </c>
      <c r="AL544" s="126">
        <f t="shared" si="9936"/>
        <v>2115</v>
      </c>
      <c r="AM544" s="179">
        <f t="shared" si="9936"/>
        <v>3697</v>
      </c>
      <c r="AN544" s="125">
        <f t="shared" si="9936"/>
        <v>840</v>
      </c>
      <c r="AO544" s="127">
        <f t="shared" si="9936"/>
        <v>180</v>
      </c>
      <c r="AP544" s="126">
        <f t="shared" si="9936"/>
        <v>2297</v>
      </c>
      <c r="AQ544" s="125">
        <f t="shared" si="9936"/>
        <v>739</v>
      </c>
      <c r="AR544" s="178">
        <f t="shared" si="9936"/>
        <v>3235</v>
      </c>
      <c r="AS544" s="180">
        <f t="shared" si="9936"/>
        <v>1950</v>
      </c>
      <c r="AT544" s="125">
        <f t="shared" si="9936"/>
        <v>1712</v>
      </c>
      <c r="AU544" s="127">
        <f t="shared" si="9936"/>
        <v>1089</v>
      </c>
      <c r="AV544" s="126">
        <f t="shared" ref="AP544:BE545" si="9937">SUMIF($A$9:$A$32,$AE544,R$536:R$559)</f>
        <v>1594</v>
      </c>
      <c r="AW544" s="179">
        <f t="shared" si="9937"/>
        <v>1826</v>
      </c>
      <c r="AX544" s="125">
        <f t="shared" si="9937"/>
        <v>921</v>
      </c>
      <c r="AY544" s="127">
        <f t="shared" si="9937"/>
        <v>212</v>
      </c>
      <c r="AZ544" s="126">
        <f t="shared" si="9937"/>
        <v>1920</v>
      </c>
      <c r="BA544" s="179">
        <f t="shared" si="9937"/>
        <v>1191</v>
      </c>
      <c r="BB544" s="125">
        <f t="shared" si="9937"/>
        <v>1758</v>
      </c>
      <c r="BC544" s="127">
        <f t="shared" si="9937"/>
        <v>463</v>
      </c>
      <c r="BD544" s="183">
        <f t="shared" si="9937"/>
        <v>2367</v>
      </c>
      <c r="BE544" s="184">
        <f t="shared" si="9937"/>
        <v>3042</v>
      </c>
      <c r="BF544" s="169">
        <f>AF544+AH544+AJ544+AL544+AN544+AP544+AR544+AT544+AV544+AX544+AZ544+BB544+BD544</f>
        <v>22554</v>
      </c>
      <c r="BG544" s="170">
        <f>AG544+AI544+AK544+AM544+AO544+AQ544+AS544+AU544+AW544+AY544+BA544+BC544+BE544</f>
        <v>20693</v>
      </c>
      <c r="BI544" s="145" t="s">
        <v>24</v>
      </c>
      <c r="BJ544" s="128">
        <f>B544/B560</f>
        <v>5.0310341813095551E-2</v>
      </c>
      <c r="BK544" s="129">
        <f t="shared" ref="BK544" si="9938">C544/C560</f>
        <v>4.7050858932047052E-2</v>
      </c>
      <c r="BL544" s="130">
        <f t="shared" ref="BL544" si="9939">D544/D560</f>
        <v>4.454449659929112E-2</v>
      </c>
      <c r="BM544" s="131">
        <f t="shared" ref="BM544" si="9940">E544/E560</f>
        <v>4.7034962333397719E-2</v>
      </c>
      <c r="BN544" s="128">
        <f t="shared" ref="BN544" si="9941">F544/F560</f>
        <v>5.3118847136693056E-2</v>
      </c>
      <c r="BO544" s="129">
        <f t="shared" ref="BO544" si="9942">G544/G560</f>
        <v>2.8369108209780926E-2</v>
      </c>
      <c r="BP544" s="130">
        <f t="shared" ref="BP544" si="9943">H544/H560</f>
        <v>5.533373156852265E-2</v>
      </c>
      <c r="BQ544" s="131">
        <f t="shared" ref="BQ544" si="9944">I544/I560</f>
        <v>4.2212809799095641E-2</v>
      </c>
      <c r="BR544" s="128">
        <f t="shared" ref="BR544" si="9945">J544/J560</f>
        <v>4.8004414199006806E-2</v>
      </c>
      <c r="BS544" s="129">
        <f t="shared" ref="BS544" si="9946">K544/K560</f>
        <v>5.877773452705333E-2</v>
      </c>
      <c r="BT544" s="130">
        <f t="shared" ref="BT544" si="9947">L544/L560</f>
        <v>3.7255792821444797E-2</v>
      </c>
      <c r="BU544" s="128">
        <f t="shared" ref="BU544" si="9948">M544/M560</f>
        <v>5.9549991541194384E-2</v>
      </c>
      <c r="BV544" s="132">
        <f t="shared" ref="BV544" si="9949">N544/N560</f>
        <v>3.9964284614674099E-2</v>
      </c>
      <c r="BW544" s="133">
        <f t="shared" ref="BW544" si="9950">O544/O560</f>
        <v>5.6293662674650698E-2</v>
      </c>
      <c r="BX544" s="128">
        <f t="shared" ref="BX544" si="9951">P544/P560</f>
        <v>4.3183843183843183E-2</v>
      </c>
      <c r="BY544" s="129">
        <f t="shared" ref="BY544" si="9952">Q544/Q560</f>
        <v>4.3053217661530495E-2</v>
      </c>
      <c r="BZ544" s="130">
        <f t="shared" ref="BZ544" si="9953">R544/R560</f>
        <v>5.1679947807446759E-2</v>
      </c>
      <c r="CA544" s="131">
        <f t="shared" ref="CA544" si="9954">S544/S560</f>
        <v>4.8707272199089761E-2</v>
      </c>
      <c r="CB544" s="128">
        <f t="shared" ref="CB544" si="9955">T544/T560</f>
        <v>3.2879818594104306E-2</v>
      </c>
      <c r="CC544" s="129">
        <f t="shared" ref="CC544" si="9956">U544/U560</f>
        <v>4.3163201008191557E-2</v>
      </c>
      <c r="CD544" s="130">
        <f t="shared" ref="CD544" si="9957">V544/V560</f>
        <v>3.381911224830348E-2</v>
      </c>
      <c r="CE544" s="131">
        <f t="shared" ref="CE544" si="9958">W544/W560</f>
        <v>6.0960975375606012E-2</v>
      </c>
      <c r="CF544" s="128">
        <f t="shared" ref="CF544" si="9959">X544/X560</f>
        <v>4.3286104250617442E-2</v>
      </c>
      <c r="CG544" s="129">
        <f t="shared" ref="CG544" si="9960">Y544/Y560</f>
        <v>5.2509396418306431E-2</v>
      </c>
      <c r="CH544" s="130">
        <f t="shared" ref="CH544" si="9961">Z544/Z560</f>
        <v>5.8172582693354298E-2</v>
      </c>
      <c r="CI544" s="128">
        <f t="shared" ref="CI544" si="9962">AA544/AA560</f>
        <v>5.7236440348637098E-2</v>
      </c>
      <c r="CJ544" s="134">
        <f t="shared" ref="CJ544" si="9963">AB544/AB560</f>
        <v>4.7356366839581089E-2</v>
      </c>
      <c r="CK544" s="135">
        <f t="shared" ref="CK544" si="9964">AC544/AC560</f>
        <v>4.9565759988697597E-2</v>
      </c>
    </row>
    <row r="545" spans="1:89" x14ac:dyDescent="0.2">
      <c r="A545" s="136" t="s">
        <v>25</v>
      </c>
      <c r="B545" s="205">
        <v>1116</v>
      </c>
      <c r="C545" s="189">
        <v>1005</v>
      </c>
      <c r="D545" s="190">
        <v>471</v>
      </c>
      <c r="E545" s="191">
        <v>451</v>
      </c>
      <c r="F545" s="188">
        <v>1147</v>
      </c>
      <c r="G545" s="192">
        <v>744</v>
      </c>
      <c r="H545" s="190">
        <v>1716</v>
      </c>
      <c r="I545" s="191">
        <v>1551</v>
      </c>
      <c r="J545" s="188">
        <v>207</v>
      </c>
      <c r="K545" s="189">
        <v>234</v>
      </c>
      <c r="L545" s="190">
        <v>632</v>
      </c>
      <c r="M545" s="188">
        <v>1055</v>
      </c>
      <c r="N545" s="193">
        <v>1334</v>
      </c>
      <c r="O545" s="206">
        <v>1512</v>
      </c>
      <c r="P545" s="188">
        <v>724</v>
      </c>
      <c r="Q545" s="189">
        <v>608</v>
      </c>
      <c r="R545" s="190">
        <v>1021</v>
      </c>
      <c r="S545" s="191">
        <v>882</v>
      </c>
      <c r="T545" s="197">
        <v>216</v>
      </c>
      <c r="U545" s="188">
        <v>240</v>
      </c>
      <c r="V545" s="190">
        <v>676</v>
      </c>
      <c r="W545" s="207">
        <v>1112</v>
      </c>
      <c r="X545" s="188">
        <v>640</v>
      </c>
      <c r="Y545" s="192">
        <v>403</v>
      </c>
      <c r="Z545" s="190">
        <v>1925</v>
      </c>
      <c r="AA545" s="188">
        <v>1702</v>
      </c>
      <c r="AB545" s="169">
        <f t="shared" si="9744"/>
        <v>11825</v>
      </c>
      <c r="AC545" s="172">
        <f t="shared" si="9745"/>
        <v>11499</v>
      </c>
      <c r="AE545" s="272" t="str">
        <f>$AE$18</f>
        <v>18:00 - 18:59</v>
      </c>
      <c r="AF545" s="125">
        <f t="shared" si="9936"/>
        <v>1340</v>
      </c>
      <c r="AG545" s="189">
        <f t="shared" si="9936"/>
        <v>2806</v>
      </c>
      <c r="AH545" s="190">
        <f t="shared" si="9936"/>
        <v>687</v>
      </c>
      <c r="AI545" s="191">
        <f t="shared" si="9936"/>
        <v>975</v>
      </c>
      <c r="AJ545" s="273">
        <f t="shared" si="9936"/>
        <v>1106</v>
      </c>
      <c r="AK545" s="192">
        <f t="shared" si="9936"/>
        <v>2379</v>
      </c>
      <c r="AL545" s="190">
        <f t="shared" si="9936"/>
        <v>2007</v>
      </c>
      <c r="AM545" s="191">
        <f t="shared" si="9936"/>
        <v>3893</v>
      </c>
      <c r="AN545" s="273">
        <f t="shared" si="9936"/>
        <v>539</v>
      </c>
      <c r="AO545" s="192">
        <f t="shared" si="9936"/>
        <v>169</v>
      </c>
      <c r="AP545" s="190">
        <f t="shared" si="9937"/>
        <v>2363</v>
      </c>
      <c r="AQ545" s="273">
        <f t="shared" si="9937"/>
        <v>676</v>
      </c>
      <c r="AR545" s="193">
        <f t="shared" si="9937"/>
        <v>2997</v>
      </c>
      <c r="AS545" s="194">
        <f t="shared" si="9937"/>
        <v>2077</v>
      </c>
      <c r="AT545" s="273">
        <f t="shared" si="9937"/>
        <v>1442</v>
      </c>
      <c r="AU545" s="192">
        <f t="shared" si="9937"/>
        <v>1358</v>
      </c>
      <c r="AV545" s="190">
        <f t="shared" si="9937"/>
        <v>1499</v>
      </c>
      <c r="AW545" s="191">
        <f t="shared" si="9937"/>
        <v>1930</v>
      </c>
      <c r="AX545" s="273">
        <f t="shared" si="9937"/>
        <v>734</v>
      </c>
      <c r="AY545" s="192">
        <f t="shared" si="9937"/>
        <v>211</v>
      </c>
      <c r="AZ545" s="190">
        <f t="shared" si="9937"/>
        <v>2009</v>
      </c>
      <c r="BA545" s="191">
        <f t="shared" si="9937"/>
        <v>1212</v>
      </c>
      <c r="BB545" s="273">
        <f t="shared" si="9937"/>
        <v>1487</v>
      </c>
      <c r="BC545" s="192">
        <f t="shared" si="9937"/>
        <v>595</v>
      </c>
      <c r="BD545" s="190">
        <f t="shared" si="9937"/>
        <v>2243</v>
      </c>
      <c r="BE545" s="273">
        <f t="shared" si="9937"/>
        <v>3823</v>
      </c>
      <c r="BF545" s="171">
        <f>SUM(AF545,AH545,AJ545,AL545,AN545,AP545,AR545,AT545,AV545,AX545,AZ545,BB545,BD545)</f>
        <v>20453</v>
      </c>
      <c r="BG545" s="172">
        <f>SUM(AG545,AI545,AK545,AM545,AO545,AQ545,AS545,AU545,AW545,AY545,BA545,BC545,BE545)</f>
        <v>22104</v>
      </c>
      <c r="BI545" s="136" t="s">
        <v>25</v>
      </c>
      <c r="BJ545" s="128">
        <f>B545/B560</f>
        <v>4.878048780487805E-2</v>
      </c>
      <c r="BK545" s="129">
        <f t="shared" ref="BK545" si="9965">C545/C560</f>
        <v>4.2523483117542525E-2</v>
      </c>
      <c r="BL545" s="130">
        <f t="shared" ref="BL545" si="9966">D545/D560</f>
        <v>4.5119264297346487E-2</v>
      </c>
      <c r="BM545" s="131">
        <f t="shared" ref="BM545" si="9967">E545/E560</f>
        <v>4.3558045199922735E-2</v>
      </c>
      <c r="BN545" s="128">
        <f t="shared" ref="BN545" si="9968">F545/F560</f>
        <v>4.8049935067655314E-2</v>
      </c>
      <c r="BO545" s="129">
        <f t="shared" ref="BO545" si="9969">G545/G560</f>
        <v>3.2927638858154459E-2</v>
      </c>
      <c r="BP545" s="130">
        <f t="shared" ref="BP545" si="9970">H545/H560</f>
        <v>5.3950388279309584E-2</v>
      </c>
      <c r="BQ545" s="131">
        <f t="shared" ref="BQ545" si="9971">I545/I560</f>
        <v>4.4387842710777864E-2</v>
      </c>
      <c r="BR545" s="128">
        <f t="shared" ref="BR545" si="9972">J545/J560</f>
        <v>3.8072466433695051E-2</v>
      </c>
      <c r="BS545" s="129">
        <f t="shared" ref="BS545" si="9973">K545/K560</f>
        <v>4.5543012845465164E-2</v>
      </c>
      <c r="BT545" s="130">
        <f t="shared" ref="BT545" si="9974">L545/L560</f>
        <v>3.5892776010904133E-2</v>
      </c>
      <c r="BU545" s="128">
        <f t="shared" ref="BU545" si="9975">M545/M560</f>
        <v>5.9493599503750071E-2</v>
      </c>
      <c r="BV545" s="132">
        <f t="shared" ref="BV545" si="9976">N545/N560</f>
        <v>4.1072693124788326E-2</v>
      </c>
      <c r="BW545" s="133">
        <f t="shared" ref="BW545" si="9977">O545/O560</f>
        <v>4.7155688622754488E-2</v>
      </c>
      <c r="BX545" s="128">
        <f t="shared" ref="BX545" si="9978">P545/P560</f>
        <v>4.3005643005643003E-2</v>
      </c>
      <c r="BY545" s="129">
        <f t="shared" ref="BY545" si="9979">Q545/Q560</f>
        <v>3.9362941861970736E-2</v>
      </c>
      <c r="BZ545" s="130">
        <f t="shared" ref="BZ545" si="9980">R545/R560</f>
        <v>4.7579104338505991E-2</v>
      </c>
      <c r="CA545" s="131">
        <f t="shared" ref="CA545" si="9981">S545/S560</f>
        <v>4.2703592524450468E-2</v>
      </c>
      <c r="CB545" s="128">
        <f t="shared" ref="CB545" si="9982">T545/T560</f>
        <v>3.4985422740524783E-2</v>
      </c>
      <c r="CC545" s="129">
        <f t="shared" ref="CC545" si="9983">U545/U560</f>
        <v>3.780718336483932E-2</v>
      </c>
      <c r="CD545" s="130">
        <f t="shared" ref="CD545" si="9984">V545/V560</f>
        <v>3.7601512960284793E-2</v>
      </c>
      <c r="CE545" s="131">
        <f t="shared" ref="CE545" si="9985">W545/W560</f>
        <v>5.3376854029664474E-2</v>
      </c>
      <c r="CF545" s="128">
        <f t="shared" ref="CF545" si="9986">X545/X560</f>
        <v>4.1596256336929677E-2</v>
      </c>
      <c r="CG545" s="129">
        <f t="shared" ref="CG545" si="9987">Y545/Y560</f>
        <v>4.4550077382268405E-2</v>
      </c>
      <c r="CH545" s="130">
        <f t="shared" ref="CH545" si="9988">Z545/Z560</f>
        <v>5.8202817923444394E-2</v>
      </c>
      <c r="CI545" s="128">
        <f t="shared" ref="CI545" si="9989">AA545/AA560</f>
        <v>4.7243657358574366E-2</v>
      </c>
      <c r="CJ545" s="134">
        <f t="shared" ref="CJ545" si="9990">AB545/AB560</f>
        <v>4.6295390036214155E-2</v>
      </c>
      <c r="CK545" s="135">
        <f t="shared" ref="CK545" si="9991">AC545/AC560</f>
        <v>4.5127210935077877E-2</v>
      </c>
    </row>
    <row r="546" spans="1:89" ht="13.5" thickBot="1" x14ac:dyDescent="0.25">
      <c r="A546" s="145" t="s">
        <v>26</v>
      </c>
      <c r="B546" s="202">
        <v>991</v>
      </c>
      <c r="C546" s="196">
        <v>1064</v>
      </c>
      <c r="D546" s="197">
        <v>441</v>
      </c>
      <c r="E546" s="198">
        <v>516</v>
      </c>
      <c r="F546" s="195">
        <v>1136</v>
      </c>
      <c r="G546" s="199">
        <v>810</v>
      </c>
      <c r="H546" s="197">
        <v>1602</v>
      </c>
      <c r="I546" s="198">
        <v>1678</v>
      </c>
      <c r="J546" s="195">
        <v>251</v>
      </c>
      <c r="K546" s="196">
        <v>245</v>
      </c>
      <c r="L546" s="197">
        <v>694</v>
      </c>
      <c r="M546" s="195">
        <v>818</v>
      </c>
      <c r="N546" s="200">
        <v>1368</v>
      </c>
      <c r="O546" s="203">
        <v>1416</v>
      </c>
      <c r="P546" s="195">
        <v>724</v>
      </c>
      <c r="Q546" s="196">
        <v>636</v>
      </c>
      <c r="R546" s="197">
        <v>986</v>
      </c>
      <c r="S546" s="198">
        <v>849</v>
      </c>
      <c r="T546" s="195">
        <v>218</v>
      </c>
      <c r="U546" s="199">
        <v>281</v>
      </c>
      <c r="V546" s="197">
        <v>690</v>
      </c>
      <c r="W546" s="204">
        <v>1030</v>
      </c>
      <c r="X546" s="195">
        <v>533</v>
      </c>
      <c r="Y546" s="199">
        <v>389</v>
      </c>
      <c r="Z546" s="197">
        <v>1758</v>
      </c>
      <c r="AA546" s="195">
        <v>2129</v>
      </c>
      <c r="AB546" s="169">
        <f t="shared" si="9744"/>
        <v>11392</v>
      </c>
      <c r="AC546" s="172">
        <f t="shared" si="9745"/>
        <v>11861</v>
      </c>
      <c r="AE546" s="270"/>
      <c r="AF546" s="125"/>
      <c r="AG546" s="196"/>
      <c r="AH546" s="197"/>
      <c r="AI546" s="198"/>
      <c r="AJ546" s="195"/>
      <c r="AK546" s="199"/>
      <c r="AL546" s="197"/>
      <c r="AM546" s="198"/>
      <c r="AN546" s="195"/>
      <c r="AO546" s="199"/>
      <c r="AP546" s="197"/>
      <c r="AQ546" s="195"/>
      <c r="AR546" s="200"/>
      <c r="AS546" s="201"/>
      <c r="AT546" s="195"/>
      <c r="AU546" s="199"/>
      <c r="AV546" s="197"/>
      <c r="AW546" s="198"/>
      <c r="AX546" s="195"/>
      <c r="AY546" s="199"/>
      <c r="AZ546" s="197"/>
      <c r="BA546" s="198"/>
      <c r="BB546" s="195"/>
      <c r="BC546" s="199"/>
      <c r="BD546" s="197"/>
      <c r="BE546" s="195"/>
      <c r="BF546" s="171"/>
      <c r="BG546" s="172"/>
      <c r="BI546" s="145" t="s">
        <v>26</v>
      </c>
      <c r="BJ546" s="128">
        <f>B546/B560</f>
        <v>4.3316723489815544E-2</v>
      </c>
      <c r="BK546" s="129">
        <f t="shared" ref="BK546" si="9992">C546/C560</f>
        <v>4.5019886604045017E-2</v>
      </c>
      <c r="BL546" s="130">
        <f t="shared" ref="BL546" si="9993">D546/D560</f>
        <v>4.2245425807069643E-2</v>
      </c>
      <c r="BM546" s="131">
        <f t="shared" ref="BM546" si="9994">E546/E560</f>
        <v>4.9835812246474792E-2</v>
      </c>
      <c r="BN546" s="128">
        <f t="shared" ref="BN546" si="9995">F546/F560</f>
        <v>4.7589124879560976E-2</v>
      </c>
      <c r="BO546" s="129">
        <f t="shared" ref="BO546" si="9996">G546/G560</f>
        <v>3.5848639079442357E-2</v>
      </c>
      <c r="BP546" s="130">
        <f t="shared" ref="BP546" si="9997">H546/H560</f>
        <v>5.0366271575439367E-2</v>
      </c>
      <c r="BQ546" s="131">
        <f t="shared" ref="BQ546" si="9998">I546/I560</f>
        <v>4.8022437181615245E-2</v>
      </c>
      <c r="BR546" s="128">
        <f t="shared" ref="BR546" si="9999">J546/J560</f>
        <v>4.6165164612837963E-2</v>
      </c>
      <c r="BS546" s="129">
        <f t="shared" ref="BS546" si="10000">K546/K560</f>
        <v>4.7683923705722074E-2</v>
      </c>
      <c r="BT546" s="130">
        <f t="shared" ref="BT546" si="10001">L546/L560</f>
        <v>3.9413902771467516E-2</v>
      </c>
      <c r="BU546" s="128">
        <f t="shared" ref="BU546" si="10002">M546/M560</f>
        <v>4.6128686629447919E-2</v>
      </c>
      <c r="BV546" s="132">
        <f t="shared" ref="BV546" si="10003">N546/N560</f>
        <v>4.2119523384340649E-2</v>
      </c>
      <c r="BW546" s="133">
        <f t="shared" ref="BW546" si="10004">O546/O560</f>
        <v>4.4161676646706588E-2</v>
      </c>
      <c r="BX546" s="128">
        <f t="shared" ref="BX546" si="10005">P546/P560</f>
        <v>4.3005643005643003E-2</v>
      </c>
      <c r="BY546" s="129">
        <f t="shared" ref="BY546" si="10006">Q546/Q560</f>
        <v>4.1175708921403598E-2</v>
      </c>
      <c r="BZ546" s="130">
        <f t="shared" ref="BZ546" si="10007">R546/R560</f>
        <v>4.5948087049722725E-2</v>
      </c>
      <c r="CA546" s="131">
        <f t="shared" ref="CA546" si="10008">S546/S560</f>
        <v>4.1105839062651299E-2</v>
      </c>
      <c r="CB546" s="128">
        <f t="shared" ref="CB546" si="10009">T546/T560</f>
        <v>3.5309361839974088E-2</v>
      </c>
      <c r="CC546" s="129">
        <f t="shared" ref="CC546" si="10010">U546/U560</f>
        <v>4.4265910522999372E-2</v>
      </c>
      <c r="CD546" s="130">
        <f t="shared" ref="CD546" si="10011">V546/V560</f>
        <v>3.8380242518633888E-2</v>
      </c>
      <c r="CE546" s="131">
        <f t="shared" ref="CE546" si="10012">W546/W560</f>
        <v>4.9440791052656842E-2</v>
      </c>
      <c r="CF546" s="128">
        <f t="shared" ref="CF546" si="10013">X546/X560</f>
        <v>3.4641882230599247E-2</v>
      </c>
      <c r="CG546" s="129">
        <f t="shared" ref="CG546" si="10014">Y546/Y560</f>
        <v>4.3002432014149904E-2</v>
      </c>
      <c r="CH546" s="130">
        <f t="shared" ref="CH546" si="10015">Z546/Z560</f>
        <v>5.3153534498397534E-2</v>
      </c>
      <c r="CI546" s="128">
        <f t="shared" ref="CI546" si="10016">AA546/AA560</f>
        <v>5.9096208294009883E-2</v>
      </c>
      <c r="CJ546" s="134">
        <f t="shared" ref="CJ546" si="10017">AB546/AB560</f>
        <v>4.4600176176959966E-2</v>
      </c>
      <c r="CK546" s="135">
        <f t="shared" ref="CK546" si="10018">AC546/AC560</f>
        <v>4.6547860587960579E-2</v>
      </c>
    </row>
    <row r="547" spans="1:89" ht="14.25" thickTop="1" thickBot="1" x14ac:dyDescent="0.25">
      <c r="A547" s="136" t="s">
        <v>27</v>
      </c>
      <c r="B547" s="205">
        <v>852</v>
      </c>
      <c r="C547" s="189">
        <v>981</v>
      </c>
      <c r="D547" s="190">
        <v>468</v>
      </c>
      <c r="E547" s="191">
        <v>418</v>
      </c>
      <c r="F547" s="188">
        <v>981</v>
      </c>
      <c r="G547" s="192">
        <v>880</v>
      </c>
      <c r="H547" s="190">
        <v>1393</v>
      </c>
      <c r="I547" s="191">
        <v>1706</v>
      </c>
      <c r="J547" s="188">
        <v>284</v>
      </c>
      <c r="K547" s="189">
        <v>190</v>
      </c>
      <c r="L547" s="190">
        <v>754</v>
      </c>
      <c r="M547" s="188">
        <v>719</v>
      </c>
      <c r="N547" s="193">
        <v>1508</v>
      </c>
      <c r="O547" s="206">
        <v>1204</v>
      </c>
      <c r="P547" s="188">
        <v>773</v>
      </c>
      <c r="Q547" s="189">
        <v>550</v>
      </c>
      <c r="R547" s="190">
        <v>968</v>
      </c>
      <c r="S547" s="191">
        <v>869</v>
      </c>
      <c r="T547" s="188">
        <v>256</v>
      </c>
      <c r="U547" s="192">
        <v>229</v>
      </c>
      <c r="V547" s="190">
        <v>823</v>
      </c>
      <c r="W547" s="207">
        <v>911</v>
      </c>
      <c r="X547" s="188">
        <v>583</v>
      </c>
      <c r="Y547" s="192">
        <v>336</v>
      </c>
      <c r="Z547" s="190">
        <v>1680</v>
      </c>
      <c r="AA547" s="188">
        <v>2069</v>
      </c>
      <c r="AB547" s="169">
        <f t="shared" si="9744"/>
        <v>11323</v>
      </c>
      <c r="AC547" s="172">
        <f t="shared" si="9745"/>
        <v>11062</v>
      </c>
      <c r="AE547" s="264" t="s">
        <v>13</v>
      </c>
      <c r="AF547" s="20">
        <f t="shared" ref="AF547:BG547" si="10019">SUM(AF544:AF546)</f>
        <v>2613</v>
      </c>
      <c r="AG547" s="21">
        <f t="shared" si="10019"/>
        <v>5682</v>
      </c>
      <c r="AH547" s="20">
        <f t="shared" si="10019"/>
        <v>1894</v>
      </c>
      <c r="AI547" s="21">
        <f t="shared" si="10019"/>
        <v>1833</v>
      </c>
      <c r="AJ547" s="20">
        <f t="shared" si="10019"/>
        <v>2421</v>
      </c>
      <c r="AK547" s="21">
        <f t="shared" si="10019"/>
        <v>4949</v>
      </c>
      <c r="AL547" s="20">
        <f t="shared" si="10019"/>
        <v>4122</v>
      </c>
      <c r="AM547" s="21">
        <f t="shared" si="10019"/>
        <v>7590</v>
      </c>
      <c r="AN547" s="20">
        <f t="shared" si="10019"/>
        <v>1379</v>
      </c>
      <c r="AO547" s="21">
        <f t="shared" si="10019"/>
        <v>349</v>
      </c>
      <c r="AP547" s="20">
        <f t="shared" si="10019"/>
        <v>4660</v>
      </c>
      <c r="AQ547" s="21">
        <f t="shared" si="10019"/>
        <v>1415</v>
      </c>
      <c r="AR547" s="20">
        <f t="shared" si="10019"/>
        <v>6232</v>
      </c>
      <c r="AS547" s="21">
        <f t="shared" si="10019"/>
        <v>4027</v>
      </c>
      <c r="AT547" s="20">
        <f t="shared" si="10019"/>
        <v>3154</v>
      </c>
      <c r="AU547" s="21">
        <f t="shared" si="10019"/>
        <v>2447</v>
      </c>
      <c r="AV547" s="20">
        <f t="shared" si="10019"/>
        <v>3093</v>
      </c>
      <c r="AW547" s="21">
        <f t="shared" si="10019"/>
        <v>3756</v>
      </c>
      <c r="AX547" s="20">
        <f t="shared" si="10019"/>
        <v>1655</v>
      </c>
      <c r="AY547" s="21">
        <f t="shared" si="10019"/>
        <v>423</v>
      </c>
      <c r="AZ547" s="20">
        <f t="shared" si="10019"/>
        <v>3929</v>
      </c>
      <c r="BA547" s="21">
        <f t="shared" si="10019"/>
        <v>2403</v>
      </c>
      <c r="BB547" s="20">
        <f t="shared" si="10019"/>
        <v>3245</v>
      </c>
      <c r="BC547" s="21">
        <f t="shared" si="10019"/>
        <v>1058</v>
      </c>
      <c r="BD547" s="20">
        <f t="shared" si="10019"/>
        <v>4610</v>
      </c>
      <c r="BE547" s="21">
        <f t="shared" si="10019"/>
        <v>6865</v>
      </c>
      <c r="BF547" s="173">
        <f t="shared" si="10019"/>
        <v>43007</v>
      </c>
      <c r="BG547" s="174">
        <f t="shared" si="10019"/>
        <v>42797</v>
      </c>
      <c r="BI547" s="136" t="s">
        <v>27</v>
      </c>
      <c r="BJ547" s="128">
        <f>B547/B560</f>
        <v>3.7241017571466035E-2</v>
      </c>
      <c r="BK547" s="129">
        <f t="shared" ref="BK547" si="10020">C547/C560</f>
        <v>4.1507996953541508E-2</v>
      </c>
      <c r="BL547" s="130">
        <f t="shared" ref="BL547" si="10021">D547/D560</f>
        <v>4.4831880448318803E-2</v>
      </c>
      <c r="BM547" s="131">
        <f t="shared" ref="BM547" si="10022">E547/E560</f>
        <v>4.0370871160904001E-2</v>
      </c>
      <c r="BN547" s="128">
        <f t="shared" ref="BN547" si="10023">F547/F560</f>
        <v>4.1095890410958902E-2</v>
      </c>
      <c r="BO547" s="129">
        <f t="shared" ref="BO547" si="10024">G547/G560</f>
        <v>3.8946669617171942E-2</v>
      </c>
      <c r="BP547" s="130">
        <f t="shared" ref="BP547" si="10025">H547/H560</f>
        <v>4.3795390951677303E-2</v>
      </c>
      <c r="BQ547" s="131">
        <f t="shared" ref="BQ547" si="10026">I547/I560</f>
        <v>4.8823765096445537E-2</v>
      </c>
      <c r="BR547" s="128">
        <f t="shared" ref="BR547" si="10027">J547/J560</f>
        <v>5.2234688247195148E-2</v>
      </c>
      <c r="BS547" s="129">
        <f t="shared" ref="BS547" si="10028">K547/K560</f>
        <v>3.6979369404437523E-2</v>
      </c>
      <c r="BT547" s="130">
        <f t="shared" ref="BT547" si="10029">L547/L560</f>
        <v>4.2821444797819172E-2</v>
      </c>
      <c r="BU547" s="128">
        <f t="shared" ref="BU547" si="10030">M547/M560</f>
        <v>4.054587492246095E-2</v>
      </c>
      <c r="BV547" s="132">
        <f t="shared" ref="BV547" si="10031">N547/N560</f>
        <v>4.6430000923673762E-2</v>
      </c>
      <c r="BW547" s="133">
        <f t="shared" ref="BW547" si="10032">O547/O560</f>
        <v>3.7549900199600798E-2</v>
      </c>
      <c r="BX547" s="128">
        <f t="shared" ref="BX547" si="10033">P547/P560</f>
        <v>4.5916245916245914E-2</v>
      </c>
      <c r="BY547" s="129">
        <f t="shared" ref="BY547" si="10034">Q547/Q560</f>
        <v>3.5607924381716949E-2</v>
      </c>
      <c r="BZ547" s="130">
        <f t="shared" ref="BZ547" si="10035">R547/R560</f>
        <v>4.5109278158348476E-2</v>
      </c>
      <c r="CA547" s="131">
        <f t="shared" ref="CA547" si="10036">S547/S560</f>
        <v>4.2074174494044735E-2</v>
      </c>
      <c r="CB547" s="128">
        <f t="shared" ref="CB547" si="10037">T547/T560</f>
        <v>4.1464204729510852E-2</v>
      </c>
      <c r="CC547" s="129">
        <f t="shared" ref="CC547" si="10038">U547/U560</f>
        <v>3.6074354127284186E-2</v>
      </c>
      <c r="CD547" s="130">
        <f t="shared" ref="CD547" si="10039">V547/V560</f>
        <v>4.5778173322950269E-2</v>
      </c>
      <c r="CE547" s="131">
        <f t="shared" ref="CE547" si="10040">W547/W560</f>
        <v>4.3728699659194549E-2</v>
      </c>
      <c r="CF547" s="128">
        <f t="shared" ref="CF547" si="10041">X547/X560</f>
        <v>3.7891589756921876E-2</v>
      </c>
      <c r="CG547" s="129">
        <f t="shared" ref="CG547" si="10042">Y547/Y560</f>
        <v>3.7143488834844127E-2</v>
      </c>
      <c r="CH547" s="130">
        <f t="shared" ref="CH547" si="10043">Z547/Z560</f>
        <v>5.0795186551369657E-2</v>
      </c>
      <c r="CI547" s="128">
        <f t="shared" ref="CI547" si="10044">AA547/AA560</f>
        <v>5.7430744462332761E-2</v>
      </c>
      <c r="CJ547" s="134">
        <f t="shared" ref="CJ547" si="10045">AB547/AB560</f>
        <v>4.4330038171674663E-2</v>
      </c>
      <c r="CK547" s="135">
        <f t="shared" ref="CK547" si="10046">AC547/AC560</f>
        <v>4.3412227790575832E-2</v>
      </c>
    </row>
    <row r="548" spans="1:89" ht="13.5" thickTop="1" x14ac:dyDescent="0.2">
      <c r="A548" s="145" t="s">
        <v>28</v>
      </c>
      <c r="B548" s="202">
        <v>839</v>
      </c>
      <c r="C548" s="196">
        <v>1294</v>
      </c>
      <c r="D548" s="197">
        <v>460</v>
      </c>
      <c r="E548" s="198">
        <v>458</v>
      </c>
      <c r="F548" s="195">
        <v>862</v>
      </c>
      <c r="G548" s="199">
        <v>1049</v>
      </c>
      <c r="H548" s="197">
        <v>1510</v>
      </c>
      <c r="I548" s="198">
        <v>1779</v>
      </c>
      <c r="J548" s="195">
        <v>362</v>
      </c>
      <c r="K548" s="196">
        <v>147</v>
      </c>
      <c r="L548" s="197">
        <v>1106</v>
      </c>
      <c r="M548" s="195">
        <v>582</v>
      </c>
      <c r="N548" s="200">
        <v>1954</v>
      </c>
      <c r="O548" s="203">
        <v>1218</v>
      </c>
      <c r="P548" s="195">
        <v>913</v>
      </c>
      <c r="Q548" s="196">
        <v>584</v>
      </c>
      <c r="R548" s="197">
        <v>1159</v>
      </c>
      <c r="S548" s="198">
        <v>1023</v>
      </c>
      <c r="T548" s="195">
        <v>382</v>
      </c>
      <c r="U548" s="199">
        <v>146</v>
      </c>
      <c r="V548" s="197">
        <v>1192</v>
      </c>
      <c r="W548" s="204">
        <v>985</v>
      </c>
      <c r="X548" s="195">
        <v>812</v>
      </c>
      <c r="Y548" s="199">
        <v>278</v>
      </c>
      <c r="Z548" s="197">
        <v>1841</v>
      </c>
      <c r="AA548" s="195">
        <v>2110</v>
      </c>
      <c r="AB548" s="169">
        <f t="shared" si="9744"/>
        <v>13392</v>
      </c>
      <c r="AC548" s="172">
        <f t="shared" si="9745"/>
        <v>11653</v>
      </c>
      <c r="BI548" s="145" t="s">
        <v>28</v>
      </c>
      <c r="BJ548" s="128">
        <f>B548/B560</f>
        <v>3.6672786082699534E-2</v>
      </c>
      <c r="BK548" s="129">
        <f t="shared" ref="BK548" si="10047">C548/C560</f>
        <v>5.4751629009054753E-2</v>
      </c>
      <c r="BL548" s="130">
        <f t="shared" ref="BL548" si="10048">D548/D560</f>
        <v>4.4065523517578309E-2</v>
      </c>
      <c r="BM548" s="131">
        <f t="shared" ref="BM548" si="10049">E548/E560</f>
        <v>4.4234112420320652E-2</v>
      </c>
      <c r="BN548" s="128">
        <f t="shared" ref="BN548" si="10050">F548/F560</f>
        <v>3.6110762012483769E-2</v>
      </c>
      <c r="BO548" s="129">
        <f t="shared" ref="BO548" si="10051">G548/G560</f>
        <v>4.6426200486833373E-2</v>
      </c>
      <c r="BP548" s="130">
        <f t="shared" ref="BP548" si="10052">H548/H560</f>
        <v>4.7473826516175682E-2</v>
      </c>
      <c r="BQ548" s="131">
        <f t="shared" ref="BQ548" si="10053">I548/I560</f>
        <v>5.0912941445824512E-2</v>
      </c>
      <c r="BR548" s="128">
        <f t="shared" ref="BR548" si="10054">J548/J560</f>
        <v>6.6580835019312126E-2</v>
      </c>
      <c r="BS548" s="129">
        <f t="shared" ref="BS548" si="10055">K548/K560</f>
        <v>2.8610354223433242E-2</v>
      </c>
      <c r="BT548" s="130">
        <f t="shared" ref="BT548" si="10056">L548/L560</f>
        <v>6.2812358019082234E-2</v>
      </c>
      <c r="BU548" s="128">
        <f t="shared" ref="BU548" si="10057">M548/M560</f>
        <v>3.2820165792590089E-2</v>
      </c>
      <c r="BV548" s="132">
        <f t="shared" ref="BV548" si="10058">N548/N560</f>
        <v>6.0161950798977799E-2</v>
      </c>
      <c r="BW548" s="133">
        <f t="shared" ref="BW548" si="10059">O548/O560</f>
        <v>3.7986526946107782E-2</v>
      </c>
      <c r="BX548" s="128">
        <f t="shared" ref="BX548" si="10060">P548/P560</f>
        <v>5.423225423225423E-2</v>
      </c>
      <c r="BY548" s="129">
        <f t="shared" ref="BY548" si="10061">Q548/Q560</f>
        <v>3.7809141525313998E-2</v>
      </c>
      <c r="BZ548" s="130">
        <f t="shared" ref="BZ548" si="10062">R548/R560</f>
        <v>5.4009972505708562E-2</v>
      </c>
      <c r="CA548" s="131">
        <f t="shared" ref="CA548" si="10063">S548/S560</f>
        <v>4.9530357315774182E-2</v>
      </c>
      <c r="CB548" s="128">
        <f t="shared" ref="CB548" si="10064">T548/T560</f>
        <v>6.1872367994816976E-2</v>
      </c>
      <c r="CC548" s="129">
        <f t="shared" ref="CC548" si="10065">U548/U560</f>
        <v>2.2999369880277253E-2</v>
      </c>
      <c r="CD548" s="130">
        <f t="shared" ref="CD548" si="10066">V548/V560</f>
        <v>6.6303259539437095E-2</v>
      </c>
      <c r="CE548" s="131">
        <f t="shared" ref="CE548" si="10067">W548/W560</f>
        <v>4.7280756492103872E-2</v>
      </c>
      <c r="CF548" s="128">
        <f t="shared" ref="CF548" si="10068">X548/X560</f>
        <v>5.2775250227479524E-2</v>
      </c>
      <c r="CG548" s="129">
        <f t="shared" ref="CG548" si="10069">Y548/Y560</f>
        <v>3.0731815166924609E-2</v>
      </c>
      <c r="CH548" s="130">
        <f t="shared" ref="CH548" si="10070">Z548/Z560</f>
        <v>5.5663058595875912E-2</v>
      </c>
      <c r="CI548" s="128">
        <f t="shared" ref="CI548" si="10071">AA548/AA560</f>
        <v>5.8568811413978794E-2</v>
      </c>
      <c r="CJ548" s="134">
        <f t="shared" ref="CJ548" si="10072">AB548/AB560</f>
        <v>5.2430263286679067E-2</v>
      </c>
      <c r="CK548" s="135">
        <f t="shared" ref="CK548" si="10073">AC548/AC560</f>
        <v>4.5731575704536266E-2</v>
      </c>
    </row>
    <row r="549" spans="1:89" x14ac:dyDescent="0.2">
      <c r="A549" s="136" t="s">
        <v>29</v>
      </c>
      <c r="B549" s="205">
        <v>1069</v>
      </c>
      <c r="C549" s="189">
        <v>2296</v>
      </c>
      <c r="D549" s="190">
        <v>873</v>
      </c>
      <c r="E549" s="191">
        <v>773</v>
      </c>
      <c r="F549" s="188">
        <v>1184</v>
      </c>
      <c r="G549" s="192">
        <v>2212</v>
      </c>
      <c r="H549" s="190">
        <v>1682</v>
      </c>
      <c r="I549" s="191">
        <v>3153</v>
      </c>
      <c r="J549" s="188">
        <v>543</v>
      </c>
      <c r="K549" s="189">
        <v>181</v>
      </c>
      <c r="L549" s="190">
        <v>1575</v>
      </c>
      <c r="M549" s="188">
        <v>648</v>
      </c>
      <c r="N549" s="193">
        <v>2426</v>
      </c>
      <c r="O549" s="206">
        <v>1625</v>
      </c>
      <c r="P549" s="188">
        <v>1265</v>
      </c>
      <c r="Q549" s="189">
        <v>776</v>
      </c>
      <c r="R549" s="190">
        <v>1437</v>
      </c>
      <c r="S549" s="191">
        <v>1384</v>
      </c>
      <c r="T549" s="188">
        <v>891</v>
      </c>
      <c r="U549" s="192">
        <v>136</v>
      </c>
      <c r="V549" s="190">
        <v>1738</v>
      </c>
      <c r="W549" s="207">
        <v>1008</v>
      </c>
      <c r="X549" s="188">
        <v>1520</v>
      </c>
      <c r="Y549" s="192">
        <v>347</v>
      </c>
      <c r="Z549" s="190">
        <v>2195</v>
      </c>
      <c r="AA549" s="188">
        <v>2616</v>
      </c>
      <c r="AB549" s="169">
        <f t="shared" si="9744"/>
        <v>18398</v>
      </c>
      <c r="AC549" s="172">
        <f t="shared" si="9745"/>
        <v>17155</v>
      </c>
      <c r="BI549" s="136" t="s">
        <v>29</v>
      </c>
      <c r="BJ549" s="128">
        <f>B549/B560</f>
        <v>4.6726112422414548E-2</v>
      </c>
      <c r="BK549" s="129">
        <f t="shared" ref="BK549" si="10074">C549/C560</f>
        <v>9.7148176356097155E-2</v>
      </c>
      <c r="BL549" s="130">
        <f t="shared" ref="BL549" si="10075">D549/D560</f>
        <v>8.3628700067056236E-2</v>
      </c>
      <c r="BM549" s="131">
        <f t="shared" ref="BM549" si="10076">E549/E560</f>
        <v>7.4657137338226778E-2</v>
      </c>
      <c r="BN549" s="128">
        <f t="shared" ref="BN549" si="10077">F549/F560</f>
        <v>4.9599932973063553E-2</v>
      </c>
      <c r="BO549" s="129">
        <f t="shared" ref="BO549" si="10078">G549/G560</f>
        <v>9.7897764992254929E-2</v>
      </c>
      <c r="BP549" s="130">
        <f t="shared" ref="BP549" si="10079">H549/H560</f>
        <v>5.2881441192190397E-2</v>
      </c>
      <c r="BQ549" s="131">
        <f t="shared" ref="BQ549" si="10080">I549/I560</f>
        <v>9.0235246980710893E-2</v>
      </c>
      <c r="BR549" s="128">
        <f t="shared" ref="BR549" si="10081">J549/J560</f>
        <v>9.9871252528968182E-2</v>
      </c>
      <c r="BS549" s="129">
        <f t="shared" ref="BS549" si="10082">K549/K560</f>
        <v>3.5227715064227325E-2</v>
      </c>
      <c r="BT549" s="130">
        <f t="shared" ref="BT549" si="10083">L549/L560</f>
        <v>8.9447978191731031E-2</v>
      </c>
      <c r="BU549" s="128">
        <f t="shared" ref="BU549" si="10084">M549/M560</f>
        <v>3.6542040263914735E-2</v>
      </c>
      <c r="BV549" s="132">
        <f t="shared" ref="BV549" si="10085">N549/N560</f>
        <v>7.4694417931586557E-2</v>
      </c>
      <c r="BW549" s="133">
        <f t="shared" ref="BW549" si="10086">O549/O560</f>
        <v>5.0679890219560882E-2</v>
      </c>
      <c r="BX549" s="128">
        <f t="shared" ref="BX549" si="10087">P549/P560</f>
        <v>7.5141075141075139E-2</v>
      </c>
      <c r="BY549" s="129">
        <f t="shared" ref="BY549" si="10088">Q549/Q560</f>
        <v>5.0239544218567911E-2</v>
      </c>
      <c r="BZ549" s="130">
        <f t="shared" ref="BZ549" si="10089">R549/R560</f>
        <v>6.6964909828044178E-2</v>
      </c>
      <c r="CA549" s="131">
        <f t="shared" ref="CA549" si="10090">S549/S560</f>
        <v>6.7008811852425687E-2</v>
      </c>
      <c r="CB549" s="128">
        <f t="shared" ref="CB549" si="10091">T549/T560</f>
        <v>0.14431486880466474</v>
      </c>
      <c r="CC549" s="129">
        <f t="shared" ref="CC549" si="10092">U549/U560</f>
        <v>2.1424070573408949E-2</v>
      </c>
      <c r="CD549" s="130">
        <f t="shared" ref="CD549" si="10093">V549/V560</f>
        <v>9.667371231505173E-2</v>
      </c>
      <c r="CE549" s="131">
        <f t="shared" ref="CE549" si="10094">W549/W560</f>
        <v>4.8384774156386499E-2</v>
      </c>
      <c r="CF549" s="128">
        <f t="shared" ref="CF549" si="10095">X549/X560</f>
        <v>9.8791108800207986E-2</v>
      </c>
      <c r="CG549" s="129">
        <f t="shared" ref="CG549" si="10096">Y549/Y560</f>
        <v>3.8359495909794386E-2</v>
      </c>
      <c r="CH549" s="130">
        <f t="shared" ref="CH549" si="10097">Z549/Z560</f>
        <v>6.6366330047771663E-2</v>
      </c>
      <c r="CI549" s="128">
        <f t="shared" ref="CI549" si="10098">AA549/AA560</f>
        <v>7.2614223061122529E-2</v>
      </c>
      <c r="CJ549" s="134">
        <f t="shared" ref="CJ549" si="10099">AB549/AB560</f>
        <v>7.2028971322305957E-2</v>
      </c>
      <c r="CK549" s="135">
        <f t="shared" ref="CK549" si="10100">AC549/AC560</f>
        <v>6.7323880649731369E-2</v>
      </c>
    </row>
    <row r="550" spans="1:89" x14ac:dyDescent="0.2">
      <c r="A550" s="145" t="s">
        <v>30</v>
      </c>
      <c r="B550" s="202">
        <v>1273</v>
      </c>
      <c r="C550" s="196">
        <v>2876</v>
      </c>
      <c r="D550" s="197">
        <v>1207</v>
      </c>
      <c r="E550" s="198">
        <v>858</v>
      </c>
      <c r="F550" s="195">
        <v>1315</v>
      </c>
      <c r="G550" s="199">
        <v>2570</v>
      </c>
      <c r="H550" s="197">
        <v>2115</v>
      </c>
      <c r="I550" s="198">
        <v>3697</v>
      </c>
      <c r="J550" s="195">
        <v>840</v>
      </c>
      <c r="K550" s="196">
        <v>180</v>
      </c>
      <c r="L550" s="197">
        <v>2297</v>
      </c>
      <c r="M550" s="195">
        <v>739</v>
      </c>
      <c r="N550" s="200">
        <v>3235</v>
      </c>
      <c r="O550" s="203">
        <v>1950</v>
      </c>
      <c r="P550" s="195">
        <v>1712</v>
      </c>
      <c r="Q550" s="196">
        <v>1089</v>
      </c>
      <c r="R550" s="197">
        <v>1594</v>
      </c>
      <c r="S550" s="198">
        <v>1826</v>
      </c>
      <c r="T550" s="195">
        <v>921</v>
      </c>
      <c r="U550" s="199">
        <v>212</v>
      </c>
      <c r="V550" s="197">
        <v>1920</v>
      </c>
      <c r="W550" s="204">
        <v>1191</v>
      </c>
      <c r="X550" s="195">
        <v>1758</v>
      </c>
      <c r="Y550" s="199">
        <v>463</v>
      </c>
      <c r="Z550" s="197">
        <v>2367</v>
      </c>
      <c r="AA550" s="195">
        <v>3042</v>
      </c>
      <c r="AB550" s="169">
        <f t="shared" si="9744"/>
        <v>22554</v>
      </c>
      <c r="AC550" s="172">
        <f t="shared" si="9745"/>
        <v>20693</v>
      </c>
      <c r="BI550" s="145" t="s">
        <v>30</v>
      </c>
      <c r="BJ550" s="128">
        <f>B550/B560</f>
        <v>5.5642975784596559E-2</v>
      </c>
      <c r="BK550" s="129">
        <f t="shared" ref="BK550" si="10101">C550/C560</f>
        <v>0.12168909198612168</v>
      </c>
      <c r="BL550" s="130">
        <f t="shared" ref="BL550" si="10102">D550/D560</f>
        <v>0.11562410192547179</v>
      </c>
      <c r="BM550" s="131">
        <f t="shared" ref="BM550" si="10103">E550/E560</f>
        <v>8.2866525014487158E-2</v>
      </c>
      <c r="BN550" s="128">
        <f t="shared" ref="BN550" si="10104">F550/F560</f>
        <v>5.5087763394914328E-2</v>
      </c>
      <c r="BO550" s="129">
        <f t="shared" ref="BO550" si="10105">G550/G560</f>
        <v>0.11374197831378624</v>
      </c>
      <c r="BP550" s="130">
        <f t="shared" ref="BP550" si="10106">H550/H560</f>
        <v>6.6494796742855342E-2</v>
      </c>
      <c r="BQ550" s="131">
        <f t="shared" ref="BQ550" si="10107">I550/I560</f>
        <v>0.10580390361169939</v>
      </c>
      <c r="BR550" s="128">
        <f t="shared" ref="BR550" si="10108">J550/J560</f>
        <v>0.15449696523818282</v>
      </c>
      <c r="BS550" s="129">
        <f t="shared" ref="BS550" si="10109">K550/K560</f>
        <v>3.5033086804203972E-2</v>
      </c>
      <c r="BT550" s="130">
        <f t="shared" ref="BT550" si="10110">L550/L560</f>
        <v>0.13045206724216266</v>
      </c>
      <c r="BU550" s="128">
        <f t="shared" ref="BU550" si="10111">M550/M560</f>
        <v>4.1673715671347207E-2</v>
      </c>
      <c r="BV550" s="132">
        <f t="shared" ref="BV550" si="10112">N550/N560</f>
        <v>9.9602820283875737E-2</v>
      </c>
      <c r="BW550" s="133">
        <f t="shared" ref="BW550" si="10113">O550/O560</f>
        <v>6.0815868263473051E-2</v>
      </c>
      <c r="BX550" s="128">
        <f t="shared" ref="BX550" si="10114">P550/P560</f>
        <v>0.1016929016929017</v>
      </c>
      <c r="BY550" s="129">
        <f t="shared" ref="BY550" si="10115">Q550/Q560</f>
        <v>7.0503690275799558E-2</v>
      </c>
      <c r="BZ550" s="130">
        <f t="shared" ref="BZ550" si="10116">R550/R560</f>
        <v>7.4281187380586228E-2</v>
      </c>
      <c r="CA550" s="131">
        <f t="shared" ref="CA550" si="10117">S550/S560</f>
        <v>8.8409024886220586E-2</v>
      </c>
      <c r="CB550" s="128">
        <f t="shared" ref="CB550" si="10118">T550/T560</f>
        <v>0.14917395529640429</v>
      </c>
      <c r="CC550" s="129">
        <f t="shared" ref="CC550" si="10119">U550/U560</f>
        <v>3.3396345305608068E-2</v>
      </c>
      <c r="CD550" s="130">
        <f t="shared" ref="CD550" si="10120">V550/V560</f>
        <v>0.10679719657358994</v>
      </c>
      <c r="CE550" s="131">
        <f t="shared" ref="CE550" si="10121">W550/W560</f>
        <v>5.7168914702635243E-2</v>
      </c>
      <c r="CF550" s="128">
        <f t="shared" ref="CF550" si="10122">X550/X560</f>
        <v>0.1142597166255037</v>
      </c>
      <c r="CG550" s="129">
        <f t="shared" ref="CG550" si="10123">Y550/Y560</f>
        <v>5.1182843245633429E-2</v>
      </c>
      <c r="CH550" s="130">
        <f t="shared" ref="CH550" si="10124">Z550/Z560</f>
        <v>7.1566789623269039E-2</v>
      </c>
      <c r="CI550" s="128">
        <f t="shared" ref="CI550" si="10125">AA550/AA560</f>
        <v>8.4439016266030092E-2</v>
      </c>
      <c r="CJ550" s="134">
        <f t="shared" ref="CJ550" si="10126">AB550/AB560</f>
        <v>8.8299892336302241E-2</v>
      </c>
      <c r="CK550" s="135">
        <f t="shared" ref="CK550" si="10127">AC550/AC560</f>
        <v>8.1208572561054571E-2</v>
      </c>
    </row>
    <row r="551" spans="1:89" x14ac:dyDescent="0.2">
      <c r="A551" s="136" t="s">
        <v>31</v>
      </c>
      <c r="B551" s="205">
        <v>1340</v>
      </c>
      <c r="C551" s="189">
        <v>2806</v>
      </c>
      <c r="D551" s="190">
        <v>687</v>
      </c>
      <c r="E551" s="191">
        <v>975</v>
      </c>
      <c r="F551" s="188">
        <v>1106</v>
      </c>
      <c r="G551" s="192">
        <v>2379</v>
      </c>
      <c r="H551" s="190">
        <v>2007</v>
      </c>
      <c r="I551" s="191">
        <v>3893</v>
      </c>
      <c r="J551" s="188">
        <v>539</v>
      </c>
      <c r="K551" s="189">
        <v>169</v>
      </c>
      <c r="L551" s="190">
        <v>2363</v>
      </c>
      <c r="M551" s="188">
        <v>676</v>
      </c>
      <c r="N551" s="193">
        <v>2997</v>
      </c>
      <c r="O551" s="206">
        <v>2077</v>
      </c>
      <c r="P551" s="188">
        <v>1442</v>
      </c>
      <c r="Q551" s="189">
        <v>1358</v>
      </c>
      <c r="R551" s="190">
        <v>1499</v>
      </c>
      <c r="S551" s="191">
        <v>1930</v>
      </c>
      <c r="T551" s="188">
        <v>734</v>
      </c>
      <c r="U551" s="192">
        <v>211</v>
      </c>
      <c r="V551" s="190">
        <v>2009</v>
      </c>
      <c r="W551" s="207">
        <v>1212</v>
      </c>
      <c r="X551" s="188">
        <v>1487</v>
      </c>
      <c r="Y551" s="192">
        <v>595</v>
      </c>
      <c r="Z551" s="190">
        <v>2243</v>
      </c>
      <c r="AA551" s="188">
        <v>3823</v>
      </c>
      <c r="AB551" s="169">
        <f t="shared" si="9744"/>
        <v>20453</v>
      </c>
      <c r="AC551" s="172">
        <f t="shared" si="9745"/>
        <v>22104</v>
      </c>
      <c r="BI551" s="136" t="s">
        <v>31</v>
      </c>
      <c r="BJ551" s="128">
        <f>B551/B560</f>
        <v>5.857155345747006E-2</v>
      </c>
      <c r="BK551" s="129">
        <f t="shared" ref="BK551" si="10128">C551/C560</f>
        <v>0.11872725734111873</v>
      </c>
      <c r="BL551" s="130">
        <f t="shared" ref="BL551" si="10129">D551/D560</f>
        <v>6.581090142733978E-2</v>
      </c>
      <c r="BM551" s="131">
        <f t="shared" ref="BM551" si="10130">E551/E560</f>
        <v>9.4166505698280861E-2</v>
      </c>
      <c r="BN551" s="128">
        <f t="shared" ref="BN551" si="10131">F551/F560</f>
        <v>4.6332369821121863E-2</v>
      </c>
      <c r="BO551" s="129">
        <f t="shared" ref="BO551" si="10132">G551/G560</f>
        <v>0.1052887807036955</v>
      </c>
      <c r="BP551" s="130">
        <f t="shared" ref="BP551" si="10133">H551/H560</f>
        <v>6.3099317760241455E-2</v>
      </c>
      <c r="BQ551" s="131">
        <f t="shared" ref="BQ551" si="10134">I551/I560</f>
        <v>0.11141319901551142</v>
      </c>
      <c r="BR551" s="128">
        <f t="shared" ref="BR551" si="10135">J551/J560</f>
        <v>9.9135552694500639E-2</v>
      </c>
      <c r="BS551" s="129">
        <f t="shared" ref="BS551" si="10136">K551/K560</f>
        <v>3.2892175943947062E-2</v>
      </c>
      <c r="BT551" s="130">
        <f t="shared" ref="BT551" si="10137">L551/L560</f>
        <v>0.13420036347114947</v>
      </c>
      <c r="BU551" s="128">
        <f t="shared" ref="BU551" si="10138">M551/M560</f>
        <v>3.8121017312355496E-2</v>
      </c>
      <c r="BV551" s="132">
        <f t="shared" ref="BV551" si="10139">N551/N560</f>
        <v>9.2275008467009451E-2</v>
      </c>
      <c r="BW551" s="133">
        <f t="shared" ref="BW551" si="10140">O551/O560</f>
        <v>6.4776696606786421E-2</v>
      </c>
      <c r="BX551" s="128">
        <f t="shared" ref="BX551" si="10141">P551/P560</f>
        <v>8.565488565488566E-2</v>
      </c>
      <c r="BY551" s="129">
        <f t="shared" ref="BY551" si="10142">Q551/Q560</f>
        <v>8.7919202382493844E-2</v>
      </c>
      <c r="BZ551" s="130">
        <f t="shared" ref="BZ551" si="10143">R551/R560</f>
        <v>6.9854140453888811E-2</v>
      </c>
      <c r="CA551" s="131">
        <f t="shared" ref="CA551" si="10144">S551/S560</f>
        <v>9.3444369129466451E-2</v>
      </c>
      <c r="CB551" s="128">
        <f t="shared" ref="CB551" si="10145">T551/T560</f>
        <v>0.1188856494978944</v>
      </c>
      <c r="CC551" s="129">
        <f t="shared" ref="CC551" si="10146">U551/U560</f>
        <v>3.3238815374921238E-2</v>
      </c>
      <c r="CD551" s="130">
        <f t="shared" ref="CD551" si="10147">V551/V560</f>
        <v>0.11174769162309489</v>
      </c>
      <c r="CE551" s="131">
        <f t="shared" ref="CE551" si="10148">W551/W560</f>
        <v>5.8176930830893293E-2</v>
      </c>
      <c r="CF551" s="128">
        <f t="shared" ref="CF551" si="10149">X551/X560</f>
        <v>9.6646301832835041E-2</v>
      </c>
      <c r="CG551" s="129">
        <f t="shared" ref="CG551" si="10150">Y551/Y560</f>
        <v>6.5774928145036479E-2</v>
      </c>
      <c r="CH551" s="130">
        <f t="shared" ref="CH551" si="10151">Z551/Z560</f>
        <v>6.7817621092096506E-2</v>
      </c>
      <c r="CI551" s="128">
        <f t="shared" ref="CI551" si="10152">AA551/AA560</f>
        <v>0.10611780380836063</v>
      </c>
      <c r="CJ551" s="134">
        <f t="shared" ref="CJ551" si="10153">AB551/AB560</f>
        <v>8.0074385827542338E-2</v>
      </c>
      <c r="CK551" s="135">
        <f t="shared" ref="CK551" si="10154">AC551/AC560</f>
        <v>8.6745966650053172E-2</v>
      </c>
    </row>
    <row r="552" spans="1:89" x14ac:dyDescent="0.2">
      <c r="A552" s="145" t="s">
        <v>32</v>
      </c>
      <c r="B552" s="202">
        <v>1404</v>
      </c>
      <c r="C552" s="196">
        <v>2272</v>
      </c>
      <c r="D552" s="197">
        <v>495</v>
      </c>
      <c r="E552" s="198">
        <v>692</v>
      </c>
      <c r="F552" s="195">
        <v>897</v>
      </c>
      <c r="G552" s="199">
        <v>2318</v>
      </c>
      <c r="H552" s="197">
        <v>1819</v>
      </c>
      <c r="I552" s="198">
        <v>3131</v>
      </c>
      <c r="J552" s="195">
        <v>429</v>
      </c>
      <c r="K552" s="196">
        <v>117</v>
      </c>
      <c r="L552" s="197">
        <v>1718</v>
      </c>
      <c r="M552" s="195">
        <v>689</v>
      </c>
      <c r="N552" s="200">
        <v>2529</v>
      </c>
      <c r="O552" s="203">
        <v>1912</v>
      </c>
      <c r="P552" s="195">
        <v>1015</v>
      </c>
      <c r="Q552" s="196">
        <v>1178</v>
      </c>
      <c r="R552" s="197">
        <v>1284</v>
      </c>
      <c r="S552" s="198">
        <v>1678</v>
      </c>
      <c r="T552" s="195">
        <v>424</v>
      </c>
      <c r="U552" s="199">
        <v>247</v>
      </c>
      <c r="V552" s="197">
        <v>1852</v>
      </c>
      <c r="W552" s="204">
        <v>1053</v>
      </c>
      <c r="X552" s="195">
        <v>1051</v>
      </c>
      <c r="Y552" s="199">
        <v>421</v>
      </c>
      <c r="Z552" s="197">
        <v>2079</v>
      </c>
      <c r="AA552" s="195">
        <v>2683</v>
      </c>
      <c r="AB552" s="169">
        <f t="shared" si="9744"/>
        <v>16996</v>
      </c>
      <c r="AC552" s="172">
        <f t="shared" si="9745"/>
        <v>18391</v>
      </c>
      <c r="BI552" s="145" t="s">
        <v>32</v>
      </c>
      <c r="BJ552" s="128">
        <f>B552/B560</f>
        <v>6.1369000786782063E-2</v>
      </c>
      <c r="BK552" s="129">
        <f t="shared" ref="BK552" si="10155">C552/C560</f>
        <v>9.6132690192096137E-2</v>
      </c>
      <c r="BL552" s="130">
        <f t="shared" ref="BL552" si="10156">D552/D560</f>
        <v>4.7418335089567963E-2</v>
      </c>
      <c r="BM552" s="131">
        <f t="shared" ref="BM552" si="10157">E552/E560</f>
        <v>6.6834073787908052E-2</v>
      </c>
      <c r="BN552" s="128">
        <f t="shared" ref="BN552" si="10158">F552/F560</f>
        <v>3.7576976247329398E-2</v>
      </c>
      <c r="BO552" s="129">
        <f t="shared" ref="BO552" si="10159">G552/G560</f>
        <v>0.10258906837795972</v>
      </c>
      <c r="BP552" s="130">
        <f t="shared" ref="BP552" si="10160">H552/H560</f>
        <v>5.7188669160876539E-2</v>
      </c>
      <c r="BQ552" s="131">
        <f t="shared" ref="BQ552" si="10161">I552/I560</f>
        <v>8.9605632190487089E-2</v>
      </c>
      <c r="BR552" s="128">
        <f t="shared" ref="BR552" si="10162">J552/J560</f>
        <v>7.8903807246643365E-2</v>
      </c>
      <c r="BS552" s="129">
        <f t="shared" ref="BS552" si="10163">K552/K560</f>
        <v>2.2771506422732582E-2</v>
      </c>
      <c r="BT552" s="130">
        <f t="shared" ref="BT552" si="10164">L552/L560</f>
        <v>9.7569286687869156E-2</v>
      </c>
      <c r="BU552" s="128">
        <f t="shared" ref="BU552" si="10165">M552/M560</f>
        <v>3.8854113799131562E-2</v>
      </c>
      <c r="BV552" s="132">
        <f t="shared" ref="BV552" si="10166">N552/N560</f>
        <v>7.7865697835524494E-2</v>
      </c>
      <c r="BW552" s="133">
        <f t="shared" ref="BW552" si="10167">O552/O560</f>
        <v>5.9630738522954092E-2</v>
      </c>
      <c r="BX552" s="128">
        <f t="shared" ref="BX552" si="10168">P552/P560</f>
        <v>6.0291060291060294E-2</v>
      </c>
      <c r="BY552" s="129">
        <f t="shared" ref="BY552" si="10169">Q552/Q560</f>
        <v>7.62656998575683E-2</v>
      </c>
      <c r="BZ552" s="130">
        <f t="shared" ref="BZ552" si="10170">R552/R560</f>
        <v>5.9835034251363065E-2</v>
      </c>
      <c r="CA552" s="131">
        <f t="shared" ref="CA552" si="10171">S552/S560</f>
        <v>8.1243342693909176E-2</v>
      </c>
      <c r="CB552" s="128">
        <f t="shared" ref="CB552" si="10172">T552/T560</f>
        <v>6.8675089083252344E-2</v>
      </c>
      <c r="CC552" s="129">
        <f t="shared" ref="CC552" si="10173">U552/U560</f>
        <v>3.8909892879647134E-2</v>
      </c>
      <c r="CD552" s="130">
        <f t="shared" ref="CD552" si="10174">V552/V560</f>
        <v>0.10301479586160864</v>
      </c>
      <c r="CE552" s="131">
        <f t="shared" ref="CE552" si="10175">W552/W560</f>
        <v>5.054480871693947E-2</v>
      </c>
      <c r="CF552" s="128">
        <f t="shared" ref="CF552" si="10176">X552/X560</f>
        <v>6.8308852203301698E-2</v>
      </c>
      <c r="CG552" s="129">
        <f t="shared" ref="CG552" si="10177">Y552/Y560</f>
        <v>4.6539907141277911E-2</v>
      </c>
      <c r="CH552" s="130">
        <f t="shared" ref="CH552" si="10178">Z552/Z560</f>
        <v>6.2859043357319955E-2</v>
      </c>
      <c r="CI552" s="128">
        <f t="shared" ref="CI552" si="10179">AA552/AA560</f>
        <v>7.4473991006495308E-2</v>
      </c>
      <c r="CJ552" s="134">
        <f t="shared" ref="CJ552" si="10180">AB552/AB560</f>
        <v>6.6540080258392878E-2</v>
      </c>
      <c r="CK552" s="135">
        <f t="shared" ref="CK552" si="10181">AC552/AC560</f>
        <v>7.2174496591618162E-2</v>
      </c>
    </row>
    <row r="553" spans="1:89" x14ac:dyDescent="0.2">
      <c r="A553" s="136" t="s">
        <v>33</v>
      </c>
      <c r="B553" s="205">
        <v>1132</v>
      </c>
      <c r="C553" s="189">
        <v>1557</v>
      </c>
      <c r="D553" s="190">
        <v>400</v>
      </c>
      <c r="E553" s="191">
        <v>698</v>
      </c>
      <c r="F553" s="188">
        <v>761</v>
      </c>
      <c r="G553" s="192">
        <v>1662</v>
      </c>
      <c r="H553" s="190">
        <v>1534</v>
      </c>
      <c r="I553" s="191">
        <v>2318</v>
      </c>
      <c r="J553" s="188">
        <v>293</v>
      </c>
      <c r="K553" s="189">
        <v>113</v>
      </c>
      <c r="L553" s="190">
        <v>1005</v>
      </c>
      <c r="M553" s="188">
        <v>598</v>
      </c>
      <c r="N553" s="193">
        <v>1747</v>
      </c>
      <c r="O553" s="206">
        <v>1572</v>
      </c>
      <c r="P553" s="188">
        <v>645</v>
      </c>
      <c r="Q553" s="189">
        <v>950</v>
      </c>
      <c r="R553" s="190">
        <v>975</v>
      </c>
      <c r="S553" s="191">
        <v>1192</v>
      </c>
      <c r="T553" s="188">
        <v>358</v>
      </c>
      <c r="U553" s="192">
        <v>189</v>
      </c>
      <c r="V553" s="190">
        <v>1434</v>
      </c>
      <c r="W553" s="207">
        <v>923</v>
      </c>
      <c r="X553" s="188">
        <v>574</v>
      </c>
      <c r="Y553" s="192">
        <v>404</v>
      </c>
      <c r="Z553" s="190">
        <v>1437</v>
      </c>
      <c r="AA553" s="188">
        <v>1859</v>
      </c>
      <c r="AB553" s="169">
        <f t="shared" si="9744"/>
        <v>12295</v>
      </c>
      <c r="AC553" s="172">
        <f t="shared" si="9745"/>
        <v>14035</v>
      </c>
      <c r="BI553" s="136" t="s">
        <v>33</v>
      </c>
      <c r="BJ553" s="128">
        <f>B553/B560</f>
        <v>4.9479849637206051E-2</v>
      </c>
      <c r="BK553" s="129">
        <f t="shared" ref="BK553" si="10182">C553/C560</f>
        <v>6.5879664889565884E-2</v>
      </c>
      <c r="BL553" s="130">
        <f t="shared" ref="BL553" si="10183">D553/D560</f>
        <v>3.8317846537024622E-2</v>
      </c>
      <c r="BM553" s="131">
        <f t="shared" ref="BM553" si="10184">E553/E560</f>
        <v>6.7413559976820553E-2</v>
      </c>
      <c r="BN553" s="128">
        <f t="shared" ref="BN553" si="10185">F553/F560</f>
        <v>3.1879686649072099E-2</v>
      </c>
      <c r="BO553" s="129">
        <f t="shared" ref="BO553" si="10186">G553/G560</f>
        <v>7.3556096481522462E-2</v>
      </c>
      <c r="BP553" s="130">
        <f t="shared" ref="BP553" si="10187">H553/H560</f>
        <v>4.8228377401200992E-2</v>
      </c>
      <c r="BQ553" s="131">
        <f t="shared" ref="BQ553" si="10188">I553/I560</f>
        <v>6.6338503806307597E-2</v>
      </c>
      <c r="BR553" s="128">
        <f t="shared" ref="BR553" si="10189">J553/J560</f>
        <v>5.3890012874747102E-2</v>
      </c>
      <c r="BS553" s="129">
        <f t="shared" ref="BS553" si="10190">K553/K560</f>
        <v>2.1992993382639159E-2</v>
      </c>
      <c r="BT553" s="130">
        <f t="shared" ref="BT553" si="10191">L553/L560</f>
        <v>5.7076328941390274E-2</v>
      </c>
      <c r="BU553" s="128">
        <f t="shared" ref="BU553" si="10192">M553/M560</f>
        <v>3.372243839169909E-2</v>
      </c>
      <c r="BV553" s="132">
        <f t="shared" ref="BV553" si="10193">N553/N560</f>
        <v>5.378860186582099E-2</v>
      </c>
      <c r="BW553" s="133">
        <f t="shared" ref="BW553" si="10194">O553/O560</f>
        <v>4.9026946107784429E-2</v>
      </c>
      <c r="BX553" s="128">
        <f t="shared" ref="BX553" si="10195">P553/P560</f>
        <v>3.8313038313038311E-2</v>
      </c>
      <c r="BY553" s="129">
        <f t="shared" ref="BY553" si="10196">Q553/Q560</f>
        <v>6.1504596659329273E-2</v>
      </c>
      <c r="BZ553" s="130">
        <f t="shared" ref="BZ553" si="10197">R553/R560</f>
        <v>4.5435481616105132E-2</v>
      </c>
      <c r="CA553" s="131">
        <f t="shared" ref="CA553" si="10198">S553/S560</f>
        <v>5.7712791711048705E-2</v>
      </c>
      <c r="CB553" s="128">
        <f t="shared" ref="CB553" si="10199">T553/T560</f>
        <v>5.7985098801425335E-2</v>
      </c>
      <c r="CC553" s="129">
        <f t="shared" ref="CC553" si="10200">U553/U560</f>
        <v>2.9773156899810964E-2</v>
      </c>
      <c r="CD553" s="130">
        <f t="shared" ref="CD553" si="10201">V553/V560</f>
        <v>7.9764156190899993E-2</v>
      </c>
      <c r="CE553" s="131">
        <f t="shared" ref="CE553" si="10202">W553/W560</f>
        <v>4.4304708875342005E-2</v>
      </c>
      <c r="CF553" s="128">
        <f t="shared" ref="CF553" si="10203">X553/X560</f>
        <v>3.7306642402183801E-2</v>
      </c>
      <c r="CG553" s="129">
        <f t="shared" ref="CG553" si="10204">Y553/Y560</f>
        <v>4.4660623479991154E-2</v>
      </c>
      <c r="CH553" s="130">
        <f t="shared" ref="CH553" si="10205">Z553/Z560</f>
        <v>4.3448025639475113E-2</v>
      </c>
      <c r="CI553" s="128">
        <f t="shared" ref="CI553" si="10206">AA553/AA560</f>
        <v>5.1601621051462834E-2</v>
      </c>
      <c r="CJ553" s="134">
        <f t="shared" ref="CJ553" si="10207">AB553/AB560</f>
        <v>4.8135460506998143E-2</v>
      </c>
      <c r="CK553" s="135">
        <f t="shared" ref="CK553" si="10208">AC553/AC560</f>
        <v>5.5079607398366648E-2</v>
      </c>
    </row>
    <row r="554" spans="1:89" x14ac:dyDescent="0.2">
      <c r="A554" s="145" t="s">
        <v>34</v>
      </c>
      <c r="B554" s="202">
        <v>406</v>
      </c>
      <c r="C554" s="196">
        <v>1038</v>
      </c>
      <c r="D554" s="197">
        <v>176</v>
      </c>
      <c r="E554" s="198">
        <v>554</v>
      </c>
      <c r="F554" s="195">
        <v>330</v>
      </c>
      <c r="G554" s="199">
        <v>1421</v>
      </c>
      <c r="H554" s="197">
        <v>791</v>
      </c>
      <c r="I554" s="198">
        <v>1489</v>
      </c>
      <c r="J554" s="195">
        <v>224</v>
      </c>
      <c r="K554" s="196">
        <v>73</v>
      </c>
      <c r="L554" s="197">
        <v>798</v>
      </c>
      <c r="M554" s="195">
        <v>379</v>
      </c>
      <c r="N554" s="200">
        <v>1597</v>
      </c>
      <c r="O554" s="203">
        <v>1178</v>
      </c>
      <c r="P554" s="195">
        <v>483</v>
      </c>
      <c r="Q554" s="196">
        <v>703</v>
      </c>
      <c r="R554" s="197">
        <v>677</v>
      </c>
      <c r="S554" s="198">
        <v>904</v>
      </c>
      <c r="T554" s="195">
        <v>155</v>
      </c>
      <c r="U554" s="199">
        <v>131</v>
      </c>
      <c r="V554" s="197">
        <v>1070</v>
      </c>
      <c r="W554" s="204">
        <v>555</v>
      </c>
      <c r="X554" s="195">
        <v>335</v>
      </c>
      <c r="Y554" s="199">
        <v>353</v>
      </c>
      <c r="Z554" s="197">
        <v>962</v>
      </c>
      <c r="AA554" s="195">
        <v>1495</v>
      </c>
      <c r="AB554" s="169">
        <f t="shared" si="9744"/>
        <v>8004</v>
      </c>
      <c r="AC554" s="172">
        <f t="shared" si="9745"/>
        <v>10273</v>
      </c>
      <c r="BI554" s="145" t="s">
        <v>34</v>
      </c>
      <c r="BJ554" s="128">
        <f>B554/B560</f>
        <v>1.7746306495323019E-2</v>
      </c>
      <c r="BK554" s="129">
        <f t="shared" ref="BK554" si="10209">C554/C560</f>
        <v>4.391977659304392E-2</v>
      </c>
      <c r="BL554" s="130">
        <f t="shared" ref="BL554" si="10210">D554/D560</f>
        <v>1.6859852476290831E-2</v>
      </c>
      <c r="BM554" s="131">
        <f t="shared" ref="BM554" si="10211">E554/E560</f>
        <v>5.350589144292061E-2</v>
      </c>
      <c r="BN554" s="128">
        <f t="shared" ref="BN554" si="10212">F554/F560</f>
        <v>1.3824305642830213E-2</v>
      </c>
      <c r="BO554" s="129">
        <f t="shared" ref="BO554" si="10213">G554/G560</f>
        <v>6.2890019915910603E-2</v>
      </c>
      <c r="BP554" s="130">
        <f t="shared" ref="BP554" si="10214">H554/H560</f>
        <v>2.4868739585625806E-2</v>
      </c>
      <c r="BQ554" s="131">
        <f t="shared" ref="BQ554" si="10215">I554/I560</f>
        <v>4.261347375651079E-2</v>
      </c>
      <c r="BR554" s="128">
        <f t="shared" ref="BR554" si="10216">J554/J560</f>
        <v>4.1199190730182085E-2</v>
      </c>
      <c r="BS554" s="129">
        <f t="shared" ref="BS554" si="10217">K554/K560</f>
        <v>1.4207862981704943E-2</v>
      </c>
      <c r="BT554" s="130">
        <f t="shared" ref="BT554" si="10218">L554/L560</f>
        <v>4.5320308950477055E-2</v>
      </c>
      <c r="BU554" s="128">
        <f t="shared" ref="BU554" si="10219">M554/M560</f>
        <v>2.1372582191394575E-2</v>
      </c>
      <c r="BV554" s="132">
        <f t="shared" ref="BV554" si="10220">N554/N560</f>
        <v>4.9170233073678377E-2</v>
      </c>
      <c r="BW554" s="133">
        <f t="shared" ref="BW554" si="10221">O554/O560</f>
        <v>3.6739021956087824E-2</v>
      </c>
      <c r="BX554" s="128">
        <f t="shared" ref="BX554" si="10222">P554/P560</f>
        <v>2.8690228690228692E-2</v>
      </c>
      <c r="BY554" s="129">
        <f t="shared" ref="BY554" si="10223">Q554/Q560</f>
        <v>4.5513401527903667E-2</v>
      </c>
      <c r="BZ554" s="130">
        <f t="shared" ref="BZ554" si="10224">R554/R560</f>
        <v>3.1548534414464792E-2</v>
      </c>
      <c r="CA554" s="131">
        <f t="shared" ref="CA554" si="10225">S554/S560</f>
        <v>4.3768761498983247E-2</v>
      </c>
      <c r="CB554" s="128">
        <f t="shared" ref="CB554" si="10226">T554/T560</f>
        <v>2.5105280207321022E-2</v>
      </c>
      <c r="CC554" s="129">
        <f t="shared" ref="CC554" si="10227">U554/U560</f>
        <v>2.0636420919974797E-2</v>
      </c>
      <c r="CD554" s="130">
        <f t="shared" ref="CD554" si="10228">V554/V560</f>
        <v>5.9517187673823566E-2</v>
      </c>
      <c r="CE554" s="131">
        <f t="shared" ref="CE554" si="10229">W554/W560</f>
        <v>2.6640426246819948E-2</v>
      </c>
      <c r="CF554" s="128">
        <f t="shared" ref="CF554" si="10230">X554/X560</f>
        <v>2.1773040426361627E-2</v>
      </c>
      <c r="CG554" s="129">
        <f t="shared" ref="CG554" si="10231">Y554/Y560</f>
        <v>3.9022772496130884E-2</v>
      </c>
      <c r="CH554" s="130">
        <f t="shared" ref="CH554" si="10232">Z554/Z560</f>
        <v>2.9086291346677149E-2</v>
      </c>
      <c r="CI554" s="128">
        <f t="shared" ref="CI554" si="10233">AA554/AA560</f>
        <v>4.1497807139288294E-2</v>
      </c>
      <c r="CJ554" s="134">
        <f t="shared" ref="CJ554" si="10234">AB554/AB560</f>
        <v>3.1336008613095823E-2</v>
      </c>
      <c r="CK554" s="135">
        <f t="shared" ref="CK554" si="10235">AC554/AC560</f>
        <v>4.031583945874033E-2</v>
      </c>
    </row>
    <row r="555" spans="1:89" x14ac:dyDescent="0.2">
      <c r="A555" s="136" t="s">
        <v>35</v>
      </c>
      <c r="B555" s="205">
        <v>0</v>
      </c>
      <c r="C555" s="189">
        <v>507</v>
      </c>
      <c r="D555" s="190">
        <v>12</v>
      </c>
      <c r="E555" s="191">
        <v>209</v>
      </c>
      <c r="F555" s="188">
        <v>15</v>
      </c>
      <c r="G555" s="192">
        <v>781</v>
      </c>
      <c r="H555" s="190">
        <v>95</v>
      </c>
      <c r="I555" s="191">
        <v>668</v>
      </c>
      <c r="J555" s="188">
        <v>39</v>
      </c>
      <c r="K555" s="189">
        <v>31</v>
      </c>
      <c r="L555" s="190">
        <v>529</v>
      </c>
      <c r="M555" s="188">
        <v>79</v>
      </c>
      <c r="N555" s="193">
        <v>369</v>
      </c>
      <c r="O555" s="206">
        <v>273</v>
      </c>
      <c r="P555" s="188">
        <v>72</v>
      </c>
      <c r="Q555" s="189">
        <v>161</v>
      </c>
      <c r="R555" s="190">
        <v>166</v>
      </c>
      <c r="S555" s="191">
        <v>109</v>
      </c>
      <c r="T555" s="188">
        <v>31</v>
      </c>
      <c r="U555" s="192">
        <v>6</v>
      </c>
      <c r="V555" s="190">
        <v>323</v>
      </c>
      <c r="W555" s="207">
        <v>16</v>
      </c>
      <c r="X555" s="188">
        <v>69</v>
      </c>
      <c r="Y555" s="192">
        <v>29</v>
      </c>
      <c r="Z555" s="190">
        <v>88</v>
      </c>
      <c r="AA555" s="188">
        <v>149</v>
      </c>
      <c r="AB555" s="169">
        <f t="shared" si="9744"/>
        <v>1808</v>
      </c>
      <c r="AC555" s="172">
        <f t="shared" si="9745"/>
        <v>3018</v>
      </c>
      <c r="BI555" s="136" t="s">
        <v>35</v>
      </c>
      <c r="BJ555" s="128">
        <f>B555/B560</f>
        <v>0</v>
      </c>
      <c r="BK555" s="129">
        <f t="shared" ref="BK555" si="10236">C555/C560</f>
        <v>2.1452145214521452E-2</v>
      </c>
      <c r="BL555" s="130">
        <f t="shared" ref="BL555" si="10237">D555/D560</f>
        <v>1.1495353961107385E-3</v>
      </c>
      <c r="BM555" s="131">
        <f t="shared" ref="BM555" si="10238">E555/E560</f>
        <v>2.0185435580452001E-2</v>
      </c>
      <c r="BN555" s="128">
        <f t="shared" ref="BN555" si="10239">F555/F560</f>
        <v>6.2837752921955506E-4</v>
      </c>
      <c r="BO555" s="129">
        <f t="shared" ref="BO555" si="10240">G555/G560</f>
        <v>3.4565169285240095E-2</v>
      </c>
      <c r="BP555" s="130">
        <f t="shared" ref="BP555" si="10241">H555/H560</f>
        <v>2.9867639198918475E-3</v>
      </c>
      <c r="BQ555" s="131">
        <f t="shared" ref="BQ555" si="10242">I555/I560</f>
        <v>1.9117394539522638E-2</v>
      </c>
      <c r="BR555" s="128">
        <f t="shared" ref="BR555" si="10243">J555/J560</f>
        <v>7.1730733860584884E-3</v>
      </c>
      <c r="BS555" s="129">
        <f t="shared" ref="BS555" si="10244">K555/K560</f>
        <v>6.0334760607240173E-3</v>
      </c>
      <c r="BT555" s="130">
        <f t="shared" ref="BT555" si="10245">L555/L560</f>
        <v>3.0043162199000453E-2</v>
      </c>
      <c r="BU555" s="128">
        <f t="shared" ref="BU555" si="10246">M555/M560</f>
        <v>4.4549709581007159E-3</v>
      </c>
      <c r="BV555" s="132">
        <f t="shared" ref="BV555" si="10247">N555/N560</f>
        <v>1.1361187228670834E-2</v>
      </c>
      <c r="BW555" s="133">
        <f t="shared" ref="BW555" si="10248">O555/O560</f>
        <v>8.514221556886227E-3</v>
      </c>
      <c r="BX555" s="128">
        <f t="shared" ref="BX555" si="10249">P555/P560</f>
        <v>4.2768042768042769E-3</v>
      </c>
      <c r="BY555" s="129">
        <f t="shared" ref="BY555" si="10250">Q555/Q560</f>
        <v>1.0423410591738961E-2</v>
      </c>
      <c r="BZ555" s="130">
        <f t="shared" ref="BZ555" si="10251">R555/R560</f>
        <v>7.7356819982291811E-3</v>
      </c>
      <c r="CA555" s="131">
        <f t="shared" ref="CA555" si="10252">S555/S560</f>
        <v>5.2774281010942187E-3</v>
      </c>
      <c r="CB555" s="128">
        <f t="shared" ref="CB555" si="10253">T555/T560</f>
        <v>5.0210560414642048E-3</v>
      </c>
      <c r="CC555" s="129">
        <f t="shared" ref="CC555" si="10254">U555/U560</f>
        <v>9.4517958412098301E-4</v>
      </c>
      <c r="CD555" s="130">
        <f t="shared" ref="CD555" si="10255">V555/V560</f>
        <v>1.7966403381911224E-2</v>
      </c>
      <c r="CE555" s="131">
        <f t="shared" ref="CE555" si="10256">W555/W560</f>
        <v>7.680122881966111E-4</v>
      </c>
      <c r="CF555" s="128">
        <f t="shared" ref="CF555" si="10257">X555/X560</f>
        <v>4.4845963863252309E-3</v>
      </c>
      <c r="CG555" s="129">
        <f t="shared" ref="CG555" si="10258">Y555/Y560</f>
        <v>3.2058368339597612E-3</v>
      </c>
      <c r="CH555" s="130">
        <f t="shared" ref="CH555" si="10259">Z555/Z560</f>
        <v>2.6607002479288868E-3</v>
      </c>
      <c r="CI555" s="128">
        <f t="shared" ref="CI555" si="10260">AA555/AA560</f>
        <v>4.1359018486648528E-3</v>
      </c>
      <c r="CJ555" s="134">
        <f t="shared" ref="CJ555" si="10261">AB555/AB560</f>
        <v>7.0783987471860627E-3</v>
      </c>
      <c r="CK555" s="135">
        <f t="shared" ref="CK555" si="10262">AC555/AC560</f>
        <v>1.1843979702762419E-2</v>
      </c>
    </row>
    <row r="556" spans="1:89" x14ac:dyDescent="0.2">
      <c r="A556" s="145" t="s">
        <v>36</v>
      </c>
      <c r="B556" s="202">
        <v>0</v>
      </c>
      <c r="C556" s="196">
        <v>0</v>
      </c>
      <c r="D556" s="197">
        <v>0</v>
      </c>
      <c r="E556" s="198">
        <v>0</v>
      </c>
      <c r="F556" s="195">
        <v>0</v>
      </c>
      <c r="G556" s="199">
        <v>0</v>
      </c>
      <c r="H556" s="197">
        <v>0</v>
      </c>
      <c r="I556" s="198">
        <v>0</v>
      </c>
      <c r="J556" s="195">
        <v>0</v>
      </c>
      <c r="K556" s="199">
        <v>0</v>
      </c>
      <c r="L556" s="197">
        <v>0</v>
      </c>
      <c r="M556" s="195">
        <v>0</v>
      </c>
      <c r="N556" s="200">
        <v>0</v>
      </c>
      <c r="O556" s="203">
        <v>0</v>
      </c>
      <c r="P556" s="195">
        <v>0</v>
      </c>
      <c r="Q556" s="199">
        <v>0</v>
      </c>
      <c r="R556" s="197">
        <v>0</v>
      </c>
      <c r="S556" s="198">
        <v>0</v>
      </c>
      <c r="T556" s="195">
        <v>0</v>
      </c>
      <c r="U556" s="199">
        <v>0</v>
      </c>
      <c r="V556" s="197">
        <v>0</v>
      </c>
      <c r="W556" s="198">
        <v>0</v>
      </c>
      <c r="X556" s="195">
        <v>0</v>
      </c>
      <c r="Y556" s="199">
        <v>0</v>
      </c>
      <c r="Z556" s="197">
        <v>0</v>
      </c>
      <c r="AA556" s="195">
        <v>0</v>
      </c>
      <c r="AB556" s="169">
        <f t="shared" si="9744"/>
        <v>0</v>
      </c>
      <c r="AC556" s="172">
        <f t="shared" si="9745"/>
        <v>0</v>
      </c>
      <c r="BI556" s="145" t="s">
        <v>36</v>
      </c>
      <c r="BJ556" s="128">
        <f>B556/B560</f>
        <v>0</v>
      </c>
      <c r="BK556" s="129">
        <f t="shared" ref="BK556" si="10263">C556/C560</f>
        <v>0</v>
      </c>
      <c r="BL556" s="130">
        <f t="shared" ref="BL556" si="10264">D556/D560</f>
        <v>0</v>
      </c>
      <c r="BM556" s="131">
        <f t="shared" ref="BM556" si="10265">E556/E560</f>
        <v>0</v>
      </c>
      <c r="BN556" s="128">
        <f t="shared" ref="BN556" si="10266">F556/F560</f>
        <v>0</v>
      </c>
      <c r="BO556" s="129">
        <f t="shared" ref="BO556" si="10267">G556/G560</f>
        <v>0</v>
      </c>
      <c r="BP556" s="130">
        <f t="shared" ref="BP556" si="10268">H556/H560</f>
        <v>0</v>
      </c>
      <c r="BQ556" s="131">
        <f t="shared" ref="BQ556" si="10269">I556/I560</f>
        <v>0</v>
      </c>
      <c r="BR556" s="128">
        <f t="shared" ref="BR556" si="10270">J556/J560</f>
        <v>0</v>
      </c>
      <c r="BS556" s="129">
        <f t="shared" ref="BS556" si="10271">K556/K560</f>
        <v>0</v>
      </c>
      <c r="BT556" s="130">
        <f t="shared" ref="BT556" si="10272">L556/L560</f>
        <v>0</v>
      </c>
      <c r="BU556" s="128">
        <f t="shared" ref="BU556" si="10273">M556/M560</f>
        <v>0</v>
      </c>
      <c r="BV556" s="132">
        <f t="shared" ref="BV556" si="10274">N556/N560</f>
        <v>0</v>
      </c>
      <c r="BW556" s="133">
        <f t="shared" ref="BW556" si="10275">O556/O560</f>
        <v>0</v>
      </c>
      <c r="BX556" s="128">
        <f t="shared" ref="BX556" si="10276">P556/P560</f>
        <v>0</v>
      </c>
      <c r="BY556" s="129">
        <f t="shared" ref="BY556" si="10277">Q556/Q560</f>
        <v>0</v>
      </c>
      <c r="BZ556" s="130">
        <f t="shared" ref="BZ556" si="10278">R556/R560</f>
        <v>0</v>
      </c>
      <c r="CA556" s="131">
        <f t="shared" ref="CA556" si="10279">S556/S560</f>
        <v>0</v>
      </c>
      <c r="CB556" s="128">
        <f t="shared" ref="CB556" si="10280">T556/T560</f>
        <v>0</v>
      </c>
      <c r="CC556" s="129">
        <f t="shared" ref="CC556" si="10281">U556/U560</f>
        <v>0</v>
      </c>
      <c r="CD556" s="130">
        <f t="shared" ref="CD556" si="10282">V556/V560</f>
        <v>0</v>
      </c>
      <c r="CE556" s="131">
        <f t="shared" ref="CE556" si="10283">W556/W560</f>
        <v>0</v>
      </c>
      <c r="CF556" s="128">
        <f t="shared" ref="CF556" si="10284">X556/X560</f>
        <v>0</v>
      </c>
      <c r="CG556" s="129">
        <f t="shared" ref="CG556" si="10285">Y556/Y560</f>
        <v>0</v>
      </c>
      <c r="CH556" s="130">
        <f t="shared" ref="CH556" si="10286">Z556/Z560</f>
        <v>0</v>
      </c>
      <c r="CI556" s="128">
        <f t="shared" ref="CI556" si="10287">AA556/AA560</f>
        <v>0</v>
      </c>
      <c r="CJ556" s="134">
        <f t="shared" ref="CJ556" si="10288">AB556/AB560</f>
        <v>0</v>
      </c>
      <c r="CK556" s="135">
        <f t="shared" ref="CK556" si="10289">AC556/AC560</f>
        <v>0</v>
      </c>
    </row>
    <row r="557" spans="1:89" x14ac:dyDescent="0.2">
      <c r="A557" s="136" t="s">
        <v>37</v>
      </c>
      <c r="B557" s="58"/>
      <c r="C557" s="59"/>
      <c r="D557" s="138"/>
      <c r="E557" s="139"/>
      <c r="F557" s="137"/>
      <c r="G557" s="140"/>
      <c r="H557" s="138"/>
      <c r="I557" s="139"/>
      <c r="J557" s="137"/>
      <c r="K557" s="140"/>
      <c r="L557" s="138"/>
      <c r="M557" s="137"/>
      <c r="N557" s="141"/>
      <c r="O557" s="142"/>
      <c r="P557" s="137"/>
      <c r="Q557" s="140"/>
      <c r="R557" s="138"/>
      <c r="S557" s="139"/>
      <c r="T557" s="137"/>
      <c r="U557" s="140"/>
      <c r="V557" s="138"/>
      <c r="W557" s="139"/>
      <c r="X557" s="137"/>
      <c r="Y557" s="140"/>
      <c r="Z557" s="143"/>
      <c r="AA557" s="144"/>
      <c r="AB557" s="171">
        <f t="shared" ref="AB557:AB559" si="10290">SUM(B557,D557,F557,H557,J557,L557,N557,P557,R557,T557,V557,X557,Z557)</f>
        <v>0</v>
      </c>
      <c r="AC557" s="172">
        <f t="shared" si="9745"/>
        <v>0</v>
      </c>
      <c r="BI557" s="136" t="s">
        <v>37</v>
      </c>
      <c r="BJ557" s="128">
        <f>B557/B560</f>
        <v>0</v>
      </c>
      <c r="BK557" s="129">
        <f t="shared" ref="BK557" si="10291">C557/C560</f>
        <v>0</v>
      </c>
      <c r="BL557" s="130">
        <f t="shared" ref="BL557" si="10292">D557/D560</f>
        <v>0</v>
      </c>
      <c r="BM557" s="131">
        <f t="shared" ref="BM557" si="10293">E557/E560</f>
        <v>0</v>
      </c>
      <c r="BN557" s="128">
        <f t="shared" ref="BN557" si="10294">F557/F560</f>
        <v>0</v>
      </c>
      <c r="BO557" s="129">
        <f t="shared" ref="BO557" si="10295">G557/G560</f>
        <v>0</v>
      </c>
      <c r="BP557" s="130">
        <f t="shared" ref="BP557" si="10296">H557/H560</f>
        <v>0</v>
      </c>
      <c r="BQ557" s="131">
        <f t="shared" ref="BQ557" si="10297">I557/I560</f>
        <v>0</v>
      </c>
      <c r="BR557" s="128">
        <f t="shared" ref="BR557" si="10298">J557/J560</f>
        <v>0</v>
      </c>
      <c r="BS557" s="129">
        <f t="shared" ref="BS557" si="10299">K557/K560</f>
        <v>0</v>
      </c>
      <c r="BT557" s="130">
        <f t="shared" ref="BT557" si="10300">L557/L560</f>
        <v>0</v>
      </c>
      <c r="BU557" s="128">
        <f t="shared" ref="BU557" si="10301">M557/M560</f>
        <v>0</v>
      </c>
      <c r="BV557" s="132">
        <f t="shared" ref="BV557" si="10302">N557/N560</f>
        <v>0</v>
      </c>
      <c r="BW557" s="133">
        <f t="shared" ref="BW557" si="10303">O557/O560</f>
        <v>0</v>
      </c>
      <c r="BX557" s="128">
        <f t="shared" ref="BX557" si="10304">P557/P560</f>
        <v>0</v>
      </c>
      <c r="BY557" s="129">
        <f t="shared" ref="BY557" si="10305">Q557/Q560</f>
        <v>0</v>
      </c>
      <c r="BZ557" s="130">
        <f t="shared" ref="BZ557" si="10306">R557/R560</f>
        <v>0</v>
      </c>
      <c r="CA557" s="131">
        <f t="shared" ref="CA557" si="10307">S557/S560</f>
        <v>0</v>
      </c>
      <c r="CB557" s="128">
        <f t="shared" ref="CB557" si="10308">T557/T560</f>
        <v>0</v>
      </c>
      <c r="CC557" s="129">
        <f t="shared" ref="CC557" si="10309">U557/U560</f>
        <v>0</v>
      </c>
      <c r="CD557" s="130">
        <f t="shared" ref="CD557" si="10310">V557/V560</f>
        <v>0</v>
      </c>
      <c r="CE557" s="131">
        <f t="shared" ref="CE557" si="10311">W557/W560</f>
        <v>0</v>
      </c>
      <c r="CF557" s="128">
        <f t="shared" ref="CF557" si="10312">X557/X560</f>
        <v>0</v>
      </c>
      <c r="CG557" s="129">
        <f t="shared" ref="CG557" si="10313">Y557/Y560</f>
        <v>0</v>
      </c>
      <c r="CH557" s="130">
        <f t="shared" ref="CH557" si="10314">Z557/Z560</f>
        <v>0</v>
      </c>
      <c r="CI557" s="128">
        <f t="shared" ref="CI557" si="10315">AA557/AA560</f>
        <v>0</v>
      </c>
      <c r="CJ557" s="134">
        <f t="shared" ref="CJ557" si="10316">AB557/AB560</f>
        <v>0</v>
      </c>
      <c r="CK557" s="135">
        <f t="shared" ref="CK557" si="10317">AC557/AC560</f>
        <v>0</v>
      </c>
    </row>
    <row r="558" spans="1:89" x14ac:dyDescent="0.2">
      <c r="A558" s="145" t="s">
        <v>38</v>
      </c>
      <c r="B558" s="56"/>
      <c r="C558" s="57"/>
      <c r="D558" s="151"/>
      <c r="E558" s="148"/>
      <c r="F558" s="149"/>
      <c r="G558" s="150"/>
      <c r="H558" s="151"/>
      <c r="I558" s="148"/>
      <c r="J558" s="149"/>
      <c r="K558" s="150"/>
      <c r="L558" s="151"/>
      <c r="M558" s="149"/>
      <c r="N558" s="153"/>
      <c r="O558" s="152"/>
      <c r="P558" s="149"/>
      <c r="Q558" s="150"/>
      <c r="R558" s="151"/>
      <c r="S558" s="148"/>
      <c r="T558" s="149"/>
      <c r="U558" s="150"/>
      <c r="V558" s="151"/>
      <c r="W558" s="148"/>
      <c r="X558" s="149"/>
      <c r="Y558" s="150"/>
      <c r="Z558" s="147"/>
      <c r="AA558" s="146"/>
      <c r="AB558" s="171">
        <f t="shared" si="10290"/>
        <v>0</v>
      </c>
      <c r="AC558" s="172">
        <f t="shared" si="9745"/>
        <v>0</v>
      </c>
      <c r="BI558" s="145" t="s">
        <v>38</v>
      </c>
      <c r="BJ558" s="128">
        <f>B558/B560</f>
        <v>0</v>
      </c>
      <c r="BK558" s="129">
        <f t="shared" ref="BK558" si="10318">C558/C560</f>
        <v>0</v>
      </c>
      <c r="BL558" s="130">
        <f t="shared" ref="BL558" si="10319">D558/D560</f>
        <v>0</v>
      </c>
      <c r="BM558" s="131">
        <f t="shared" ref="BM558" si="10320">E558/E560</f>
        <v>0</v>
      </c>
      <c r="BN558" s="128">
        <f t="shared" ref="BN558" si="10321">F558/F560</f>
        <v>0</v>
      </c>
      <c r="BO558" s="129">
        <f t="shared" ref="BO558" si="10322">G558/G560</f>
        <v>0</v>
      </c>
      <c r="BP558" s="130">
        <f t="shared" ref="BP558" si="10323">H558/H560</f>
        <v>0</v>
      </c>
      <c r="BQ558" s="131">
        <f t="shared" ref="BQ558" si="10324">I558/I560</f>
        <v>0</v>
      </c>
      <c r="BR558" s="128">
        <f t="shared" ref="BR558" si="10325">J558/J560</f>
        <v>0</v>
      </c>
      <c r="BS558" s="129">
        <f t="shared" ref="BS558" si="10326">K558/K560</f>
        <v>0</v>
      </c>
      <c r="BT558" s="130">
        <f t="shared" ref="BT558" si="10327">L558/L560</f>
        <v>0</v>
      </c>
      <c r="BU558" s="128">
        <f t="shared" ref="BU558" si="10328">M558/M560</f>
        <v>0</v>
      </c>
      <c r="BV558" s="132">
        <f t="shared" ref="BV558" si="10329">N558/N560</f>
        <v>0</v>
      </c>
      <c r="BW558" s="133">
        <f t="shared" ref="BW558" si="10330">O558/O560</f>
        <v>0</v>
      </c>
      <c r="BX558" s="128">
        <f t="shared" ref="BX558" si="10331">P558/P560</f>
        <v>0</v>
      </c>
      <c r="BY558" s="129">
        <f t="shared" ref="BY558" si="10332">Q558/Q560</f>
        <v>0</v>
      </c>
      <c r="BZ558" s="130">
        <f t="shared" ref="BZ558" si="10333">R558/R560</f>
        <v>0</v>
      </c>
      <c r="CA558" s="131">
        <f t="shared" ref="CA558" si="10334">S558/S560</f>
        <v>0</v>
      </c>
      <c r="CB558" s="128">
        <f t="shared" ref="CB558" si="10335">T558/T560</f>
        <v>0</v>
      </c>
      <c r="CC558" s="129">
        <f t="shared" ref="CC558" si="10336">U558/U560</f>
        <v>0</v>
      </c>
      <c r="CD558" s="130">
        <f t="shared" ref="CD558" si="10337">V558/V560</f>
        <v>0</v>
      </c>
      <c r="CE558" s="131">
        <f t="shared" ref="CE558" si="10338">W558/W560</f>
        <v>0</v>
      </c>
      <c r="CF558" s="128">
        <f t="shared" ref="CF558" si="10339">X558/X560</f>
        <v>0</v>
      </c>
      <c r="CG558" s="129">
        <f t="shared" ref="CG558" si="10340">Y558/Y560</f>
        <v>0</v>
      </c>
      <c r="CH558" s="130">
        <f t="shared" ref="CH558" si="10341">Z558/Z560</f>
        <v>0</v>
      </c>
      <c r="CI558" s="128">
        <f t="shared" ref="CI558" si="10342">AA558/AA560</f>
        <v>0</v>
      </c>
      <c r="CJ558" s="134">
        <f t="shared" ref="CJ558" si="10343">AB558/AB560</f>
        <v>0</v>
      </c>
      <c r="CK558" s="135">
        <f t="shared" ref="CK558" si="10344">AC558/AC560</f>
        <v>0</v>
      </c>
    </row>
    <row r="559" spans="1:89" ht="13.5" thickBot="1" x14ac:dyDescent="0.25">
      <c r="A559" s="136" t="s">
        <v>39</v>
      </c>
      <c r="B559" s="58"/>
      <c r="C559" s="59"/>
      <c r="D559" s="138"/>
      <c r="E559" s="139"/>
      <c r="F559" s="137"/>
      <c r="G559" s="140"/>
      <c r="H559" s="138"/>
      <c r="I559" s="139"/>
      <c r="J559" s="137"/>
      <c r="K559" s="140"/>
      <c r="L559" s="138"/>
      <c r="M559" s="137"/>
      <c r="N559" s="141"/>
      <c r="O559" s="142"/>
      <c r="P559" s="137"/>
      <c r="Q559" s="140"/>
      <c r="R559" s="138"/>
      <c r="S559" s="139"/>
      <c r="T559" s="137"/>
      <c r="U559" s="140"/>
      <c r="V559" s="138"/>
      <c r="W559" s="139"/>
      <c r="X559" s="137"/>
      <c r="Y559" s="140"/>
      <c r="Z559" s="143"/>
      <c r="AA559" s="144"/>
      <c r="AB559" s="171">
        <f t="shared" si="10290"/>
        <v>0</v>
      </c>
      <c r="AC559" s="172">
        <f t="shared" si="9745"/>
        <v>0</v>
      </c>
      <c r="BI559" s="136" t="s">
        <v>39</v>
      </c>
      <c r="BJ559" s="128">
        <f>B559/B560</f>
        <v>0</v>
      </c>
      <c r="BK559" s="129">
        <f t="shared" ref="BK559" si="10345">C559/C560</f>
        <v>0</v>
      </c>
      <c r="BL559" s="130">
        <f t="shared" ref="BL559" si="10346">D559/D560</f>
        <v>0</v>
      </c>
      <c r="BM559" s="131">
        <f t="shared" ref="BM559" si="10347">E559/E560</f>
        <v>0</v>
      </c>
      <c r="BN559" s="128">
        <f t="shared" ref="BN559" si="10348">F559/F560</f>
        <v>0</v>
      </c>
      <c r="BO559" s="129">
        <f t="shared" ref="BO559" si="10349">G559/G560</f>
        <v>0</v>
      </c>
      <c r="BP559" s="130">
        <f t="shared" ref="BP559" si="10350">H559/H560</f>
        <v>0</v>
      </c>
      <c r="BQ559" s="131">
        <f t="shared" ref="BQ559" si="10351">I559/I560</f>
        <v>0</v>
      </c>
      <c r="BR559" s="128">
        <f t="shared" ref="BR559" si="10352">J559/J560</f>
        <v>0</v>
      </c>
      <c r="BS559" s="129">
        <f t="shared" ref="BS559" si="10353">K559/K560</f>
        <v>0</v>
      </c>
      <c r="BT559" s="130">
        <f t="shared" ref="BT559" si="10354">L559/L560</f>
        <v>0</v>
      </c>
      <c r="BU559" s="128">
        <f t="shared" ref="BU559" si="10355">M559/M560</f>
        <v>0</v>
      </c>
      <c r="BV559" s="132">
        <f t="shared" ref="BV559" si="10356">N559/N560</f>
        <v>0</v>
      </c>
      <c r="BW559" s="133">
        <f t="shared" ref="BW559" si="10357">O559/O560</f>
        <v>0</v>
      </c>
      <c r="BX559" s="128">
        <f t="shared" ref="BX559" si="10358">P559/P560</f>
        <v>0</v>
      </c>
      <c r="BY559" s="129">
        <f t="shared" ref="BY559" si="10359">Q559/Q560</f>
        <v>0</v>
      </c>
      <c r="BZ559" s="130">
        <f t="shared" ref="BZ559" si="10360">R559/R560</f>
        <v>0</v>
      </c>
      <c r="CA559" s="131">
        <f t="shared" ref="CA559" si="10361">S559/S560</f>
        <v>0</v>
      </c>
      <c r="CB559" s="128">
        <f t="shared" ref="CB559" si="10362">T559/T560</f>
        <v>0</v>
      </c>
      <c r="CC559" s="129">
        <f t="shared" ref="CC559" si="10363">U559/U560</f>
        <v>0</v>
      </c>
      <c r="CD559" s="130">
        <f t="shared" ref="CD559" si="10364">V559/V560</f>
        <v>0</v>
      </c>
      <c r="CE559" s="131">
        <f t="shared" ref="CE559" si="10365">W559/W560</f>
        <v>0</v>
      </c>
      <c r="CF559" s="128">
        <f t="shared" ref="CF559" si="10366">X559/X560</f>
        <v>0</v>
      </c>
      <c r="CG559" s="129">
        <f t="shared" ref="CG559" si="10367">Y559/Y560</f>
        <v>0</v>
      </c>
      <c r="CH559" s="130">
        <f t="shared" ref="CH559" si="10368">Z559/Z560</f>
        <v>0</v>
      </c>
      <c r="CI559" s="128">
        <f t="shared" ref="CI559" si="10369">AA559/AA560</f>
        <v>0</v>
      </c>
      <c r="CJ559" s="134">
        <f t="shared" ref="CJ559" si="10370">AB559/AB560</f>
        <v>0</v>
      </c>
      <c r="CK559" s="135">
        <f t="shared" ref="CK559" si="10371">AC559/AC560</f>
        <v>0</v>
      </c>
    </row>
    <row r="560" spans="1:89" ht="14.25" thickTop="1" thickBot="1" x14ac:dyDescent="0.25">
      <c r="A560" s="264" t="s">
        <v>13</v>
      </c>
      <c r="B560" s="20">
        <f t="shared" ref="B560:AA560" si="10372">SUM(B537:B559)</f>
        <v>22878</v>
      </c>
      <c r="C560" s="21">
        <f t="shared" si="10372"/>
        <v>23634</v>
      </c>
      <c r="D560" s="20">
        <f t="shared" si="10372"/>
        <v>10439</v>
      </c>
      <c r="E560" s="21">
        <f t="shared" si="10372"/>
        <v>10354</v>
      </c>
      <c r="F560" s="20">
        <f t="shared" si="10372"/>
        <v>23871</v>
      </c>
      <c r="G560" s="21">
        <f t="shared" si="10372"/>
        <v>22595</v>
      </c>
      <c r="H560" s="20">
        <f t="shared" si="10372"/>
        <v>31807</v>
      </c>
      <c r="I560" s="21">
        <f t="shared" si="10372"/>
        <v>34942</v>
      </c>
      <c r="J560" s="20">
        <f t="shared" si="10372"/>
        <v>5437</v>
      </c>
      <c r="K560" s="21">
        <f t="shared" si="10372"/>
        <v>5138</v>
      </c>
      <c r="L560" s="20">
        <f t="shared" si="10372"/>
        <v>17608</v>
      </c>
      <c r="M560" s="21">
        <f t="shared" si="10372"/>
        <v>17733</v>
      </c>
      <c r="N560" s="20">
        <f t="shared" si="10372"/>
        <v>32479</v>
      </c>
      <c r="O560" s="21">
        <f t="shared" si="10372"/>
        <v>32064</v>
      </c>
      <c r="P560" s="20">
        <f t="shared" si="10372"/>
        <v>16835</v>
      </c>
      <c r="Q560" s="21">
        <f t="shared" si="10372"/>
        <v>15446</v>
      </c>
      <c r="R560" s="20">
        <f t="shared" si="10372"/>
        <v>21459</v>
      </c>
      <c r="S560" s="21">
        <f t="shared" si="10372"/>
        <v>20654</v>
      </c>
      <c r="T560" s="20">
        <f t="shared" si="10372"/>
        <v>6174</v>
      </c>
      <c r="U560" s="21">
        <f t="shared" si="10372"/>
        <v>6348</v>
      </c>
      <c r="V560" s="20">
        <f t="shared" si="10372"/>
        <v>17978</v>
      </c>
      <c r="W560" s="21">
        <f t="shared" si="10372"/>
        <v>20833</v>
      </c>
      <c r="X560" s="20">
        <f t="shared" si="10372"/>
        <v>15386</v>
      </c>
      <c r="Y560" s="21">
        <f t="shared" si="10372"/>
        <v>9046</v>
      </c>
      <c r="Z560" s="20">
        <f t="shared" si="10372"/>
        <v>33074</v>
      </c>
      <c r="AA560" s="21">
        <f t="shared" si="10372"/>
        <v>36026</v>
      </c>
      <c r="AB560" s="173">
        <f t="shared" ref="AB560:AC560" si="10373">SUM(AB536:AB559)</f>
        <v>255425</v>
      </c>
      <c r="AC560" s="174">
        <f t="shared" si="10373"/>
        <v>254813</v>
      </c>
      <c r="BI560" s="264" t="s">
        <v>13</v>
      </c>
      <c r="BJ560" s="154">
        <f>SUM(BJ536:BJ559)</f>
        <v>1</v>
      </c>
      <c r="BK560" s="155">
        <f t="shared" ref="BK560:CK560" si="10374">SUM(BK536:BK559)</f>
        <v>1</v>
      </c>
      <c r="BL560" s="154">
        <f t="shared" si="10374"/>
        <v>1</v>
      </c>
      <c r="BM560" s="155">
        <f t="shared" si="10374"/>
        <v>0.99999999999999989</v>
      </c>
      <c r="BN560" s="154">
        <f t="shared" si="10374"/>
        <v>0.99999999999999989</v>
      </c>
      <c r="BO560" s="155">
        <f t="shared" si="10374"/>
        <v>1</v>
      </c>
      <c r="BP560" s="154">
        <f t="shared" si="10374"/>
        <v>1</v>
      </c>
      <c r="BQ560" s="155">
        <f t="shared" si="10374"/>
        <v>1</v>
      </c>
      <c r="BR560" s="154">
        <f t="shared" si="10374"/>
        <v>1</v>
      </c>
      <c r="BS560" s="155">
        <f t="shared" si="10374"/>
        <v>1</v>
      </c>
      <c r="BT560" s="154">
        <f t="shared" si="10374"/>
        <v>0.99999999999999989</v>
      </c>
      <c r="BU560" s="155">
        <f t="shared" si="10374"/>
        <v>1</v>
      </c>
      <c r="BV560" s="154">
        <f t="shared" si="10374"/>
        <v>1.0000000000000002</v>
      </c>
      <c r="BW560" s="155">
        <f t="shared" si="10374"/>
        <v>0.99999999999999989</v>
      </c>
      <c r="BX560" s="154">
        <f t="shared" si="10374"/>
        <v>0.99999999999999989</v>
      </c>
      <c r="BY560" s="155">
        <f t="shared" si="10374"/>
        <v>1</v>
      </c>
      <c r="BZ560" s="154">
        <f t="shared" si="10374"/>
        <v>1.0000000000000002</v>
      </c>
      <c r="CA560" s="155">
        <f t="shared" si="10374"/>
        <v>1</v>
      </c>
      <c r="CB560" s="154">
        <f t="shared" si="10374"/>
        <v>1.0000000000000002</v>
      </c>
      <c r="CC560" s="155">
        <f t="shared" si="10374"/>
        <v>1</v>
      </c>
      <c r="CD560" s="154">
        <f t="shared" si="10374"/>
        <v>1</v>
      </c>
      <c r="CE560" s="155">
        <f t="shared" si="10374"/>
        <v>0.99999999999999989</v>
      </c>
      <c r="CF560" s="154">
        <f t="shared" si="10374"/>
        <v>1.0000000000000002</v>
      </c>
      <c r="CG560" s="155">
        <f t="shared" si="10374"/>
        <v>0.99999999999999989</v>
      </c>
      <c r="CH560" s="154">
        <f t="shared" si="10374"/>
        <v>1</v>
      </c>
      <c r="CI560" s="155">
        <f t="shared" si="10374"/>
        <v>1</v>
      </c>
      <c r="CJ560" s="154">
        <f t="shared" si="10374"/>
        <v>1</v>
      </c>
      <c r="CK560" s="155">
        <f t="shared" si="10374"/>
        <v>1</v>
      </c>
    </row>
    <row r="561" spans="1:89" ht="13.5" thickTop="1" x14ac:dyDescent="0.2">
      <c r="A561" s="186"/>
    </row>
    <row r="563" spans="1:89" x14ac:dyDescent="0.2">
      <c r="A563" s="299">
        <f>+A532+1</f>
        <v>44639</v>
      </c>
      <c r="B563" s="299"/>
      <c r="C563" s="299"/>
      <c r="D563" s="299"/>
      <c r="BI563" s="304">
        <f>+BI501+2</f>
        <v>44639</v>
      </c>
      <c r="BJ563" s="304"/>
      <c r="BK563" s="304"/>
      <c r="BL563" s="304"/>
    </row>
    <row r="564" spans="1:89" ht="13.5" thickBot="1" x14ac:dyDescent="0.25">
      <c r="AE564" s="267" t="s">
        <v>84</v>
      </c>
    </row>
    <row r="565" spans="1:89" ht="14.25" thickTop="1" thickBot="1" x14ac:dyDescent="0.25">
      <c r="A565" s="295" t="s">
        <v>0</v>
      </c>
      <c r="B565" s="297" t="s">
        <v>1</v>
      </c>
      <c r="C565" s="298"/>
      <c r="D565" s="297" t="s">
        <v>2</v>
      </c>
      <c r="E565" s="298"/>
      <c r="F565" s="297" t="s">
        <v>3</v>
      </c>
      <c r="G565" s="298"/>
      <c r="H565" s="297" t="s">
        <v>4</v>
      </c>
      <c r="I565" s="298"/>
      <c r="J565" s="297" t="s">
        <v>5</v>
      </c>
      <c r="K565" s="298"/>
      <c r="L565" s="297" t="s">
        <v>6</v>
      </c>
      <c r="M565" s="298"/>
      <c r="N565" s="297" t="s">
        <v>7</v>
      </c>
      <c r="O565" s="298"/>
      <c r="P565" s="297" t="s">
        <v>8</v>
      </c>
      <c r="Q565" s="298"/>
      <c r="R565" s="297" t="s">
        <v>9</v>
      </c>
      <c r="S565" s="298"/>
      <c r="T565" s="297" t="s">
        <v>10</v>
      </c>
      <c r="U565" s="298"/>
      <c r="V565" s="297" t="s">
        <v>11</v>
      </c>
      <c r="W565" s="298"/>
      <c r="X565" s="297" t="s">
        <v>12</v>
      </c>
      <c r="Y565" s="298"/>
      <c r="Z565" s="300" t="s">
        <v>40</v>
      </c>
      <c r="AA565" s="301"/>
      <c r="AB565" s="302" t="s">
        <v>41</v>
      </c>
      <c r="AC565" s="303"/>
      <c r="AE565" s="295" t="s">
        <v>0</v>
      </c>
      <c r="AF565" s="297" t="s">
        <v>1</v>
      </c>
      <c r="AG565" s="298"/>
      <c r="AH565" s="297" t="s">
        <v>2</v>
      </c>
      <c r="AI565" s="298"/>
      <c r="AJ565" s="297" t="s">
        <v>3</v>
      </c>
      <c r="AK565" s="298"/>
      <c r="AL565" s="297" t="s">
        <v>4</v>
      </c>
      <c r="AM565" s="298"/>
      <c r="AN565" s="297" t="s">
        <v>5</v>
      </c>
      <c r="AO565" s="298"/>
      <c r="AP565" s="297" t="s">
        <v>6</v>
      </c>
      <c r="AQ565" s="298"/>
      <c r="AR565" s="297" t="s">
        <v>7</v>
      </c>
      <c r="AS565" s="298"/>
      <c r="AT565" s="297" t="s">
        <v>8</v>
      </c>
      <c r="AU565" s="298"/>
      <c r="AV565" s="297" t="s">
        <v>9</v>
      </c>
      <c r="AW565" s="298"/>
      <c r="AX565" s="297" t="s">
        <v>10</v>
      </c>
      <c r="AY565" s="298"/>
      <c r="AZ565" s="297" t="s">
        <v>11</v>
      </c>
      <c r="BA565" s="298"/>
      <c r="BB565" s="297" t="s">
        <v>12</v>
      </c>
      <c r="BC565" s="298"/>
      <c r="BD565" s="300" t="s">
        <v>40</v>
      </c>
      <c r="BE565" s="301"/>
      <c r="BF565" s="302" t="s">
        <v>41</v>
      </c>
      <c r="BG565" s="303"/>
      <c r="BI565" s="295" t="s">
        <v>0</v>
      </c>
      <c r="BJ565" s="297" t="s">
        <v>1</v>
      </c>
      <c r="BK565" s="298"/>
      <c r="BL565" s="297" t="s">
        <v>2</v>
      </c>
      <c r="BM565" s="298"/>
      <c r="BN565" s="297" t="s">
        <v>3</v>
      </c>
      <c r="BO565" s="298"/>
      <c r="BP565" s="297" t="s">
        <v>4</v>
      </c>
      <c r="BQ565" s="298"/>
      <c r="BR565" s="297" t="s">
        <v>5</v>
      </c>
      <c r="BS565" s="298"/>
      <c r="BT565" s="297" t="s">
        <v>6</v>
      </c>
      <c r="BU565" s="298"/>
      <c r="BV565" s="297" t="s">
        <v>7</v>
      </c>
      <c r="BW565" s="298"/>
      <c r="BX565" s="297" t="s">
        <v>8</v>
      </c>
      <c r="BY565" s="298"/>
      <c r="BZ565" s="297" t="s">
        <v>9</v>
      </c>
      <c r="CA565" s="298"/>
      <c r="CB565" s="297" t="s">
        <v>10</v>
      </c>
      <c r="CC565" s="298"/>
      <c r="CD565" s="297" t="s">
        <v>11</v>
      </c>
      <c r="CE565" s="298"/>
      <c r="CF565" s="297" t="s">
        <v>12</v>
      </c>
      <c r="CG565" s="298"/>
      <c r="CH565" s="300" t="s">
        <v>40</v>
      </c>
      <c r="CI565" s="301"/>
      <c r="CJ565" s="297" t="s">
        <v>41</v>
      </c>
      <c r="CK565" s="298"/>
    </row>
    <row r="566" spans="1:89" ht="15" thickTop="1" thickBot="1" x14ac:dyDescent="0.3">
      <c r="A566" s="296"/>
      <c r="B566" s="115" t="s">
        <v>14</v>
      </c>
      <c r="C566" s="116" t="s">
        <v>15</v>
      </c>
      <c r="D566" s="117" t="s">
        <v>14</v>
      </c>
      <c r="E566" s="118" t="s">
        <v>15</v>
      </c>
      <c r="F566" s="115" t="s">
        <v>14</v>
      </c>
      <c r="G566" s="116" t="s">
        <v>15</v>
      </c>
      <c r="H566" s="117" t="s">
        <v>14</v>
      </c>
      <c r="I566" s="118" t="s">
        <v>15</v>
      </c>
      <c r="J566" s="115" t="s">
        <v>14</v>
      </c>
      <c r="K566" s="116" t="s">
        <v>15</v>
      </c>
      <c r="L566" s="117" t="s">
        <v>14</v>
      </c>
      <c r="M566" s="115" t="s">
        <v>15</v>
      </c>
      <c r="N566" s="119" t="s">
        <v>14</v>
      </c>
      <c r="O566" s="120" t="s">
        <v>15</v>
      </c>
      <c r="P566" s="115" t="s">
        <v>14</v>
      </c>
      <c r="Q566" s="116" t="s">
        <v>15</v>
      </c>
      <c r="R566" s="117" t="s">
        <v>14</v>
      </c>
      <c r="S566" s="118" t="s">
        <v>15</v>
      </c>
      <c r="T566" s="115" t="s">
        <v>14</v>
      </c>
      <c r="U566" s="116" t="s">
        <v>15</v>
      </c>
      <c r="V566" s="117" t="s">
        <v>14</v>
      </c>
      <c r="W566" s="118" t="s">
        <v>15</v>
      </c>
      <c r="X566" s="115" t="s">
        <v>14</v>
      </c>
      <c r="Y566" s="116" t="s">
        <v>15</v>
      </c>
      <c r="Z566" s="28" t="s">
        <v>14</v>
      </c>
      <c r="AA566" s="121" t="s">
        <v>15</v>
      </c>
      <c r="AB566" s="175" t="s">
        <v>14</v>
      </c>
      <c r="AC566" s="176" t="s">
        <v>15</v>
      </c>
      <c r="AE566" s="296"/>
      <c r="AF566" s="115" t="s">
        <v>14</v>
      </c>
      <c r="AG566" s="116" t="s">
        <v>15</v>
      </c>
      <c r="AH566" s="117" t="s">
        <v>14</v>
      </c>
      <c r="AI566" s="118" t="s">
        <v>15</v>
      </c>
      <c r="AJ566" s="115" t="s">
        <v>14</v>
      </c>
      <c r="AK566" s="116" t="s">
        <v>15</v>
      </c>
      <c r="AL566" s="117" t="s">
        <v>14</v>
      </c>
      <c r="AM566" s="118" t="s">
        <v>15</v>
      </c>
      <c r="AN566" s="115" t="s">
        <v>14</v>
      </c>
      <c r="AO566" s="116" t="s">
        <v>15</v>
      </c>
      <c r="AP566" s="117" t="s">
        <v>14</v>
      </c>
      <c r="AQ566" s="115" t="s">
        <v>15</v>
      </c>
      <c r="AR566" s="119" t="s">
        <v>14</v>
      </c>
      <c r="AS566" s="120" t="s">
        <v>15</v>
      </c>
      <c r="AT566" s="115" t="s">
        <v>14</v>
      </c>
      <c r="AU566" s="116" t="s">
        <v>15</v>
      </c>
      <c r="AV566" s="117" t="s">
        <v>14</v>
      </c>
      <c r="AW566" s="118" t="s">
        <v>15</v>
      </c>
      <c r="AX566" s="115" t="s">
        <v>14</v>
      </c>
      <c r="AY566" s="116" t="s">
        <v>15</v>
      </c>
      <c r="AZ566" s="117" t="s">
        <v>14</v>
      </c>
      <c r="BA566" s="118" t="s">
        <v>15</v>
      </c>
      <c r="BB566" s="115" t="s">
        <v>14</v>
      </c>
      <c r="BC566" s="116" t="s">
        <v>15</v>
      </c>
      <c r="BD566" s="28" t="s">
        <v>14</v>
      </c>
      <c r="BE566" s="121" t="s">
        <v>15</v>
      </c>
      <c r="BF566" s="175" t="s">
        <v>14</v>
      </c>
      <c r="BG566" s="176" t="s">
        <v>15</v>
      </c>
      <c r="BI566" s="296"/>
      <c r="BJ566" s="115" t="s">
        <v>14</v>
      </c>
      <c r="BK566" s="116" t="s">
        <v>15</v>
      </c>
      <c r="BL566" s="117" t="s">
        <v>14</v>
      </c>
      <c r="BM566" s="118" t="s">
        <v>15</v>
      </c>
      <c r="BN566" s="115" t="s">
        <v>14</v>
      </c>
      <c r="BO566" s="116" t="s">
        <v>15</v>
      </c>
      <c r="BP566" s="117" t="s">
        <v>14</v>
      </c>
      <c r="BQ566" s="118" t="s">
        <v>15</v>
      </c>
      <c r="BR566" s="115" t="s">
        <v>14</v>
      </c>
      <c r="BS566" s="116" t="s">
        <v>15</v>
      </c>
      <c r="BT566" s="117" t="s">
        <v>14</v>
      </c>
      <c r="BU566" s="115" t="s">
        <v>15</v>
      </c>
      <c r="BV566" s="119" t="s">
        <v>14</v>
      </c>
      <c r="BW566" s="120" t="s">
        <v>15</v>
      </c>
      <c r="BX566" s="115" t="s">
        <v>14</v>
      </c>
      <c r="BY566" s="116" t="s">
        <v>15</v>
      </c>
      <c r="BZ566" s="117" t="s">
        <v>14</v>
      </c>
      <c r="CA566" s="118" t="s">
        <v>15</v>
      </c>
      <c r="CB566" s="115" t="s">
        <v>14</v>
      </c>
      <c r="CC566" s="116" t="s">
        <v>15</v>
      </c>
      <c r="CD566" s="117" t="s">
        <v>14</v>
      </c>
      <c r="CE566" s="118" t="s">
        <v>15</v>
      </c>
      <c r="CF566" s="115" t="s">
        <v>14</v>
      </c>
      <c r="CG566" s="116" t="s">
        <v>15</v>
      </c>
      <c r="CH566" s="28" t="s">
        <v>14</v>
      </c>
      <c r="CI566" s="121" t="s">
        <v>15</v>
      </c>
      <c r="CJ566" s="119" t="s">
        <v>14</v>
      </c>
      <c r="CK566" s="120" t="s">
        <v>15</v>
      </c>
    </row>
    <row r="567" spans="1:89" ht="13.5" thickTop="1" x14ac:dyDescent="0.2">
      <c r="A567" s="124" t="s">
        <v>16</v>
      </c>
      <c r="B567" s="125"/>
      <c r="C567" s="185"/>
      <c r="D567" s="126"/>
      <c r="E567" s="179"/>
      <c r="F567" s="125"/>
      <c r="G567" s="127"/>
      <c r="H567" s="126"/>
      <c r="I567" s="179"/>
      <c r="J567" s="125"/>
      <c r="K567" s="127"/>
      <c r="L567" s="126"/>
      <c r="M567" s="125"/>
      <c r="N567" s="178"/>
      <c r="O567" s="180"/>
      <c r="P567" s="125"/>
      <c r="Q567" s="127"/>
      <c r="R567" s="126"/>
      <c r="S567" s="179"/>
      <c r="T567" s="125"/>
      <c r="U567" s="127"/>
      <c r="V567" s="126"/>
      <c r="W567" s="179"/>
      <c r="X567" s="125"/>
      <c r="Y567" s="127"/>
      <c r="Z567" s="183"/>
      <c r="AA567" s="184"/>
      <c r="AB567" s="169">
        <f>B567+D567+F567+H567+J567+L567+N567+P567+R567+T567+V567+X567+Z567</f>
        <v>0</v>
      </c>
      <c r="AC567" s="170">
        <f>C567+E567+G567+I567+K567+M567+O567+Q567+S567+U567+W567+Y567+AA567</f>
        <v>0</v>
      </c>
      <c r="AD567" s="229"/>
      <c r="AE567" s="270" t="str">
        <f>$AE$9</f>
        <v>07:00 - 07:59</v>
      </c>
      <c r="AF567" s="125">
        <f>SUMIF($A$9:$A$32,$AE567,B$567:B$590)</f>
        <v>1265</v>
      </c>
      <c r="AG567" s="185">
        <f t="shared" ref="AG567:AV569" si="10375">SUMIF($A$9:$A$32,$AE567,C$567:C$590)</f>
        <v>1007</v>
      </c>
      <c r="AH567" s="126">
        <f t="shared" si="10375"/>
        <v>479</v>
      </c>
      <c r="AI567" s="179">
        <f t="shared" si="10375"/>
        <v>480</v>
      </c>
      <c r="AJ567" s="125">
        <f t="shared" si="10375"/>
        <v>1781</v>
      </c>
      <c r="AK567" s="127">
        <f t="shared" si="10375"/>
        <v>1018</v>
      </c>
      <c r="AL567" s="126">
        <f t="shared" si="10375"/>
        <v>1795</v>
      </c>
      <c r="AM567" s="179">
        <f t="shared" si="10375"/>
        <v>1592</v>
      </c>
      <c r="AN567" s="125">
        <f t="shared" si="10375"/>
        <v>115</v>
      </c>
      <c r="AO567" s="127">
        <f t="shared" si="10375"/>
        <v>421</v>
      </c>
      <c r="AP567" s="126">
        <f t="shared" si="10375"/>
        <v>562</v>
      </c>
      <c r="AQ567" s="125">
        <f t="shared" si="10375"/>
        <v>1062</v>
      </c>
      <c r="AR567" s="178">
        <f t="shared" si="10375"/>
        <v>1762</v>
      </c>
      <c r="AS567" s="180">
        <f t="shared" si="10375"/>
        <v>2052</v>
      </c>
      <c r="AT567" s="125">
        <f t="shared" si="10375"/>
        <v>909</v>
      </c>
      <c r="AU567" s="127">
        <f t="shared" si="10375"/>
        <v>824</v>
      </c>
      <c r="AV567" s="126">
        <f t="shared" si="10375"/>
        <v>1404</v>
      </c>
      <c r="AW567" s="179">
        <f t="shared" ref="AW567:BE569" si="10376">SUMIF($A$9:$A$32,$AE567,S$567:S$590)</f>
        <v>1162</v>
      </c>
      <c r="AX567" s="125">
        <f t="shared" si="10376"/>
        <v>210</v>
      </c>
      <c r="AY567" s="127">
        <f t="shared" si="10376"/>
        <v>456</v>
      </c>
      <c r="AZ567" s="126">
        <f t="shared" si="10376"/>
        <v>722</v>
      </c>
      <c r="BA567" s="179">
        <f t="shared" si="10376"/>
        <v>1100</v>
      </c>
      <c r="BB567" s="125">
        <f t="shared" si="10376"/>
        <v>829</v>
      </c>
      <c r="BC567" s="127">
        <f t="shared" si="10376"/>
        <v>714</v>
      </c>
      <c r="BD567" s="183">
        <f t="shared" si="10376"/>
        <v>1669</v>
      </c>
      <c r="BE567" s="184">
        <f t="shared" si="10376"/>
        <v>1772</v>
      </c>
      <c r="BF567" s="169">
        <f>AF567+AH567+AJ567+AL567+AN567+AP567+AR567+AT567+AV567+AX567+AZ567+BB567+BD567</f>
        <v>13502</v>
      </c>
      <c r="BG567" s="170">
        <f>AG567+AI567+AK567+AM567+AO567+AQ567+AS567+AU567+AW567+AY567+BA567+BC567+BE567</f>
        <v>13660</v>
      </c>
      <c r="BH567" s="229"/>
      <c r="BI567" s="124" t="s">
        <v>16</v>
      </c>
      <c r="BJ567" s="128">
        <f>B567/B591</f>
        <v>0</v>
      </c>
      <c r="BK567" s="129">
        <f t="shared" ref="BK567" si="10377">C567/C591</f>
        <v>0</v>
      </c>
      <c r="BL567" s="130">
        <f t="shared" ref="BL567" si="10378">D567/D591</f>
        <v>0</v>
      </c>
      <c r="BM567" s="131">
        <f t="shared" ref="BM567" si="10379">E567/E591</f>
        <v>0</v>
      </c>
      <c r="BN567" s="128">
        <f t="shared" ref="BN567" si="10380">F567/F591</f>
        <v>0</v>
      </c>
      <c r="BO567" s="129">
        <f t="shared" ref="BO567" si="10381">G567/G591</f>
        <v>0</v>
      </c>
      <c r="BP567" s="130">
        <f t="shared" ref="BP567" si="10382">H567/H591</f>
        <v>0</v>
      </c>
      <c r="BQ567" s="131">
        <f t="shared" ref="BQ567" si="10383">I567/I591</f>
        <v>0</v>
      </c>
      <c r="BR567" s="128">
        <f t="shared" ref="BR567" si="10384">J567/J591</f>
        <v>0</v>
      </c>
      <c r="BS567" s="129">
        <f t="shared" ref="BS567" si="10385">K567/K591</f>
        <v>0</v>
      </c>
      <c r="BT567" s="130">
        <f t="shared" ref="BT567" si="10386">L567/L591</f>
        <v>0</v>
      </c>
      <c r="BU567" s="128">
        <f t="shared" ref="BU567" si="10387">M567/M591</f>
        <v>0</v>
      </c>
      <c r="BV567" s="132">
        <f t="shared" ref="BV567" si="10388">N567/N591</f>
        <v>0</v>
      </c>
      <c r="BW567" s="133">
        <f t="shared" ref="BW567" si="10389">O567/O591</f>
        <v>0</v>
      </c>
      <c r="BX567" s="128">
        <f t="shared" ref="BX567" si="10390">P567/P591</f>
        <v>0</v>
      </c>
      <c r="BY567" s="129">
        <f t="shared" ref="BY567" si="10391">Q567/Q591</f>
        <v>0</v>
      </c>
      <c r="BZ567" s="130">
        <f t="shared" ref="BZ567" si="10392">R567/R591</f>
        <v>0</v>
      </c>
      <c r="CA567" s="131">
        <f t="shared" ref="CA567" si="10393">S567/S591</f>
        <v>0</v>
      </c>
      <c r="CB567" s="128">
        <f t="shared" ref="CB567" si="10394">T567/T591</f>
        <v>0</v>
      </c>
      <c r="CC567" s="129">
        <f t="shared" ref="CC567" si="10395">U567/U591</f>
        <v>0</v>
      </c>
      <c r="CD567" s="130">
        <f t="shared" ref="CD567" si="10396">V567/V591</f>
        <v>0</v>
      </c>
      <c r="CE567" s="131">
        <f t="shared" ref="CE567" si="10397">W567/W591</f>
        <v>0</v>
      </c>
      <c r="CF567" s="128">
        <f t="shared" ref="CF567" si="10398">X567/X591</f>
        <v>0</v>
      </c>
      <c r="CG567" s="129">
        <f t="shared" ref="CG567" si="10399">Y567/Y591</f>
        <v>0</v>
      </c>
      <c r="CH567" s="130">
        <f t="shared" ref="CH567" si="10400">Z567/Z591</f>
        <v>0</v>
      </c>
      <c r="CI567" s="128">
        <f t="shared" ref="CI567" si="10401">AA567/AA591</f>
        <v>0</v>
      </c>
      <c r="CJ567" s="134">
        <f t="shared" ref="CJ567" si="10402">AB567/AB591</f>
        <v>0</v>
      </c>
      <c r="CK567" s="135">
        <f t="shared" ref="CK567" si="10403">AC567/AC591</f>
        <v>0</v>
      </c>
    </row>
    <row r="568" spans="1:89" x14ac:dyDescent="0.2">
      <c r="A568" s="136" t="s">
        <v>17</v>
      </c>
      <c r="B568" s="188">
        <v>144</v>
      </c>
      <c r="C568" s="189">
        <v>0</v>
      </c>
      <c r="D568" s="190">
        <v>101</v>
      </c>
      <c r="E568" s="191">
        <v>0</v>
      </c>
      <c r="F568" s="188">
        <v>367</v>
      </c>
      <c r="G568" s="192">
        <v>4</v>
      </c>
      <c r="H568" s="190">
        <v>251</v>
      </c>
      <c r="I568" s="191">
        <v>25</v>
      </c>
      <c r="J568" s="188">
        <v>6</v>
      </c>
      <c r="K568" s="192">
        <v>6</v>
      </c>
      <c r="L568" s="190">
        <v>25</v>
      </c>
      <c r="M568" s="188">
        <v>45</v>
      </c>
      <c r="N568" s="193">
        <v>131</v>
      </c>
      <c r="O568" s="194">
        <v>79</v>
      </c>
      <c r="P568" s="188">
        <v>47</v>
      </c>
      <c r="Q568" s="192">
        <v>37</v>
      </c>
      <c r="R568" s="190">
        <v>18</v>
      </c>
      <c r="S568" s="191">
        <v>0</v>
      </c>
      <c r="T568" s="188">
        <v>0</v>
      </c>
      <c r="U568" s="192">
        <v>0</v>
      </c>
      <c r="V568" s="190">
        <v>8</v>
      </c>
      <c r="W568" s="191">
        <v>0</v>
      </c>
      <c r="X568" s="188">
        <v>1</v>
      </c>
      <c r="Y568" s="192">
        <v>0</v>
      </c>
      <c r="Z568" s="190">
        <v>0</v>
      </c>
      <c r="AA568" s="188">
        <v>0</v>
      </c>
      <c r="AB568" s="169">
        <f t="shared" ref="AB568:AB586" si="10404">B568+D568+F568+H568+J568+L568+N568+P568+R568+T568+V568+X568+Z568</f>
        <v>1099</v>
      </c>
      <c r="AC568" s="172">
        <f t="shared" ref="AC568:AC590" si="10405">SUM(C568,E568,G568,I568,K568,M568,O568,Q568,S568,U568,W568,Y568,AA568)</f>
        <v>196</v>
      </c>
      <c r="AE568" s="272" t="str">
        <f>$AE$10</f>
        <v>08:00 - 08:59</v>
      </c>
      <c r="AF568" s="125">
        <f>SUMIF($A$9:$A$32,$AE568,B$567:B$590)</f>
        <v>1285</v>
      </c>
      <c r="AG568" s="189">
        <f t="shared" si="10375"/>
        <v>892</v>
      </c>
      <c r="AH568" s="190">
        <f t="shared" si="10375"/>
        <v>413</v>
      </c>
      <c r="AI568" s="191">
        <f t="shared" si="10375"/>
        <v>411</v>
      </c>
      <c r="AJ568" s="273">
        <f t="shared" si="10375"/>
        <v>1432</v>
      </c>
      <c r="AK568" s="192">
        <f t="shared" si="10375"/>
        <v>797</v>
      </c>
      <c r="AL568" s="190">
        <f t="shared" si="10375"/>
        <v>1826</v>
      </c>
      <c r="AM568" s="191">
        <f t="shared" si="10375"/>
        <v>1637</v>
      </c>
      <c r="AN568" s="273">
        <f t="shared" si="10375"/>
        <v>140</v>
      </c>
      <c r="AO568" s="192">
        <f t="shared" si="10375"/>
        <v>375</v>
      </c>
      <c r="AP568" s="190">
        <f t="shared" si="10375"/>
        <v>438</v>
      </c>
      <c r="AQ568" s="273">
        <f t="shared" si="10375"/>
        <v>1098</v>
      </c>
      <c r="AR568" s="193">
        <f t="shared" si="10375"/>
        <v>1404</v>
      </c>
      <c r="AS568" s="194">
        <f t="shared" si="10375"/>
        <v>1895</v>
      </c>
      <c r="AT568" s="273">
        <f t="shared" si="10375"/>
        <v>830</v>
      </c>
      <c r="AU568" s="192">
        <f t="shared" si="10375"/>
        <v>684</v>
      </c>
      <c r="AV568" s="190">
        <f t="shared" si="10375"/>
        <v>1314</v>
      </c>
      <c r="AW568" s="191">
        <f t="shared" si="10376"/>
        <v>868</v>
      </c>
      <c r="AX568" s="273">
        <f t="shared" si="10376"/>
        <v>182</v>
      </c>
      <c r="AY568" s="192">
        <f t="shared" si="10376"/>
        <v>281</v>
      </c>
      <c r="AZ568" s="190">
        <f t="shared" si="10376"/>
        <v>474</v>
      </c>
      <c r="BA568" s="191">
        <f t="shared" si="10376"/>
        <v>1124</v>
      </c>
      <c r="BB568" s="273">
        <f t="shared" si="10376"/>
        <v>693</v>
      </c>
      <c r="BC568" s="192">
        <f t="shared" si="10376"/>
        <v>603</v>
      </c>
      <c r="BD568" s="190">
        <f t="shared" si="10376"/>
        <v>1780</v>
      </c>
      <c r="BE568" s="273">
        <f t="shared" si="10376"/>
        <v>1563</v>
      </c>
      <c r="BF568" s="171">
        <f>SUM(AF568,AH568,AJ568,AL568,AN568,AP568,AR568,AT568,AV568,AX568,AZ568,BB568,BD568)</f>
        <v>12211</v>
      </c>
      <c r="BG568" s="172">
        <f>SUM(AG568,AI568,AK568,AM568,AO568,AQ568,AS568,AU568,AW568,AY568,BA568,BC568,BE568)</f>
        <v>12228</v>
      </c>
      <c r="BI568" s="136" t="s">
        <v>17</v>
      </c>
      <c r="BJ568" s="128">
        <f>B568/B591</f>
        <v>7.6295432870615663E-3</v>
      </c>
      <c r="BK568" s="129">
        <f t="shared" ref="BK568" si="10406">C568/C591</f>
        <v>0</v>
      </c>
      <c r="BL568" s="130">
        <f t="shared" ref="BL568" si="10407">D568/D591</f>
        <v>1.4006379142976009E-2</v>
      </c>
      <c r="BM568" s="131">
        <f t="shared" ref="BM568" si="10408">E568/E591</f>
        <v>0</v>
      </c>
      <c r="BN568" s="128">
        <f t="shared" ref="BN568" si="10409">F568/F591</f>
        <v>1.9519200085097329E-2</v>
      </c>
      <c r="BO568" s="129">
        <f t="shared" ref="BO568" si="10410">G568/G591</f>
        <v>1.7703815172169602E-4</v>
      </c>
      <c r="BP568" s="130">
        <f t="shared" ref="BP568" si="10411">H568/H591</f>
        <v>8.763354514349557E-3</v>
      </c>
      <c r="BQ568" s="131">
        <f t="shared" ref="BQ568" si="10412">I568/I591</f>
        <v>7.6461952532419866E-4</v>
      </c>
      <c r="BR568" s="128">
        <f t="shared" ref="BR568" si="10413">J568/J591</f>
        <v>1.5507883173946756E-3</v>
      </c>
      <c r="BS568" s="129">
        <f t="shared" ref="BS568" si="10414">K568/K591</f>
        <v>1.7584994138335288E-3</v>
      </c>
      <c r="BT568" s="130">
        <f t="shared" ref="BT568" si="10415">L568/L591</f>
        <v>2.0114248933944807E-3</v>
      </c>
      <c r="BU568" s="128">
        <f t="shared" ref="BU568" si="10416">M568/M591</f>
        <v>3.7859666834931852E-3</v>
      </c>
      <c r="BV568" s="132">
        <f t="shared" ref="BV568" si="10417">N568/N591</f>
        <v>4.5544623300768352E-3</v>
      </c>
      <c r="BW568" s="133">
        <f t="shared" ref="BW568" si="10418">O568/O591</f>
        <v>3.0429088668053311E-3</v>
      </c>
      <c r="BX568" s="128">
        <f t="shared" ref="BX568" si="10419">P568/P591</f>
        <v>3.2750330987387638E-3</v>
      </c>
      <c r="BY568" s="129">
        <f t="shared" ref="BY568" si="10420">Q568/Q591</f>
        <v>3.2109693656165927E-3</v>
      </c>
      <c r="BZ568" s="130">
        <f t="shared" ref="BZ568" si="10421">R568/R591</f>
        <v>8.8945990018283344E-4</v>
      </c>
      <c r="CA568" s="131">
        <f t="shared" ref="CA568" si="10422">S568/S591</f>
        <v>0</v>
      </c>
      <c r="CB568" s="128">
        <f t="shared" ref="CB568" si="10423">T568/T591</f>
        <v>0</v>
      </c>
      <c r="CC568" s="129">
        <f t="shared" ref="CC568" si="10424">U568/U591</f>
        <v>0</v>
      </c>
      <c r="CD568" s="130">
        <f t="shared" ref="CD568" si="10425">V568/V591</f>
        <v>5.1553035184946519E-4</v>
      </c>
      <c r="CE568" s="131">
        <f t="shared" ref="CE568" si="10426">W568/W591</f>
        <v>0</v>
      </c>
      <c r="CF568" s="128">
        <f t="shared" ref="CF568" si="10427">X568/X591</f>
        <v>7.8939059046416164E-5</v>
      </c>
      <c r="CG568" s="129">
        <f t="shared" ref="CG568" si="10428">Y568/Y591</f>
        <v>0</v>
      </c>
      <c r="CH568" s="130">
        <f t="shared" ref="CH568" si="10429">Z568/Z591</f>
        <v>0</v>
      </c>
      <c r="CI568" s="128">
        <f t="shared" ref="CI568" si="10430">AA568/AA591</f>
        <v>0</v>
      </c>
      <c r="CJ568" s="134">
        <f t="shared" ref="CJ568" si="10431">AB568/AB591</f>
        <v>5.1268175944542667E-3</v>
      </c>
      <c r="CK568" s="135">
        <f t="shared" ref="CK568" si="10432">AC568/AC591</f>
        <v>9.1669316970048457E-4</v>
      </c>
    </row>
    <row r="569" spans="1:89" ht="13.5" thickBot="1" x14ac:dyDescent="0.25">
      <c r="A569" s="145" t="s">
        <v>18</v>
      </c>
      <c r="B569" s="195">
        <v>908</v>
      </c>
      <c r="C569" s="196">
        <v>0</v>
      </c>
      <c r="D569" s="197">
        <v>377</v>
      </c>
      <c r="E569" s="198">
        <v>101</v>
      </c>
      <c r="F569" s="195">
        <v>1571</v>
      </c>
      <c r="G569" s="199">
        <v>306</v>
      </c>
      <c r="H569" s="197">
        <v>1216</v>
      </c>
      <c r="I569" s="198">
        <v>558</v>
      </c>
      <c r="J569" s="195">
        <v>43</v>
      </c>
      <c r="K569" s="199">
        <v>153</v>
      </c>
      <c r="L569" s="197">
        <v>334</v>
      </c>
      <c r="M569" s="195">
        <v>392</v>
      </c>
      <c r="N569" s="200">
        <v>964</v>
      </c>
      <c r="O569" s="201">
        <v>1009</v>
      </c>
      <c r="P569" s="195">
        <v>539</v>
      </c>
      <c r="Q569" s="199">
        <v>573</v>
      </c>
      <c r="R569" s="197">
        <v>652</v>
      </c>
      <c r="S569" s="198">
        <v>690</v>
      </c>
      <c r="T569" s="195">
        <v>115</v>
      </c>
      <c r="U569" s="199">
        <v>290</v>
      </c>
      <c r="V569" s="197">
        <v>323</v>
      </c>
      <c r="W569" s="198">
        <v>681</v>
      </c>
      <c r="X569" s="195">
        <v>410</v>
      </c>
      <c r="Y569" s="199">
        <v>325</v>
      </c>
      <c r="Z569" s="197">
        <v>936</v>
      </c>
      <c r="AA569" s="195">
        <v>842</v>
      </c>
      <c r="AB569" s="169">
        <f t="shared" si="10404"/>
        <v>8388</v>
      </c>
      <c r="AC569" s="172">
        <f t="shared" si="10405"/>
        <v>5920</v>
      </c>
      <c r="AE569" s="270">
        <f>$AE$11</f>
        <v>0</v>
      </c>
      <c r="AF569" s="125">
        <f>SUMIF($A$9:$A$32,$AE569,B$567:B$590)</f>
        <v>0</v>
      </c>
      <c r="AG569" s="196">
        <f t="shared" si="10375"/>
        <v>0</v>
      </c>
      <c r="AH569" s="197">
        <f t="shared" si="10375"/>
        <v>0</v>
      </c>
      <c r="AI569" s="198">
        <f t="shared" si="10375"/>
        <v>0</v>
      </c>
      <c r="AJ569" s="195">
        <f t="shared" si="10375"/>
        <v>0</v>
      </c>
      <c r="AK569" s="199">
        <f t="shared" si="10375"/>
        <v>0</v>
      </c>
      <c r="AL569" s="197">
        <f t="shared" si="10375"/>
        <v>0</v>
      </c>
      <c r="AM569" s="198">
        <f t="shared" si="10375"/>
        <v>0</v>
      </c>
      <c r="AN569" s="195">
        <f t="shared" si="10375"/>
        <v>0</v>
      </c>
      <c r="AO569" s="199">
        <f t="shared" si="10375"/>
        <v>0</v>
      </c>
      <c r="AP569" s="197">
        <f t="shared" si="10375"/>
        <v>0</v>
      </c>
      <c r="AQ569" s="195">
        <f t="shared" si="10375"/>
        <v>0</v>
      </c>
      <c r="AR569" s="200">
        <f t="shared" si="10375"/>
        <v>0</v>
      </c>
      <c r="AS569" s="201">
        <f t="shared" si="10375"/>
        <v>0</v>
      </c>
      <c r="AT569" s="195">
        <f t="shared" si="10375"/>
        <v>0</v>
      </c>
      <c r="AU569" s="199">
        <f t="shared" si="10375"/>
        <v>0</v>
      </c>
      <c r="AV569" s="197">
        <f t="shared" si="10375"/>
        <v>0</v>
      </c>
      <c r="AW569" s="198">
        <f t="shared" si="10376"/>
        <v>0</v>
      </c>
      <c r="AX569" s="195">
        <f t="shared" si="10376"/>
        <v>0</v>
      </c>
      <c r="AY569" s="199">
        <f t="shared" si="10376"/>
        <v>0</v>
      </c>
      <c r="AZ569" s="197">
        <f t="shared" si="10376"/>
        <v>0</v>
      </c>
      <c r="BA569" s="198">
        <f t="shared" si="10376"/>
        <v>0</v>
      </c>
      <c r="BB569" s="195">
        <f t="shared" si="10376"/>
        <v>0</v>
      </c>
      <c r="BC569" s="199">
        <f t="shared" si="10376"/>
        <v>0</v>
      </c>
      <c r="BD569" s="197">
        <f t="shared" si="10376"/>
        <v>0</v>
      </c>
      <c r="BE569" s="195">
        <f t="shared" si="10376"/>
        <v>0</v>
      </c>
      <c r="BF569" s="171">
        <f>SUM(AF569,AH569,AJ569,AL569,AN569,AP569,AR569,AT569,AV569,AX569,AZ569,BB569,BD569)</f>
        <v>0</v>
      </c>
      <c r="BG569" s="172">
        <f>SUM(AG569,AI569,AK569,AM569,AO569,AQ569,AS569,AU569,AW569,AY569,BA569,BC569,BE569)</f>
        <v>0</v>
      </c>
      <c r="BI569" s="145" t="s">
        <v>18</v>
      </c>
      <c r="BJ569" s="128">
        <f>B569/B591</f>
        <v>4.8108509060082655E-2</v>
      </c>
      <c r="BK569" s="129">
        <f t="shared" ref="BK569" si="10433">C569/C591</f>
        <v>0</v>
      </c>
      <c r="BL569" s="130">
        <f t="shared" ref="BL569" si="10434">D569/D591</f>
        <v>5.2281236999029264E-2</v>
      </c>
      <c r="BM569" s="131">
        <f t="shared" ref="BM569" si="10435">E569/E591</f>
        <v>1.2922210849539406E-2</v>
      </c>
      <c r="BN569" s="128">
        <f t="shared" ref="BN569" si="10436">F569/F591</f>
        <v>8.3554940963727259E-2</v>
      </c>
      <c r="BO569" s="129">
        <f t="shared" ref="BO569" si="10437">G569/G591</f>
        <v>1.3543418606709746E-2</v>
      </c>
      <c r="BP569" s="130">
        <f t="shared" ref="BP569" si="10438">H569/H591</f>
        <v>4.2455135814538088E-2</v>
      </c>
      <c r="BQ569" s="131">
        <f t="shared" ref="BQ569" si="10439">I569/I591</f>
        <v>1.7066307805236113E-2</v>
      </c>
      <c r="BR569" s="128">
        <f t="shared" ref="BR569" si="10440">J569/J591</f>
        <v>1.1113982941328508E-2</v>
      </c>
      <c r="BS569" s="129">
        <f t="shared" ref="BS569" si="10441">K569/K591</f>
        <v>4.4841735052754982E-2</v>
      </c>
      <c r="BT569" s="130">
        <f t="shared" ref="BT569" si="10442">L569/L591</f>
        <v>2.6872636575750262E-2</v>
      </c>
      <c r="BU569" s="128">
        <f t="shared" ref="BU569" si="10443">M569/M591</f>
        <v>3.2979976442873968E-2</v>
      </c>
      <c r="BV569" s="132">
        <f t="shared" ref="BV569" si="10444">N569/N591</f>
        <v>3.3515280047282971E-2</v>
      </c>
      <c r="BW569" s="133">
        <f t="shared" ref="BW569" si="10445">O569/O591</f>
        <v>3.886449426084277E-2</v>
      </c>
      <c r="BX569" s="128">
        <f t="shared" ref="BX569" si="10446">P569/P591</f>
        <v>3.7558358302557313E-2</v>
      </c>
      <c r="BY569" s="129">
        <f t="shared" ref="BY569" si="10447">Q569/Q591</f>
        <v>4.972663368914345E-2</v>
      </c>
      <c r="BZ569" s="130">
        <f t="shared" ref="BZ569" si="10448">R569/R591</f>
        <v>3.221821416217819E-2</v>
      </c>
      <c r="CA569" s="131">
        <f t="shared" ref="CA569" si="10449">S569/S591</f>
        <v>3.9507586601774981E-2</v>
      </c>
      <c r="CB569" s="128">
        <f t="shared" ref="CB569" si="10450">T569/T591</f>
        <v>2.9232333502796137E-2</v>
      </c>
      <c r="CC569" s="129">
        <f t="shared" ref="CC569" si="10451">U569/U591</f>
        <v>8.569739952718676E-2</v>
      </c>
      <c r="CD569" s="130">
        <f t="shared" ref="CD569" si="10452">V569/V591</f>
        <v>2.0814537955922155E-2</v>
      </c>
      <c r="CE569" s="131">
        <f t="shared" ref="CE569" si="10453">W569/W591</f>
        <v>3.9205526770293611E-2</v>
      </c>
      <c r="CF569" s="128">
        <f t="shared" ref="CF569" si="10454">X569/X591</f>
        <v>3.2365014209030631E-2</v>
      </c>
      <c r="CG569" s="129">
        <f t="shared" ref="CG569" si="10455">Y569/Y591</f>
        <v>5.5889939810834052E-2</v>
      </c>
      <c r="CH569" s="130">
        <f t="shared" ref="CH569" si="10456">Z569/Z591</f>
        <v>3.2203681403750212E-2</v>
      </c>
      <c r="CI569" s="128">
        <f t="shared" ref="CI569" si="10457">AA569/AA591</f>
        <v>2.5755536522696684E-2</v>
      </c>
      <c r="CJ569" s="134">
        <f t="shared" ref="CJ569" si="10458">AB569/AB591</f>
        <v>3.9129887154033115E-2</v>
      </c>
      <c r="CK569" s="135">
        <f t="shared" ref="CK569" si="10459">AC569/AC591</f>
        <v>2.7687875329728922E-2</v>
      </c>
    </row>
    <row r="570" spans="1:89" ht="14.25" thickTop="1" thickBot="1" x14ac:dyDescent="0.25">
      <c r="A570" s="136" t="s">
        <v>19</v>
      </c>
      <c r="B570" s="188">
        <v>1150</v>
      </c>
      <c r="C570" s="189">
        <v>939</v>
      </c>
      <c r="D570" s="190">
        <v>588</v>
      </c>
      <c r="E570" s="191">
        <v>481</v>
      </c>
      <c r="F570" s="188">
        <v>1915</v>
      </c>
      <c r="G570" s="192">
        <v>900</v>
      </c>
      <c r="H570" s="190">
        <v>1720</v>
      </c>
      <c r="I570" s="191">
        <v>1335</v>
      </c>
      <c r="J570" s="188">
        <v>117</v>
      </c>
      <c r="K570" s="192">
        <v>324</v>
      </c>
      <c r="L570" s="190">
        <v>535</v>
      </c>
      <c r="M570" s="188">
        <v>763</v>
      </c>
      <c r="N570" s="193">
        <v>1632</v>
      </c>
      <c r="O570" s="194">
        <v>1734</v>
      </c>
      <c r="P570" s="188">
        <v>886</v>
      </c>
      <c r="Q570" s="192">
        <v>962</v>
      </c>
      <c r="R570" s="190">
        <v>1220</v>
      </c>
      <c r="S570" s="191">
        <v>1035</v>
      </c>
      <c r="T570" s="188">
        <v>204</v>
      </c>
      <c r="U570" s="192">
        <v>506</v>
      </c>
      <c r="V570" s="190">
        <v>619</v>
      </c>
      <c r="W570" s="191">
        <v>1244</v>
      </c>
      <c r="X570" s="188">
        <v>752</v>
      </c>
      <c r="Y570" s="192">
        <v>407</v>
      </c>
      <c r="Z570" s="190">
        <v>1510</v>
      </c>
      <c r="AA570" s="188">
        <v>1379</v>
      </c>
      <c r="AB570" s="169">
        <f t="shared" si="10404"/>
        <v>12848</v>
      </c>
      <c r="AC570" s="172">
        <f t="shared" si="10405"/>
        <v>12009</v>
      </c>
      <c r="AE570" s="264" t="s">
        <v>13</v>
      </c>
      <c r="AF570" s="20">
        <f t="shared" ref="AF570:BG570" si="10460">SUM(AF567:AF569)</f>
        <v>2550</v>
      </c>
      <c r="AG570" s="21">
        <f t="shared" si="10460"/>
        <v>1899</v>
      </c>
      <c r="AH570" s="20">
        <f t="shared" si="10460"/>
        <v>892</v>
      </c>
      <c r="AI570" s="21">
        <f t="shared" si="10460"/>
        <v>891</v>
      </c>
      <c r="AJ570" s="20">
        <f t="shared" si="10460"/>
        <v>3213</v>
      </c>
      <c r="AK570" s="21">
        <f t="shared" si="10460"/>
        <v>1815</v>
      </c>
      <c r="AL570" s="20">
        <f t="shared" si="10460"/>
        <v>3621</v>
      </c>
      <c r="AM570" s="21">
        <f t="shared" si="10460"/>
        <v>3229</v>
      </c>
      <c r="AN570" s="20">
        <f t="shared" si="10460"/>
        <v>255</v>
      </c>
      <c r="AO570" s="21">
        <f t="shared" si="10460"/>
        <v>796</v>
      </c>
      <c r="AP570" s="20">
        <f t="shared" si="10460"/>
        <v>1000</v>
      </c>
      <c r="AQ570" s="21">
        <f t="shared" si="10460"/>
        <v>2160</v>
      </c>
      <c r="AR570" s="20">
        <f t="shared" si="10460"/>
        <v>3166</v>
      </c>
      <c r="AS570" s="21">
        <f t="shared" si="10460"/>
        <v>3947</v>
      </c>
      <c r="AT570" s="20">
        <f t="shared" si="10460"/>
        <v>1739</v>
      </c>
      <c r="AU570" s="21">
        <f t="shared" si="10460"/>
        <v>1508</v>
      </c>
      <c r="AV570" s="20">
        <f t="shared" si="10460"/>
        <v>2718</v>
      </c>
      <c r="AW570" s="21">
        <f t="shared" si="10460"/>
        <v>2030</v>
      </c>
      <c r="AX570" s="20">
        <f t="shared" si="10460"/>
        <v>392</v>
      </c>
      <c r="AY570" s="21">
        <f t="shared" si="10460"/>
        <v>737</v>
      </c>
      <c r="AZ570" s="20">
        <f t="shared" si="10460"/>
        <v>1196</v>
      </c>
      <c r="BA570" s="21">
        <f t="shared" si="10460"/>
        <v>2224</v>
      </c>
      <c r="BB570" s="20">
        <f t="shared" si="10460"/>
        <v>1522</v>
      </c>
      <c r="BC570" s="21">
        <f t="shared" si="10460"/>
        <v>1317</v>
      </c>
      <c r="BD570" s="20">
        <f t="shared" si="10460"/>
        <v>3449</v>
      </c>
      <c r="BE570" s="21">
        <f t="shared" si="10460"/>
        <v>3335</v>
      </c>
      <c r="BF570" s="173">
        <f t="shared" si="10460"/>
        <v>25713</v>
      </c>
      <c r="BG570" s="174">
        <f t="shared" si="10460"/>
        <v>25888</v>
      </c>
      <c r="BI570" s="136" t="s">
        <v>19</v>
      </c>
      <c r="BJ570" s="128">
        <f>B570/B591</f>
        <v>6.0930380417505564E-2</v>
      </c>
      <c r="BK570" s="129">
        <f t="shared" ref="BK570" si="10461">C570/C591</f>
        <v>4.4298721517195827E-2</v>
      </c>
      <c r="BL570" s="130">
        <f t="shared" ref="BL570" si="10462">D570/D591</f>
        <v>8.1542088475939536E-2</v>
      </c>
      <c r="BM570" s="131">
        <f t="shared" ref="BM570" si="10463">E570/E591</f>
        <v>6.1540429887410437E-2</v>
      </c>
      <c r="BN570" s="128">
        <f t="shared" ref="BN570" si="10464">F570/F591</f>
        <v>0.1018508669290501</v>
      </c>
      <c r="BO570" s="129">
        <f t="shared" ref="BO570" si="10465">G570/G591</f>
        <v>3.9833584137381604E-2</v>
      </c>
      <c r="BP570" s="130">
        <f t="shared" ref="BP570" si="10466">H570/H591</f>
        <v>6.0051672369247959E-2</v>
      </c>
      <c r="BQ570" s="131">
        <f t="shared" ref="BQ570" si="10467">I570/I591</f>
        <v>4.0830682652312211E-2</v>
      </c>
      <c r="BR570" s="128">
        <f t="shared" ref="BR570" si="10468">J570/J591</f>
        <v>3.0240372189196174E-2</v>
      </c>
      <c r="BS570" s="129">
        <f t="shared" ref="BS570" si="10469">K570/K591</f>
        <v>9.495896834701055E-2</v>
      </c>
      <c r="BT570" s="130">
        <f t="shared" ref="BT570" si="10470">L570/L591</f>
        <v>4.3044492718641886E-2</v>
      </c>
      <c r="BU570" s="128">
        <f t="shared" ref="BU570" si="10471">M570/M591</f>
        <v>6.4193168433451117E-2</v>
      </c>
      <c r="BV570" s="132">
        <f t="shared" ref="BV570" si="10472">N570/N591</f>
        <v>5.6739561241873238E-2</v>
      </c>
      <c r="BW570" s="133">
        <f t="shared" ref="BW570" si="10473">O570/O591</f>
        <v>6.6789923734689158E-2</v>
      </c>
      <c r="BX570" s="128">
        <f t="shared" ref="BX570" si="10474">P570/P591</f>
        <v>6.1737857988990313E-2</v>
      </c>
      <c r="BY570" s="129">
        <f t="shared" ref="BY570" si="10475">Q570/Q591</f>
        <v>8.3485203506031419E-2</v>
      </c>
      <c r="BZ570" s="130">
        <f t="shared" ref="BZ570" si="10476">R570/R591</f>
        <v>6.0285615456836486E-2</v>
      </c>
      <c r="CA570" s="131">
        <f t="shared" ref="CA570" si="10477">S570/S591</f>
        <v>5.9261379902662469E-2</v>
      </c>
      <c r="CB570" s="128">
        <f t="shared" ref="CB570" si="10478">T570/T591</f>
        <v>5.1855617691916621E-2</v>
      </c>
      <c r="CC570" s="129">
        <f t="shared" ref="CC570" si="10479">U570/U591</f>
        <v>0.14952718676122931</v>
      </c>
      <c r="CD570" s="130">
        <f t="shared" ref="CD570" si="10480">V570/V591</f>
        <v>3.9889160974352363E-2</v>
      </c>
      <c r="CE570" s="131">
        <f t="shared" ref="CE570" si="10481">W570/W591</f>
        <v>7.1617731721358671E-2</v>
      </c>
      <c r="CF570" s="128">
        <f t="shared" ref="CF570" si="10482">X570/X591</f>
        <v>5.9362172402904957E-2</v>
      </c>
      <c r="CG570" s="129">
        <f t="shared" ref="CG570" si="10483">Y570/Y591</f>
        <v>6.9991401547721405E-2</v>
      </c>
      <c r="CH570" s="130">
        <f t="shared" ref="CH570" si="10484">Z570/Z591</f>
        <v>5.1952520213314986E-2</v>
      </c>
      <c r="CI570" s="128">
        <f t="shared" ref="CI570" si="10485">AA570/AA591</f>
        <v>4.2181573473632696E-2</v>
      </c>
      <c r="CJ570" s="134">
        <f t="shared" ref="CJ570" si="10486">AB570/AB591</f>
        <v>5.9935716518242421E-2</v>
      </c>
      <c r="CK570" s="135">
        <f t="shared" ref="CK570" si="10487">AC570/AC591</f>
        <v>5.6166164668026118E-2</v>
      </c>
    </row>
    <row r="571" spans="1:89" ht="13.5" thickTop="1" x14ac:dyDescent="0.2">
      <c r="A571" s="145" t="s">
        <v>20</v>
      </c>
      <c r="B571" s="195">
        <v>1265</v>
      </c>
      <c r="C571" s="196">
        <v>1007</v>
      </c>
      <c r="D571" s="197">
        <v>479</v>
      </c>
      <c r="E571" s="198">
        <v>480</v>
      </c>
      <c r="F571" s="195">
        <v>1781</v>
      </c>
      <c r="G571" s="199">
        <v>1018</v>
      </c>
      <c r="H571" s="197">
        <v>1795</v>
      </c>
      <c r="I571" s="198">
        <v>1592</v>
      </c>
      <c r="J571" s="195">
        <v>115</v>
      </c>
      <c r="K571" s="199">
        <v>421</v>
      </c>
      <c r="L571" s="197">
        <v>562</v>
      </c>
      <c r="M571" s="195">
        <v>1062</v>
      </c>
      <c r="N571" s="200">
        <v>1762</v>
      </c>
      <c r="O571" s="201">
        <v>2052</v>
      </c>
      <c r="P571" s="195">
        <v>909</v>
      </c>
      <c r="Q571" s="199">
        <v>824</v>
      </c>
      <c r="R571" s="197">
        <v>1404</v>
      </c>
      <c r="S571" s="198">
        <v>1162</v>
      </c>
      <c r="T571" s="195">
        <v>210</v>
      </c>
      <c r="U571" s="199">
        <v>456</v>
      </c>
      <c r="V571" s="197">
        <v>722</v>
      </c>
      <c r="W571" s="198">
        <v>1100</v>
      </c>
      <c r="X571" s="195">
        <v>829</v>
      </c>
      <c r="Y571" s="199">
        <v>714</v>
      </c>
      <c r="Z571" s="197">
        <v>1669</v>
      </c>
      <c r="AA571" s="195">
        <v>1772</v>
      </c>
      <c r="AB571" s="169">
        <f t="shared" si="10404"/>
        <v>13502</v>
      </c>
      <c r="AC571" s="172">
        <f t="shared" si="10405"/>
        <v>13660</v>
      </c>
      <c r="BI571" s="145" t="s">
        <v>20</v>
      </c>
      <c r="BJ571" s="128">
        <f>B571/B591</f>
        <v>6.7023418459256121E-2</v>
      </c>
      <c r="BK571" s="129">
        <f t="shared" ref="BK571" si="10488">C571/C591</f>
        <v>4.7506722649431524E-2</v>
      </c>
      <c r="BL571" s="130">
        <f t="shared" ref="BL571" si="10489">D571/D591</f>
        <v>6.6426293163222849E-2</v>
      </c>
      <c r="BM571" s="131">
        <f t="shared" ref="BM571" si="10490">E571/E591</f>
        <v>6.1412487205731829E-2</v>
      </c>
      <c r="BN571" s="128">
        <f t="shared" ref="BN571" si="10491">F571/F591</f>
        <v>9.4723965535581323E-2</v>
      </c>
      <c r="BO571" s="129">
        <f t="shared" ref="BO571" si="10492">G571/G591</f>
        <v>4.5056209613171638E-2</v>
      </c>
      <c r="BP571" s="130">
        <f t="shared" ref="BP571" si="10493">H571/H591</f>
        <v>6.267020459465121E-2</v>
      </c>
      <c r="BQ571" s="131">
        <f t="shared" ref="BQ571" si="10494">I571/I591</f>
        <v>4.869097137264497E-2</v>
      </c>
      <c r="BR571" s="128">
        <f t="shared" ref="BR571" si="10495">J571/J591</f>
        <v>2.9723442750064617E-2</v>
      </c>
      <c r="BS571" s="129">
        <f t="shared" ref="BS571" si="10496">K571/K591</f>
        <v>0.12338804220398593</v>
      </c>
      <c r="BT571" s="130">
        <f t="shared" ref="BT571" si="10497">L571/L591</f>
        <v>4.5216831603507923E-2</v>
      </c>
      <c r="BU571" s="128">
        <f t="shared" ref="BU571" si="10498">M571/M591</f>
        <v>8.9348813730439167E-2</v>
      </c>
      <c r="BV571" s="132">
        <f t="shared" ref="BV571" si="10499">N571/N591</f>
        <v>6.125925668393422E-2</v>
      </c>
      <c r="BW571" s="133">
        <f t="shared" ref="BW571" si="10500">O571/O591</f>
        <v>7.903859486942455E-2</v>
      </c>
      <c r="BX571" s="128">
        <f t="shared" ref="BX571" si="10501">P571/P591</f>
        <v>6.3340533760713538E-2</v>
      </c>
      <c r="BY571" s="129">
        <f t="shared" ref="BY571" si="10502">Q571/Q591</f>
        <v>7.1509155601839805E-2</v>
      </c>
      <c r="BZ571" s="130">
        <f t="shared" ref="BZ571" si="10503">R571/R591</f>
        <v>6.9377872214261005E-2</v>
      </c>
      <c r="CA571" s="131">
        <f t="shared" ref="CA571" si="10504">S571/S591</f>
        <v>6.6533066132264534E-2</v>
      </c>
      <c r="CB571" s="128">
        <f t="shared" ref="CB571" si="10505">T571/T591</f>
        <v>5.3380782918149468E-2</v>
      </c>
      <c r="CC571" s="129">
        <f t="shared" ref="CC571" si="10506">U571/U591</f>
        <v>0.13475177304964539</v>
      </c>
      <c r="CD571" s="130">
        <f t="shared" ref="CD571" si="10507">V571/V591</f>
        <v>4.6526614254414227E-2</v>
      </c>
      <c r="CE571" s="131">
        <f t="shared" ref="CE571" si="10508">W571/W591</f>
        <v>6.3327576280944153E-2</v>
      </c>
      <c r="CF571" s="128">
        <f t="shared" ref="CF571" si="10509">X571/X591</f>
        <v>6.5440479949479005E-2</v>
      </c>
      <c r="CG571" s="129">
        <f t="shared" ref="CG571" si="10510">Y571/Y591</f>
        <v>0.12278589853826312</v>
      </c>
      <c r="CH571" s="130">
        <f t="shared" ref="CH571" si="10511">Z571/Z591</f>
        <v>5.7423017374849478E-2</v>
      </c>
      <c r="CI571" s="128">
        <f t="shared" ref="CI571" si="10512">AA571/AA591</f>
        <v>5.4202863085770221E-2</v>
      </c>
      <c r="CJ571" s="134">
        <f t="shared" ref="CJ571" si="10513">AB571/AB591</f>
        <v>6.298661616043813E-2</v>
      </c>
      <c r="CK571" s="135">
        <f t="shared" ref="CK571" si="10514">AC571/AC591</f>
        <v>6.388790152096234E-2</v>
      </c>
    </row>
    <row r="572" spans="1:89" ht="13.5" thickBot="1" x14ac:dyDescent="0.25">
      <c r="A572" s="136" t="s">
        <v>21</v>
      </c>
      <c r="B572" s="188">
        <v>1285</v>
      </c>
      <c r="C572" s="189">
        <v>892</v>
      </c>
      <c r="D572" s="190">
        <v>413</v>
      </c>
      <c r="E572" s="191">
        <v>411</v>
      </c>
      <c r="F572" s="188">
        <v>1432</v>
      </c>
      <c r="G572" s="192">
        <v>797</v>
      </c>
      <c r="H572" s="190">
        <v>1826</v>
      </c>
      <c r="I572" s="191">
        <v>1637</v>
      </c>
      <c r="J572" s="188">
        <v>140</v>
      </c>
      <c r="K572" s="192">
        <v>375</v>
      </c>
      <c r="L572" s="190">
        <v>438</v>
      </c>
      <c r="M572" s="188">
        <v>1098</v>
      </c>
      <c r="N572" s="193">
        <v>1404</v>
      </c>
      <c r="O572" s="194">
        <v>1895</v>
      </c>
      <c r="P572" s="188">
        <v>830</v>
      </c>
      <c r="Q572" s="192">
        <v>684</v>
      </c>
      <c r="R572" s="190">
        <v>1314</v>
      </c>
      <c r="S572" s="191">
        <v>868</v>
      </c>
      <c r="T572" s="188">
        <v>182</v>
      </c>
      <c r="U572" s="192">
        <v>281</v>
      </c>
      <c r="V572" s="190">
        <v>474</v>
      </c>
      <c r="W572" s="191">
        <v>1124</v>
      </c>
      <c r="X572" s="188">
        <v>693</v>
      </c>
      <c r="Y572" s="192">
        <v>603</v>
      </c>
      <c r="Z572" s="190">
        <v>1780</v>
      </c>
      <c r="AA572" s="188">
        <v>1563</v>
      </c>
      <c r="AB572" s="169">
        <f t="shared" si="10404"/>
        <v>12211</v>
      </c>
      <c r="AC572" s="172">
        <f t="shared" si="10405"/>
        <v>12228</v>
      </c>
      <c r="AE572" s="267" t="s">
        <v>85</v>
      </c>
      <c r="BI572" s="136" t="s">
        <v>21</v>
      </c>
      <c r="BJ572" s="128">
        <f>B572/B591</f>
        <v>6.8083077249125781E-2</v>
      </c>
      <c r="BK572" s="129">
        <f t="shared" ref="BK572" si="10515">C572/C591</f>
        <v>4.2081426616974102E-2</v>
      </c>
      <c r="BL572" s="130">
        <f t="shared" ref="BL572" si="10516">D572/D591</f>
        <v>5.727360976286229E-2</v>
      </c>
      <c r="BM572" s="131">
        <f t="shared" ref="BM572" si="10517">E572/E591</f>
        <v>5.2584442169907882E-2</v>
      </c>
      <c r="BN572" s="128">
        <f t="shared" ref="BN572" si="10518">F572/F591</f>
        <v>7.6162110413785761E-2</v>
      </c>
      <c r="BO572" s="129">
        <f t="shared" ref="BO572" si="10519">G572/G591</f>
        <v>3.5274851730547931E-2</v>
      </c>
      <c r="BP572" s="130">
        <f t="shared" ref="BP572" si="10520">H572/H591</f>
        <v>6.3752531247817892E-2</v>
      </c>
      <c r="BQ572" s="131">
        <f t="shared" ref="BQ572" si="10521">I572/I591</f>
        <v>5.0067286518228532E-2</v>
      </c>
      <c r="BR572" s="128">
        <f t="shared" ref="BR572" si="10522">J572/J591</f>
        <v>3.6185060739209095E-2</v>
      </c>
      <c r="BS572" s="129">
        <f t="shared" ref="BS572" si="10523">K572/K591</f>
        <v>0.10990621336459555</v>
      </c>
      <c r="BT572" s="130">
        <f t="shared" ref="BT572" si="10524">L572/L591</f>
        <v>3.5240164132271302E-2</v>
      </c>
      <c r="BU572" s="128">
        <f t="shared" ref="BU572" si="10525">M572/M591</f>
        <v>9.2377587077233717E-2</v>
      </c>
      <c r="BV572" s="132">
        <f t="shared" ref="BV572" si="10526">N572/N591</f>
        <v>4.8812710774258597E-2</v>
      </c>
      <c r="BW572" s="133">
        <f t="shared" ref="BW572" si="10527">O572/O591</f>
        <v>7.2991294969570908E-2</v>
      </c>
      <c r="BX572" s="128">
        <f t="shared" ref="BX572" si="10528">P572/P591</f>
        <v>5.7835690892620722E-2</v>
      </c>
      <c r="BY572" s="129">
        <f t="shared" ref="BY572" si="10529">Q572/Q591</f>
        <v>5.9359541785993231E-2</v>
      </c>
      <c r="BZ572" s="130">
        <f t="shared" ref="BZ572" si="10530">R572/R591</f>
        <v>6.4930572713346846E-2</v>
      </c>
      <c r="CA572" s="131">
        <f t="shared" ref="CA572" si="10531">S572/S591</f>
        <v>4.969939879759519E-2</v>
      </c>
      <c r="CB572" s="128">
        <f t="shared" ref="CB572" si="10532">T572/T591</f>
        <v>4.6263345195729534E-2</v>
      </c>
      <c r="CC572" s="129">
        <f t="shared" ref="CC572" si="10533">U572/U591</f>
        <v>8.303782505910165E-2</v>
      </c>
      <c r="CD572" s="130">
        <f t="shared" ref="CD572" si="10534">V572/V591</f>
        <v>3.054517334708081E-2</v>
      </c>
      <c r="CE572" s="131">
        <f t="shared" ref="CE572" si="10535">W572/W591</f>
        <v>6.470926885434658E-2</v>
      </c>
      <c r="CF572" s="128">
        <f t="shared" ref="CF572" si="10536">X572/X591</f>
        <v>5.4704767919166404E-2</v>
      </c>
      <c r="CG572" s="129">
        <f t="shared" ref="CG572" si="10537">Y572/Y591</f>
        <v>0.10369733447979364</v>
      </c>
      <c r="CH572" s="130">
        <f t="shared" ref="CH572" si="10538">Z572/Z591</f>
        <v>6.1242043695166004E-2</v>
      </c>
      <c r="CI572" s="128">
        <f t="shared" ref="CI572" si="10539">AA572/AA591</f>
        <v>4.7809861739875198E-2</v>
      </c>
      <c r="CJ572" s="134">
        <f t="shared" ref="CJ572" si="10540">AB572/AB591</f>
        <v>5.6964121606807146E-2</v>
      </c>
      <c r="CK572" s="135">
        <f t="shared" ref="CK572" si="10541">AC572/AC591</f>
        <v>5.719042897498737E-2</v>
      </c>
    </row>
    <row r="573" spans="1:89" ht="14.25" thickTop="1" thickBot="1" x14ac:dyDescent="0.25">
      <c r="A573" s="145" t="s">
        <v>22</v>
      </c>
      <c r="B573" s="195">
        <v>1195</v>
      </c>
      <c r="C573" s="196">
        <v>1116</v>
      </c>
      <c r="D573" s="197">
        <v>460</v>
      </c>
      <c r="E573" s="198">
        <v>357</v>
      </c>
      <c r="F573" s="195">
        <v>1363</v>
      </c>
      <c r="G573" s="199">
        <v>661</v>
      </c>
      <c r="H573" s="197">
        <v>1819</v>
      </c>
      <c r="I573" s="198">
        <v>1485</v>
      </c>
      <c r="J573" s="195">
        <v>183</v>
      </c>
      <c r="K573" s="199">
        <v>376</v>
      </c>
      <c r="L573" s="197">
        <v>383</v>
      </c>
      <c r="M573" s="195">
        <v>1200</v>
      </c>
      <c r="N573" s="200">
        <v>1337</v>
      </c>
      <c r="O573" s="201">
        <v>1984</v>
      </c>
      <c r="P573" s="195">
        <v>786</v>
      </c>
      <c r="Q573" s="199">
        <v>611</v>
      </c>
      <c r="R573" s="197">
        <v>1241</v>
      </c>
      <c r="S573" s="198">
        <v>903</v>
      </c>
      <c r="T573" s="195">
        <v>159</v>
      </c>
      <c r="U573" s="199">
        <v>216</v>
      </c>
      <c r="V573" s="197">
        <v>488</v>
      </c>
      <c r="W573" s="198">
        <v>1212</v>
      </c>
      <c r="X573" s="195">
        <v>688</v>
      </c>
      <c r="Y573" s="199">
        <v>318</v>
      </c>
      <c r="Z573" s="197">
        <v>1688</v>
      </c>
      <c r="AA573" s="195">
        <v>1603</v>
      </c>
      <c r="AB573" s="169">
        <f t="shared" si="10404"/>
        <v>11790</v>
      </c>
      <c r="AC573" s="172">
        <f t="shared" si="10405"/>
        <v>12042</v>
      </c>
      <c r="AE573" s="295" t="s">
        <v>0</v>
      </c>
      <c r="AF573" s="297" t="s">
        <v>1</v>
      </c>
      <c r="AG573" s="298"/>
      <c r="AH573" s="297" t="s">
        <v>2</v>
      </c>
      <c r="AI573" s="298"/>
      <c r="AJ573" s="297" t="s">
        <v>3</v>
      </c>
      <c r="AK573" s="298"/>
      <c r="AL573" s="297" t="s">
        <v>4</v>
      </c>
      <c r="AM573" s="298"/>
      <c r="AN573" s="297" t="s">
        <v>5</v>
      </c>
      <c r="AO573" s="298"/>
      <c r="AP573" s="297" t="s">
        <v>6</v>
      </c>
      <c r="AQ573" s="298"/>
      <c r="AR573" s="297" t="s">
        <v>7</v>
      </c>
      <c r="AS573" s="298"/>
      <c r="AT573" s="297" t="s">
        <v>8</v>
      </c>
      <c r="AU573" s="298"/>
      <c r="AV573" s="297" t="s">
        <v>9</v>
      </c>
      <c r="AW573" s="298"/>
      <c r="AX573" s="297" t="s">
        <v>10</v>
      </c>
      <c r="AY573" s="298"/>
      <c r="AZ573" s="297" t="s">
        <v>11</v>
      </c>
      <c r="BA573" s="298"/>
      <c r="BB573" s="297" t="s">
        <v>12</v>
      </c>
      <c r="BC573" s="298"/>
      <c r="BD573" s="300" t="s">
        <v>40</v>
      </c>
      <c r="BE573" s="301"/>
      <c r="BF573" s="302" t="s">
        <v>41</v>
      </c>
      <c r="BG573" s="303"/>
      <c r="BI573" s="145" t="s">
        <v>22</v>
      </c>
      <c r="BJ573" s="128">
        <f>B573/B591</f>
        <v>6.3314612694712308E-2</v>
      </c>
      <c r="BK573" s="129">
        <f t="shared" ref="BK573" si="10542">C573/C591</f>
        <v>5.2648959758456383E-2</v>
      </c>
      <c r="BL573" s="130">
        <f t="shared" ref="BL573" si="10543">D573/D591</f>
        <v>6.3791429760088753E-2</v>
      </c>
      <c r="BM573" s="131">
        <f t="shared" ref="BM573" si="10544">E573/E591</f>
        <v>4.5675537359263052E-2</v>
      </c>
      <c r="BN573" s="128">
        <f t="shared" ref="BN573" si="10545">F573/F591</f>
        <v>7.2492288054462298E-2</v>
      </c>
      <c r="BO573" s="129">
        <f t="shared" ref="BO573" si="10546">G573/G591</f>
        <v>2.9255554572010269E-2</v>
      </c>
      <c r="BP573" s="130">
        <f t="shared" ref="BP573" si="10547">H573/H591</f>
        <v>6.3508134906780256E-2</v>
      </c>
      <c r="BQ573" s="131">
        <f t="shared" ref="BQ573" si="10548">I573/I591</f>
        <v>4.5418399804257402E-2</v>
      </c>
      <c r="BR573" s="128">
        <f t="shared" ref="BR573" si="10549">J573/J591</f>
        <v>4.7299043680537604E-2</v>
      </c>
      <c r="BS573" s="129">
        <f t="shared" ref="BS573" si="10550">K573/K591</f>
        <v>0.11019929660023446</v>
      </c>
      <c r="BT573" s="130">
        <f t="shared" ref="BT573" si="10551">L573/L591</f>
        <v>3.0815029366803443E-2</v>
      </c>
      <c r="BU573" s="128">
        <f t="shared" ref="BU573" si="10552">M573/M591</f>
        <v>0.10095911155981828</v>
      </c>
      <c r="BV573" s="132">
        <f t="shared" ref="BV573" si="10553">N573/N591</f>
        <v>4.6483329277196402E-2</v>
      </c>
      <c r="BW573" s="133">
        <f t="shared" ref="BW573" si="10554">O573/O591</f>
        <v>7.6419382173946532E-2</v>
      </c>
      <c r="BX573" s="128">
        <f t="shared" ref="BX573" si="10555">P573/P591</f>
        <v>5.4769702459758901E-2</v>
      </c>
      <c r="BY573" s="129">
        <f t="shared" ref="BY573" si="10556">Q573/Q591</f>
        <v>5.3024386010587524E-2</v>
      </c>
      <c r="BZ573" s="130">
        <f t="shared" ref="BZ573" si="10557">R573/R591</f>
        <v>6.1323318673716459E-2</v>
      </c>
      <c r="CA573" s="131">
        <f t="shared" ref="CA573" si="10558">S573/S591</f>
        <v>5.1703406813627256E-2</v>
      </c>
      <c r="CB573" s="128">
        <f t="shared" ref="CB573" si="10559">T573/T591</f>
        <v>4.0416878495170311E-2</v>
      </c>
      <c r="CC573" s="129">
        <f t="shared" ref="CC573" si="10560">U573/U591</f>
        <v>6.3829787234042548E-2</v>
      </c>
      <c r="CD573" s="130">
        <f t="shared" ref="CD573" si="10561">V573/V591</f>
        <v>3.1447351462817373E-2</v>
      </c>
      <c r="CE573" s="131">
        <f t="shared" ref="CE573" si="10562">W573/W591</f>
        <v>6.9775474956822112E-2</v>
      </c>
      <c r="CF573" s="128">
        <f t="shared" ref="CF573" si="10563">X573/X591</f>
        <v>5.4310072623934322E-2</v>
      </c>
      <c r="CG573" s="129">
        <f t="shared" ref="CG573" si="10564">Y573/Y591</f>
        <v>5.4686156491831471E-2</v>
      </c>
      <c r="CH573" s="130">
        <f t="shared" ref="CH573" si="10565">Z573/Z591</f>
        <v>5.8076724582831585E-2</v>
      </c>
      <c r="CI573" s="128">
        <f t="shared" ref="CI573" si="10566">AA573/AA591</f>
        <v>4.9033402667319224E-2</v>
      </c>
      <c r="CJ573" s="134">
        <f t="shared" ref="CJ573" si="10567">AB573/AB591</f>
        <v>5.5000163274445686E-2</v>
      </c>
      <c r="CK573" s="135">
        <f t="shared" ref="CK573" si="10568">AC573/AC591</f>
        <v>5.6320505864965481E-2</v>
      </c>
    </row>
    <row r="574" spans="1:89" ht="15" thickTop="1" thickBot="1" x14ac:dyDescent="0.3">
      <c r="A574" s="136" t="s">
        <v>23</v>
      </c>
      <c r="B574" s="188">
        <v>1080</v>
      </c>
      <c r="C574" s="189">
        <v>1092</v>
      </c>
      <c r="D574" s="190">
        <v>423</v>
      </c>
      <c r="E574" s="191">
        <v>302</v>
      </c>
      <c r="F574" s="188">
        <v>1094</v>
      </c>
      <c r="G574" s="192">
        <v>599</v>
      </c>
      <c r="H574" s="190">
        <v>1621</v>
      </c>
      <c r="I574" s="191">
        <v>1370</v>
      </c>
      <c r="J574" s="188">
        <v>165</v>
      </c>
      <c r="K574" s="192">
        <v>287</v>
      </c>
      <c r="L574" s="190">
        <v>316</v>
      </c>
      <c r="M574" s="188">
        <v>946</v>
      </c>
      <c r="N574" s="193">
        <v>1226</v>
      </c>
      <c r="O574" s="194">
        <v>1619</v>
      </c>
      <c r="P574" s="188">
        <v>738</v>
      </c>
      <c r="Q574" s="192">
        <v>478</v>
      </c>
      <c r="R574" s="190">
        <v>1149</v>
      </c>
      <c r="S574" s="191">
        <v>756</v>
      </c>
      <c r="T574" s="188">
        <v>240</v>
      </c>
      <c r="U574" s="192">
        <v>199</v>
      </c>
      <c r="V574" s="190">
        <v>474</v>
      </c>
      <c r="W574" s="191">
        <v>1283</v>
      </c>
      <c r="X574" s="188">
        <v>666</v>
      </c>
      <c r="Y574" s="192">
        <v>309</v>
      </c>
      <c r="Z574" s="190">
        <v>1657</v>
      </c>
      <c r="AA574" s="188">
        <v>1814</v>
      </c>
      <c r="AB574" s="169">
        <f t="shared" si="10404"/>
        <v>10849</v>
      </c>
      <c r="AC574" s="172">
        <f t="shared" si="10405"/>
        <v>11054</v>
      </c>
      <c r="AE574" s="296"/>
      <c r="AF574" s="115" t="s">
        <v>14</v>
      </c>
      <c r="AG574" s="116" t="s">
        <v>15</v>
      </c>
      <c r="AH574" s="117" t="s">
        <v>14</v>
      </c>
      <c r="AI574" s="118" t="s">
        <v>15</v>
      </c>
      <c r="AJ574" s="115" t="s">
        <v>14</v>
      </c>
      <c r="AK574" s="116" t="s">
        <v>15</v>
      </c>
      <c r="AL574" s="117" t="s">
        <v>14</v>
      </c>
      <c r="AM574" s="118" t="s">
        <v>15</v>
      </c>
      <c r="AN574" s="115" t="s">
        <v>14</v>
      </c>
      <c r="AO574" s="116" t="s">
        <v>15</v>
      </c>
      <c r="AP574" s="117" t="s">
        <v>14</v>
      </c>
      <c r="AQ574" s="115" t="s">
        <v>15</v>
      </c>
      <c r="AR574" s="119" t="s">
        <v>14</v>
      </c>
      <c r="AS574" s="120" t="s">
        <v>15</v>
      </c>
      <c r="AT574" s="115" t="s">
        <v>14</v>
      </c>
      <c r="AU574" s="116" t="s">
        <v>15</v>
      </c>
      <c r="AV574" s="117" t="s">
        <v>14</v>
      </c>
      <c r="AW574" s="118" t="s">
        <v>15</v>
      </c>
      <c r="AX574" s="115" t="s">
        <v>14</v>
      </c>
      <c r="AY574" s="116" t="s">
        <v>15</v>
      </c>
      <c r="AZ574" s="117" t="s">
        <v>14</v>
      </c>
      <c r="BA574" s="118" t="s">
        <v>15</v>
      </c>
      <c r="BB574" s="115" t="s">
        <v>14</v>
      </c>
      <c r="BC574" s="116" t="s">
        <v>15</v>
      </c>
      <c r="BD574" s="28" t="s">
        <v>14</v>
      </c>
      <c r="BE574" s="121" t="s">
        <v>15</v>
      </c>
      <c r="BF574" s="175" t="s">
        <v>14</v>
      </c>
      <c r="BG574" s="176" t="s">
        <v>15</v>
      </c>
      <c r="BI574" s="136" t="s">
        <v>23</v>
      </c>
      <c r="BJ574" s="128">
        <f>B574/B591</f>
        <v>5.7221574652961744E-2</v>
      </c>
      <c r="BK574" s="129">
        <f t="shared" ref="BK574" si="10569">C574/C591</f>
        <v>5.1516724064726141E-2</v>
      </c>
      <c r="BL574" s="130">
        <f t="shared" ref="BL574" si="10570">D574/D591</f>
        <v>5.8660379975038139E-2</v>
      </c>
      <c r="BM574" s="131">
        <f t="shared" ref="BM574" si="10571">E574/E591</f>
        <v>3.8638689866939614E-2</v>
      </c>
      <c r="BN574" s="128">
        <f t="shared" ref="BN574" si="10572">F574/F591</f>
        <v>5.8185299436230187E-2</v>
      </c>
      <c r="BO574" s="129">
        <f t="shared" ref="BO574" si="10573">G574/G591</f>
        <v>2.651146322032398E-2</v>
      </c>
      <c r="BP574" s="130">
        <f t="shared" ref="BP574" si="10574">H574/H591</f>
        <v>5.6595209831715662E-2</v>
      </c>
      <c r="BQ574" s="131">
        <f t="shared" ref="BQ574" si="10575">I574/I591</f>
        <v>4.190114998776609E-2</v>
      </c>
      <c r="BR574" s="128">
        <f t="shared" ref="BR574" si="10576">J574/J591</f>
        <v>4.2646678728353579E-2</v>
      </c>
      <c r="BS574" s="129">
        <f t="shared" ref="BS574" si="10577">K574/K591</f>
        <v>8.4114888628370452E-2</v>
      </c>
      <c r="BT574" s="130">
        <f t="shared" ref="BT574" si="10578">L574/L591</f>
        <v>2.5424410652506235E-2</v>
      </c>
      <c r="BU574" s="128">
        <f t="shared" ref="BU574" si="10579">M574/M591</f>
        <v>7.958943294632341E-2</v>
      </c>
      <c r="BV574" s="132">
        <f t="shared" ref="BV574" si="10580">N574/N591</f>
        <v>4.2624204707436636E-2</v>
      </c>
      <c r="BW574" s="133">
        <f t="shared" ref="BW574" si="10581">O574/O591</f>
        <v>6.2360372852630769E-2</v>
      </c>
      <c r="BX574" s="128">
        <f t="shared" ref="BX574" si="10582">P574/P591</f>
        <v>5.1424987805727823E-2</v>
      </c>
      <c r="BY574" s="129">
        <f t="shared" ref="BY574" si="10583">Q574/Q591</f>
        <v>4.1482252885533283E-2</v>
      </c>
      <c r="BZ574" s="130">
        <f t="shared" ref="BZ574" si="10584">R574/R591</f>
        <v>5.67771902950042E-2</v>
      </c>
      <c r="CA574" s="131">
        <f t="shared" ref="CA574" si="10585">S574/S591</f>
        <v>4.3286573146292584E-2</v>
      </c>
      <c r="CB574" s="128">
        <f t="shared" ref="CB574" si="10586">T574/T591</f>
        <v>6.1006609049313675E-2</v>
      </c>
      <c r="CC574" s="129">
        <f t="shared" ref="CC574" si="10587">U574/U591</f>
        <v>5.8806146572104021E-2</v>
      </c>
      <c r="CD574" s="130">
        <f t="shared" ref="CD574" si="10588">V574/V591</f>
        <v>3.054517334708081E-2</v>
      </c>
      <c r="CE574" s="131">
        <f t="shared" ref="CE574" si="10589">W574/W591</f>
        <v>7.3862982153137594E-2</v>
      </c>
      <c r="CF574" s="128">
        <f t="shared" ref="CF574" si="10590">X574/X591</f>
        <v>5.2573413324913165E-2</v>
      </c>
      <c r="CG574" s="129">
        <f t="shared" ref="CG574" si="10591">Y574/Y591</f>
        <v>5.3138435081685295E-2</v>
      </c>
      <c r="CH574" s="130">
        <f t="shared" ref="CH574" si="10592">Z574/Z591</f>
        <v>5.7010149664544985E-2</v>
      </c>
      <c r="CI574" s="128">
        <f t="shared" ref="CI574" si="10593">AA574/AA591</f>
        <v>5.5487581059586441E-2</v>
      </c>
      <c r="CJ574" s="134">
        <f t="shared" ref="CJ574" si="10594">AB574/AB591</f>
        <v>5.0610413177647265E-2</v>
      </c>
      <c r="CK574" s="135">
        <f t="shared" ref="CK574" si="10595">AC574/AC591</f>
        <v>5.1699623968720188E-2</v>
      </c>
    </row>
    <row r="575" spans="1:89" ht="13.5" thickTop="1" x14ac:dyDescent="0.2">
      <c r="A575" s="145" t="s">
        <v>24</v>
      </c>
      <c r="B575" s="202">
        <v>1141</v>
      </c>
      <c r="C575" s="196">
        <v>1131</v>
      </c>
      <c r="D575" s="197">
        <v>392</v>
      </c>
      <c r="E575" s="198">
        <v>342</v>
      </c>
      <c r="F575" s="195">
        <v>1152</v>
      </c>
      <c r="G575" s="199">
        <v>629</v>
      </c>
      <c r="H575" s="197">
        <v>1711</v>
      </c>
      <c r="I575" s="198">
        <v>1493</v>
      </c>
      <c r="J575" s="195">
        <v>167</v>
      </c>
      <c r="K575" s="199">
        <v>193</v>
      </c>
      <c r="L575" s="197">
        <v>373</v>
      </c>
      <c r="M575" s="195">
        <v>955</v>
      </c>
      <c r="N575" s="200">
        <v>1270</v>
      </c>
      <c r="O575" s="203">
        <v>1425</v>
      </c>
      <c r="P575" s="195">
        <v>738</v>
      </c>
      <c r="Q575" s="199">
        <v>489</v>
      </c>
      <c r="R575" s="197">
        <v>1144</v>
      </c>
      <c r="S575" s="198">
        <v>786</v>
      </c>
      <c r="T575" s="195">
        <v>122</v>
      </c>
      <c r="U575" s="199">
        <v>131</v>
      </c>
      <c r="V575" s="197">
        <v>522</v>
      </c>
      <c r="W575" s="204">
        <v>1235</v>
      </c>
      <c r="X575" s="195">
        <v>576</v>
      </c>
      <c r="Y575" s="199">
        <v>256</v>
      </c>
      <c r="Z575" s="197">
        <v>1674</v>
      </c>
      <c r="AA575" s="195">
        <v>1613</v>
      </c>
      <c r="AB575" s="169">
        <f t="shared" si="10404"/>
        <v>10982</v>
      </c>
      <c r="AC575" s="172">
        <f t="shared" si="10405"/>
        <v>10678</v>
      </c>
      <c r="AE575" s="270" t="str">
        <f>$AE$17</f>
        <v>17:00 - 17:59</v>
      </c>
      <c r="AF575" s="125">
        <f t="shared" ref="AF575:AU577" si="10596">SUMIF($A$9:$A$32,$AE575,B$567:B$590)</f>
        <v>1441</v>
      </c>
      <c r="AG575" s="185">
        <f t="shared" si="10596"/>
        <v>2102</v>
      </c>
      <c r="AH575" s="126">
        <f t="shared" si="10596"/>
        <v>501</v>
      </c>
      <c r="AI575" s="179">
        <f t="shared" si="10596"/>
        <v>694</v>
      </c>
      <c r="AJ575" s="125">
        <f t="shared" si="10596"/>
        <v>1116</v>
      </c>
      <c r="AK575" s="127">
        <f t="shared" si="10596"/>
        <v>2864</v>
      </c>
      <c r="AL575" s="126">
        <f t="shared" si="10596"/>
        <v>1921</v>
      </c>
      <c r="AM575" s="179">
        <f t="shared" si="10596"/>
        <v>3175</v>
      </c>
      <c r="AN575" s="125">
        <f t="shared" si="10596"/>
        <v>539</v>
      </c>
      <c r="AO575" s="127">
        <f t="shared" si="10596"/>
        <v>165</v>
      </c>
      <c r="AP575" s="126">
        <f t="shared" si="10596"/>
        <v>1393</v>
      </c>
      <c r="AQ575" s="125">
        <f t="shared" si="10596"/>
        <v>565</v>
      </c>
      <c r="AR575" s="178">
        <f t="shared" si="10596"/>
        <v>2593</v>
      </c>
      <c r="AS575" s="180">
        <f t="shared" si="10596"/>
        <v>1837</v>
      </c>
      <c r="AT575" s="125">
        <f t="shared" si="10596"/>
        <v>1470</v>
      </c>
      <c r="AU575" s="127">
        <f t="shared" si="10596"/>
        <v>747</v>
      </c>
      <c r="AV575" s="126">
        <f t="shared" ref="AP575:BE577" si="10597">SUMIF($A$9:$A$32,$AE575,R$567:R$590)</f>
        <v>1809</v>
      </c>
      <c r="AW575" s="179">
        <f t="shared" si="10597"/>
        <v>1494</v>
      </c>
      <c r="AX575" s="125">
        <f t="shared" si="10597"/>
        <v>485</v>
      </c>
      <c r="AY575" s="127">
        <f t="shared" si="10597"/>
        <v>131</v>
      </c>
      <c r="AZ575" s="126">
        <f t="shared" si="10597"/>
        <v>1518</v>
      </c>
      <c r="BA575" s="179">
        <f t="shared" si="10597"/>
        <v>1306</v>
      </c>
      <c r="BB575" s="125">
        <f t="shared" si="10597"/>
        <v>1368</v>
      </c>
      <c r="BC575" s="127">
        <f t="shared" si="10597"/>
        <v>430</v>
      </c>
      <c r="BD575" s="183">
        <f t="shared" si="10597"/>
        <v>2214</v>
      </c>
      <c r="BE575" s="184">
        <f t="shared" si="10597"/>
        <v>3013</v>
      </c>
      <c r="BF575" s="169">
        <f>AF575+AH575+AJ575+AL575+AN575+AP575+AR575+AT575+AV575+AX575+AZ575+BB575+BD575</f>
        <v>18368</v>
      </c>
      <c r="BG575" s="170">
        <f>AG575+AI575+AK575+AM575+AO575+AQ575+AS575+AU575+AW575+AY575+BA575+BC575+BE575</f>
        <v>18523</v>
      </c>
      <c r="BI575" s="145" t="s">
        <v>24</v>
      </c>
      <c r="BJ575" s="128">
        <f>B575/B591</f>
        <v>6.0453533962064217E-2</v>
      </c>
      <c r="BK575" s="129">
        <f t="shared" ref="BK575" si="10598">C575/C591</f>
        <v>5.3356607067037785E-2</v>
      </c>
      <c r="BL575" s="130">
        <f t="shared" ref="BL575" si="10599">D575/D591</f>
        <v>5.4361392317293027E-2</v>
      </c>
      <c r="BM575" s="131">
        <f t="shared" ref="BM575" si="10600">E575/E591</f>
        <v>4.3756397134083927E-2</v>
      </c>
      <c r="BN575" s="128">
        <f t="shared" ref="BN575" si="10601">F575/F591</f>
        <v>6.127007765131369E-2</v>
      </c>
      <c r="BO575" s="129">
        <f t="shared" ref="BO575" si="10602">G575/G591</f>
        <v>2.7839249358236701E-2</v>
      </c>
      <c r="BP575" s="130">
        <f t="shared" ref="BP575" si="10603">H575/H591</f>
        <v>5.9737448502199565E-2</v>
      </c>
      <c r="BQ575" s="131">
        <f t="shared" ref="BQ575" si="10604">I575/I591</f>
        <v>4.5663078052361146E-2</v>
      </c>
      <c r="BR575" s="128">
        <f t="shared" ref="BR575" si="10605">J575/J591</f>
        <v>4.3163608167485136E-2</v>
      </c>
      <c r="BS575" s="129">
        <f t="shared" ref="BS575" si="10606">K575/K591</f>
        <v>5.656506447831184E-2</v>
      </c>
      <c r="BT575" s="130">
        <f t="shared" ref="BT575" si="10607">L575/L591</f>
        <v>3.0010459409445651E-2</v>
      </c>
      <c r="BU575" s="128">
        <f t="shared" ref="BU575" si="10608">M575/M591</f>
        <v>8.0346626283022041E-2</v>
      </c>
      <c r="BV575" s="132">
        <f t="shared" ref="BV575" si="10609">N575/N591</f>
        <v>4.4153947780134199E-2</v>
      </c>
      <c r="BW575" s="133">
        <f t="shared" ref="BW575" si="10610">O575/O591</f>
        <v>5.4887913103767047E-2</v>
      </c>
      <c r="BX575" s="128">
        <f t="shared" ref="BX575" si="10611">P575/P591</f>
        <v>5.1424987805727823E-2</v>
      </c>
      <c r="BY575" s="129">
        <f t="shared" ref="BY575" si="10612">Q575/Q591</f>
        <v>4.2436865399635509E-2</v>
      </c>
      <c r="BZ575" s="130">
        <f t="shared" ref="BZ575" si="10613">R575/R591</f>
        <v>5.6530118100508966E-2</v>
      </c>
      <c r="CA575" s="131">
        <f t="shared" ref="CA575" si="10614">S575/S591</f>
        <v>4.5004294302891497E-2</v>
      </c>
      <c r="CB575" s="128">
        <f t="shared" ref="CB575" si="10615">T575/T591</f>
        <v>3.1011692933401117E-2</v>
      </c>
      <c r="CC575" s="129">
        <f t="shared" ref="CC575" si="10616">U575/U591</f>
        <v>3.8711583924349882E-2</v>
      </c>
      <c r="CD575" s="130">
        <f t="shared" ref="CD575" si="10617">V575/V591</f>
        <v>3.3638355458177602E-2</v>
      </c>
      <c r="CE575" s="131">
        <f t="shared" ref="CE575" si="10618">W575/W591</f>
        <v>7.1099597006332754E-2</v>
      </c>
      <c r="CF575" s="128">
        <f t="shared" ref="CF575" si="10619">X575/X591</f>
        <v>4.5468898010735712E-2</v>
      </c>
      <c r="CG575" s="129">
        <f t="shared" ref="CG575" si="10620">Y575/Y591</f>
        <v>4.4024075666380051E-2</v>
      </c>
      <c r="CH575" s="130">
        <f t="shared" ref="CH575" si="10621">Z575/Z591</f>
        <v>5.7595045587476343E-2</v>
      </c>
      <c r="CI575" s="128">
        <f t="shared" ref="CI575" si="10622">AA575/AA591</f>
        <v>4.9339287899180226E-2</v>
      </c>
      <c r="CJ575" s="134">
        <f t="shared" ref="CJ575" si="10623">AB575/AB591</f>
        <v>5.1230856071243641E-2</v>
      </c>
      <c r="CK575" s="135">
        <f t="shared" ref="CK575" si="10624">AC575/AC591</f>
        <v>4.9941069724804971E-2</v>
      </c>
    </row>
    <row r="576" spans="1:89" x14ac:dyDescent="0.2">
      <c r="A576" s="136" t="s">
        <v>25</v>
      </c>
      <c r="B576" s="205">
        <v>995</v>
      </c>
      <c r="C576" s="189">
        <v>1240</v>
      </c>
      <c r="D576" s="190">
        <v>404</v>
      </c>
      <c r="E576" s="191">
        <v>351</v>
      </c>
      <c r="F576" s="188">
        <v>1036</v>
      </c>
      <c r="G576" s="192">
        <v>753</v>
      </c>
      <c r="H576" s="190">
        <v>1761</v>
      </c>
      <c r="I576" s="191">
        <v>1561</v>
      </c>
      <c r="J576" s="188">
        <v>169</v>
      </c>
      <c r="K576" s="189">
        <v>167</v>
      </c>
      <c r="L576" s="190">
        <v>446</v>
      </c>
      <c r="M576" s="188">
        <v>992</v>
      </c>
      <c r="N576" s="193">
        <v>1381</v>
      </c>
      <c r="O576" s="206">
        <v>1366</v>
      </c>
      <c r="P576" s="188">
        <v>860</v>
      </c>
      <c r="Q576" s="189">
        <v>491</v>
      </c>
      <c r="R576" s="190">
        <v>1126</v>
      </c>
      <c r="S576" s="191">
        <v>855</v>
      </c>
      <c r="T576" s="197">
        <v>143</v>
      </c>
      <c r="U576" s="188">
        <v>123</v>
      </c>
      <c r="V576" s="190">
        <v>672</v>
      </c>
      <c r="W576" s="207">
        <v>1212</v>
      </c>
      <c r="X576" s="188">
        <v>655</v>
      </c>
      <c r="Y576" s="192">
        <v>246</v>
      </c>
      <c r="Z576" s="190">
        <v>1754</v>
      </c>
      <c r="AA576" s="188">
        <v>2001</v>
      </c>
      <c r="AB576" s="169">
        <f t="shared" si="10404"/>
        <v>11402</v>
      </c>
      <c r="AC576" s="172">
        <f t="shared" si="10405"/>
        <v>11358</v>
      </c>
      <c r="AE576" s="272" t="str">
        <f>$AE$18</f>
        <v>18:00 - 18:59</v>
      </c>
      <c r="AF576" s="125">
        <f t="shared" si="10596"/>
        <v>1306</v>
      </c>
      <c r="AG576" s="189">
        <f t="shared" si="10596"/>
        <v>1926</v>
      </c>
      <c r="AH576" s="190">
        <f t="shared" si="10596"/>
        <v>494</v>
      </c>
      <c r="AI576" s="191">
        <f t="shared" si="10596"/>
        <v>618</v>
      </c>
      <c r="AJ576" s="273">
        <f t="shared" si="10596"/>
        <v>768</v>
      </c>
      <c r="AK576" s="192">
        <f t="shared" si="10596"/>
        <v>2716</v>
      </c>
      <c r="AL576" s="190">
        <f t="shared" si="10596"/>
        <v>2174</v>
      </c>
      <c r="AM576" s="191">
        <f t="shared" si="10596"/>
        <v>2772</v>
      </c>
      <c r="AN576" s="273">
        <f t="shared" si="10596"/>
        <v>375</v>
      </c>
      <c r="AO576" s="192">
        <f t="shared" si="10596"/>
        <v>140</v>
      </c>
      <c r="AP576" s="190">
        <f t="shared" si="10597"/>
        <v>1320</v>
      </c>
      <c r="AQ576" s="273">
        <f t="shared" si="10597"/>
        <v>450</v>
      </c>
      <c r="AR576" s="193">
        <f t="shared" si="10597"/>
        <v>2660</v>
      </c>
      <c r="AS576" s="194">
        <f t="shared" si="10597"/>
        <v>1666</v>
      </c>
      <c r="AT576" s="273">
        <f t="shared" si="10597"/>
        <v>967</v>
      </c>
      <c r="AU576" s="192">
        <f t="shared" si="10597"/>
        <v>889</v>
      </c>
      <c r="AV576" s="190">
        <f t="shared" si="10597"/>
        <v>1444</v>
      </c>
      <c r="AW576" s="191">
        <f t="shared" si="10597"/>
        <v>1517</v>
      </c>
      <c r="AX576" s="273">
        <f t="shared" si="10597"/>
        <v>329</v>
      </c>
      <c r="AY576" s="192">
        <f t="shared" si="10597"/>
        <v>144</v>
      </c>
      <c r="AZ576" s="190">
        <f t="shared" si="10597"/>
        <v>1478</v>
      </c>
      <c r="BA576" s="191">
        <f t="shared" si="10597"/>
        <v>1077</v>
      </c>
      <c r="BB576" s="273">
        <f t="shared" si="10597"/>
        <v>1187</v>
      </c>
      <c r="BC576" s="192">
        <f t="shared" si="10597"/>
        <v>293</v>
      </c>
      <c r="BD576" s="190">
        <f t="shared" si="10597"/>
        <v>2080</v>
      </c>
      <c r="BE576" s="273">
        <f t="shared" si="10597"/>
        <v>2870</v>
      </c>
      <c r="BF576" s="171">
        <f>SUM(AF576,AH576,AJ576,AL576,AN576,AP576,AR576,AT576,AV576,AX576,AZ576,BB576,BD576)</f>
        <v>16582</v>
      </c>
      <c r="BG576" s="172">
        <f>SUM(AG576,AI576,AK576,AM576,AO576,AQ576,AS576,AU576,AW576,AY576,BA576,BC576,BE576)</f>
        <v>17078</v>
      </c>
      <c r="BI576" s="136" t="s">
        <v>25</v>
      </c>
      <c r="BJ576" s="128">
        <f>B576/B591</f>
        <v>5.2718024796015686E-2</v>
      </c>
      <c r="BK576" s="129">
        <f t="shared" ref="BK576" si="10625">C576/C591</f>
        <v>5.8498844176062652E-2</v>
      </c>
      <c r="BL576" s="130">
        <f t="shared" ref="BL576" si="10626">D576/D591</f>
        <v>5.6025516571904035E-2</v>
      </c>
      <c r="BM576" s="131">
        <f t="shared" ref="BM576" si="10627">E576/E591</f>
        <v>4.4907881269191402E-2</v>
      </c>
      <c r="BN576" s="128">
        <f t="shared" ref="BN576" si="10628">F576/F591</f>
        <v>5.5100521221146684E-2</v>
      </c>
      <c r="BO576" s="129">
        <f t="shared" ref="BO576" si="10629">G576/G591</f>
        <v>3.3327432061609277E-2</v>
      </c>
      <c r="BP576" s="130">
        <f t="shared" ref="BP576" si="10630">H576/H591</f>
        <v>6.1483136652468406E-2</v>
      </c>
      <c r="BQ576" s="131">
        <f t="shared" ref="BQ576" si="10631">I576/I591</f>
        <v>4.7742843161242964E-2</v>
      </c>
      <c r="BR576" s="128">
        <f t="shared" ref="BR576" si="10632">J576/J591</f>
        <v>4.36805376066167E-2</v>
      </c>
      <c r="BS576" s="129">
        <f t="shared" ref="BS576" si="10633">K576/K591</f>
        <v>4.8944900351699884E-2</v>
      </c>
      <c r="BT576" s="130">
        <f t="shared" ref="BT576" si="10634">L576/L591</f>
        <v>3.5883820098157534E-2</v>
      </c>
      <c r="BU576" s="128">
        <f t="shared" ref="BU576" si="10635">M576/M591</f>
        <v>8.34595322227831E-2</v>
      </c>
      <c r="BV576" s="132">
        <f t="shared" ref="BV576" si="10636">N576/N591</f>
        <v>4.8013072349893958E-2</v>
      </c>
      <c r="BW576" s="133">
        <f t="shared" ref="BW576" si="10637">O576/O591</f>
        <v>5.2615360912102303E-2</v>
      </c>
      <c r="BX576" s="128">
        <f t="shared" ref="BX576" si="10638">P576/P591</f>
        <v>5.9926137551390146E-2</v>
      </c>
      <c r="BY576" s="129">
        <f t="shared" ref="BY576" si="10639">Q576/Q591</f>
        <v>4.2610431311290463E-2</v>
      </c>
      <c r="BZ576" s="130">
        <f t="shared" ref="BZ576" si="10640">R576/R591</f>
        <v>5.5640658200326133E-2</v>
      </c>
      <c r="CA576" s="131">
        <f t="shared" ref="CA576" si="10641">S576/S591</f>
        <v>4.8955052963068998E-2</v>
      </c>
      <c r="CB576" s="128">
        <f t="shared" ref="CB576" si="10642">T576/T591</f>
        <v>3.6349771225216064E-2</v>
      </c>
      <c r="CC576" s="129">
        <f t="shared" ref="CC576" si="10643">U576/U591</f>
        <v>3.6347517730496451E-2</v>
      </c>
      <c r="CD576" s="130">
        <f t="shared" ref="CD576" si="10644">V576/V591</f>
        <v>4.3304549555355072E-2</v>
      </c>
      <c r="CE576" s="131">
        <f t="shared" ref="CE576" si="10645">W576/W591</f>
        <v>6.9775474956822112E-2</v>
      </c>
      <c r="CF576" s="128">
        <f t="shared" ref="CF576" si="10646">X576/X591</f>
        <v>5.1705083675402587E-2</v>
      </c>
      <c r="CG576" s="129">
        <f t="shared" ref="CG576" si="10647">Y576/Y591</f>
        <v>4.2304385210662078E-2</v>
      </c>
      <c r="CH576" s="130">
        <f t="shared" ref="CH576" si="10648">Z576/Z591</f>
        <v>6.0347496989506276E-2</v>
      </c>
      <c r="CI576" s="128">
        <f t="shared" ref="CI576" si="10649">AA576/AA591</f>
        <v>6.1207634895387247E-2</v>
      </c>
      <c r="CJ576" s="134">
        <f t="shared" ref="CJ576" si="10650">AB576/AB591</f>
        <v>5.3190149419442723E-2</v>
      </c>
      <c r="CK576" s="135">
        <f t="shared" ref="CK576" si="10651">AC576/AC591</f>
        <v>5.3121433782949506E-2</v>
      </c>
    </row>
    <row r="577" spans="1:89" ht="13.5" thickBot="1" x14ac:dyDescent="0.25">
      <c r="A577" s="145" t="s">
        <v>26</v>
      </c>
      <c r="B577" s="202">
        <v>1006</v>
      </c>
      <c r="C577" s="196">
        <v>887</v>
      </c>
      <c r="D577" s="197">
        <v>406</v>
      </c>
      <c r="E577" s="198">
        <v>307</v>
      </c>
      <c r="F577" s="195">
        <v>859</v>
      </c>
      <c r="G577" s="199">
        <v>758</v>
      </c>
      <c r="H577" s="197">
        <v>1601</v>
      </c>
      <c r="I577" s="198">
        <v>1539</v>
      </c>
      <c r="J577" s="195">
        <v>163</v>
      </c>
      <c r="K577" s="196">
        <v>126</v>
      </c>
      <c r="L577" s="197">
        <v>506</v>
      </c>
      <c r="M577" s="195">
        <v>593</v>
      </c>
      <c r="N577" s="200">
        <v>1282</v>
      </c>
      <c r="O577" s="203">
        <v>1155</v>
      </c>
      <c r="P577" s="195">
        <v>697</v>
      </c>
      <c r="Q577" s="196">
        <v>435</v>
      </c>
      <c r="R577" s="197">
        <v>1032</v>
      </c>
      <c r="S577" s="198">
        <v>685</v>
      </c>
      <c r="T577" s="195">
        <v>141</v>
      </c>
      <c r="U577" s="199">
        <v>113</v>
      </c>
      <c r="V577" s="197">
        <v>702</v>
      </c>
      <c r="W577" s="204">
        <v>872</v>
      </c>
      <c r="X577" s="195">
        <v>666</v>
      </c>
      <c r="Y577" s="199">
        <v>192</v>
      </c>
      <c r="Z577" s="197">
        <v>1688</v>
      </c>
      <c r="AA577" s="195">
        <v>1723</v>
      </c>
      <c r="AB577" s="169">
        <f t="shared" si="10404"/>
        <v>10749</v>
      </c>
      <c r="AC577" s="172">
        <f t="shared" si="10405"/>
        <v>9385</v>
      </c>
      <c r="AE577" s="270">
        <f>$AE$19</f>
        <v>0</v>
      </c>
      <c r="AF577" s="125">
        <f t="shared" si="10596"/>
        <v>0</v>
      </c>
      <c r="AG577" s="196">
        <f t="shared" si="10596"/>
        <v>0</v>
      </c>
      <c r="AH577" s="197">
        <f t="shared" si="10596"/>
        <v>0</v>
      </c>
      <c r="AI577" s="198">
        <f t="shared" si="10596"/>
        <v>0</v>
      </c>
      <c r="AJ577" s="195">
        <f t="shared" si="10596"/>
        <v>0</v>
      </c>
      <c r="AK577" s="199">
        <f t="shared" si="10596"/>
        <v>0</v>
      </c>
      <c r="AL577" s="197">
        <f t="shared" si="10596"/>
        <v>0</v>
      </c>
      <c r="AM577" s="198">
        <f t="shared" si="10596"/>
        <v>0</v>
      </c>
      <c r="AN577" s="195">
        <f t="shared" si="10596"/>
        <v>0</v>
      </c>
      <c r="AO577" s="199">
        <f t="shared" si="10596"/>
        <v>0</v>
      </c>
      <c r="AP577" s="197">
        <f t="shared" si="10597"/>
        <v>0</v>
      </c>
      <c r="AQ577" s="195">
        <f t="shared" si="10597"/>
        <v>0</v>
      </c>
      <c r="AR577" s="200">
        <f t="shared" si="10597"/>
        <v>0</v>
      </c>
      <c r="AS577" s="201">
        <f t="shared" si="10597"/>
        <v>0</v>
      </c>
      <c r="AT577" s="195">
        <f t="shared" si="10597"/>
        <v>0</v>
      </c>
      <c r="AU577" s="199">
        <f t="shared" si="10597"/>
        <v>0</v>
      </c>
      <c r="AV577" s="197">
        <f t="shared" si="10597"/>
        <v>0</v>
      </c>
      <c r="AW577" s="198">
        <f t="shared" si="10597"/>
        <v>0</v>
      </c>
      <c r="AX577" s="195">
        <f t="shared" si="10597"/>
        <v>0</v>
      </c>
      <c r="AY577" s="199">
        <f t="shared" si="10597"/>
        <v>0</v>
      </c>
      <c r="AZ577" s="197">
        <f t="shared" si="10597"/>
        <v>0</v>
      </c>
      <c r="BA577" s="198">
        <f t="shared" si="10597"/>
        <v>0</v>
      </c>
      <c r="BB577" s="195">
        <f t="shared" si="10597"/>
        <v>0</v>
      </c>
      <c r="BC577" s="199">
        <f t="shared" si="10597"/>
        <v>0</v>
      </c>
      <c r="BD577" s="197">
        <f t="shared" si="10597"/>
        <v>0</v>
      </c>
      <c r="BE577" s="195">
        <f t="shared" si="10597"/>
        <v>0</v>
      </c>
      <c r="BF577" s="171">
        <f>SUM(AF577,AH577,AJ577,AL577,AN577,AP577,AR577,AT577,AV577,AX577,AZ577,BB577,BD577)</f>
        <v>0</v>
      </c>
      <c r="BG577" s="172">
        <f>SUM(AG577,AI577,AK577,AM577,AO577,AQ577,AS577,AU577,AW577,AY577,BA577,BC577,BE577)</f>
        <v>0</v>
      </c>
      <c r="BI577" s="145" t="s">
        <v>26</v>
      </c>
      <c r="BJ577" s="128">
        <f>B577/B591</f>
        <v>5.3300837130444E-2</v>
      </c>
      <c r="BK577" s="129">
        <f t="shared" ref="BK577" si="10652">C577/C591</f>
        <v>4.1845544180780299E-2</v>
      </c>
      <c r="BL577" s="130">
        <f t="shared" ref="BL577" si="10653">D577/D591</f>
        <v>5.6302870614339202E-2</v>
      </c>
      <c r="BM577" s="131">
        <f t="shared" ref="BM577" si="10654">E577/E591</f>
        <v>3.9278403275332649E-2</v>
      </c>
      <c r="BN577" s="128">
        <f t="shared" ref="BN577" si="10655">F577/F591</f>
        <v>4.5686629082012549E-2</v>
      </c>
      <c r="BO577" s="129">
        <f t="shared" ref="BO577" si="10656">G577/G591</f>
        <v>3.35487297512614E-2</v>
      </c>
      <c r="BP577" s="130">
        <f t="shared" ref="BP577" si="10657">H577/H591</f>
        <v>5.5896934571608131E-2</v>
      </c>
      <c r="BQ577" s="131">
        <f t="shared" ref="BQ577" si="10658">I577/I591</f>
        <v>4.7069977978957671E-2</v>
      </c>
      <c r="BR577" s="128">
        <f t="shared" ref="BR577" si="10659">J577/J591</f>
        <v>4.2129749289222022E-2</v>
      </c>
      <c r="BS577" s="129">
        <f t="shared" ref="BS577" si="10660">K577/K591</f>
        <v>3.6928487690504101E-2</v>
      </c>
      <c r="BT577" s="130">
        <f t="shared" ref="BT577" si="10661">L577/L591</f>
        <v>4.0711239842304285E-2</v>
      </c>
      <c r="BU577" s="128">
        <f t="shared" ref="BU577" si="10662">M577/M591</f>
        <v>4.9890627629143529E-2</v>
      </c>
      <c r="BV577" s="132">
        <f t="shared" ref="BV577" si="10663">N577/N591</f>
        <v>4.4571150436324446E-2</v>
      </c>
      <c r="BW577" s="133">
        <f t="shared" ref="BW577" si="10664">O577/O591</f>
        <v>4.4488097989369077E-2</v>
      </c>
      <c r="BX577" s="128">
        <f t="shared" ref="BX577" si="10665">P577/P591</f>
        <v>4.8568044038742944E-2</v>
      </c>
      <c r="BY577" s="129">
        <f t="shared" ref="BY577" si="10666">Q577/Q591</f>
        <v>3.7750585784951836E-2</v>
      </c>
      <c r="BZ577" s="130">
        <f t="shared" ref="BZ577" si="10667">R577/R591</f>
        <v>5.099570094381578E-2</v>
      </c>
      <c r="CA577" s="131">
        <f t="shared" ref="CA577" si="10668">S577/S591</f>
        <v>3.9221299742341828E-2</v>
      </c>
      <c r="CB577" s="128">
        <f t="shared" ref="CB577" si="10669">T577/T591</f>
        <v>3.5841382816471784E-2</v>
      </c>
      <c r="CC577" s="129">
        <f t="shared" ref="CC577" si="10670">U577/U591</f>
        <v>3.3392434988179669E-2</v>
      </c>
      <c r="CD577" s="130">
        <f t="shared" ref="CD577" si="10671">V577/V591</f>
        <v>4.5237788374790568E-2</v>
      </c>
      <c r="CE577" s="131">
        <f t="shared" ref="CE577" si="10672">W577/W591</f>
        <v>5.0201496833621184E-2</v>
      </c>
      <c r="CF577" s="128">
        <f t="shared" ref="CF577" si="10673">X577/X591</f>
        <v>5.2573413324913165E-2</v>
      </c>
      <c r="CG577" s="129">
        <f t="shared" ref="CG577" si="10674">Y577/Y591</f>
        <v>3.3018056749785037E-2</v>
      </c>
      <c r="CH577" s="130">
        <f t="shared" ref="CH577" si="10675">Z577/Z591</f>
        <v>5.8076724582831585E-2</v>
      </c>
      <c r="CI577" s="128">
        <f t="shared" ref="CI577" si="10676">AA577/AA591</f>
        <v>5.270402544965129E-2</v>
      </c>
      <c r="CJ577" s="134">
        <f t="shared" ref="CJ577" si="10677">AB577/AB591</f>
        <v>5.0143914761409385E-2</v>
      </c>
      <c r="CK577" s="135">
        <f t="shared" ref="CK577" si="10678">AC577/AC591</f>
        <v>4.3893701008362485E-2</v>
      </c>
    </row>
    <row r="578" spans="1:89" ht="14.25" thickTop="1" thickBot="1" x14ac:dyDescent="0.25">
      <c r="A578" s="136" t="s">
        <v>27</v>
      </c>
      <c r="B578" s="205">
        <v>1049</v>
      </c>
      <c r="C578" s="189">
        <v>1511</v>
      </c>
      <c r="D578" s="190">
        <v>365</v>
      </c>
      <c r="E578" s="191">
        <v>439</v>
      </c>
      <c r="F578" s="188">
        <v>834</v>
      </c>
      <c r="G578" s="192">
        <v>1128</v>
      </c>
      <c r="H578" s="190">
        <v>1528</v>
      </c>
      <c r="I578" s="191">
        <v>1946</v>
      </c>
      <c r="J578" s="188">
        <v>207</v>
      </c>
      <c r="K578" s="189">
        <v>155</v>
      </c>
      <c r="L578" s="190">
        <v>523</v>
      </c>
      <c r="M578" s="188">
        <v>662</v>
      </c>
      <c r="N578" s="193">
        <v>1472</v>
      </c>
      <c r="O578" s="206">
        <v>1358</v>
      </c>
      <c r="P578" s="188">
        <v>811</v>
      </c>
      <c r="Q578" s="189">
        <v>585</v>
      </c>
      <c r="R578" s="190">
        <v>1082</v>
      </c>
      <c r="S578" s="191">
        <v>913</v>
      </c>
      <c r="T578" s="188">
        <v>197</v>
      </c>
      <c r="U578" s="192">
        <v>136</v>
      </c>
      <c r="V578" s="190">
        <v>859</v>
      </c>
      <c r="W578" s="207">
        <v>976</v>
      </c>
      <c r="X578" s="188">
        <v>646</v>
      </c>
      <c r="Y578" s="192">
        <v>264</v>
      </c>
      <c r="Z578" s="190">
        <v>1603</v>
      </c>
      <c r="AA578" s="188">
        <v>2259</v>
      </c>
      <c r="AB578" s="169">
        <f t="shared" si="10404"/>
        <v>11176</v>
      </c>
      <c r="AC578" s="172">
        <f t="shared" si="10405"/>
        <v>12332</v>
      </c>
      <c r="AE578" s="264" t="s">
        <v>13</v>
      </c>
      <c r="AF578" s="20">
        <f t="shared" ref="AF578:BG578" si="10679">SUM(AF575:AF577)</f>
        <v>2747</v>
      </c>
      <c r="AG578" s="21">
        <f t="shared" si="10679"/>
        <v>4028</v>
      </c>
      <c r="AH578" s="20">
        <f t="shared" si="10679"/>
        <v>995</v>
      </c>
      <c r="AI578" s="21">
        <f t="shared" si="10679"/>
        <v>1312</v>
      </c>
      <c r="AJ578" s="20">
        <f t="shared" si="10679"/>
        <v>1884</v>
      </c>
      <c r="AK578" s="21">
        <f t="shared" si="10679"/>
        <v>5580</v>
      </c>
      <c r="AL578" s="20">
        <f t="shared" si="10679"/>
        <v>4095</v>
      </c>
      <c r="AM578" s="21">
        <f t="shared" si="10679"/>
        <v>5947</v>
      </c>
      <c r="AN578" s="20">
        <f t="shared" si="10679"/>
        <v>914</v>
      </c>
      <c r="AO578" s="21">
        <f t="shared" si="10679"/>
        <v>305</v>
      </c>
      <c r="AP578" s="20">
        <f t="shared" si="10679"/>
        <v>2713</v>
      </c>
      <c r="AQ578" s="21">
        <f t="shared" si="10679"/>
        <v>1015</v>
      </c>
      <c r="AR578" s="20">
        <f t="shared" si="10679"/>
        <v>5253</v>
      </c>
      <c r="AS578" s="21">
        <f t="shared" si="10679"/>
        <v>3503</v>
      </c>
      <c r="AT578" s="20">
        <f t="shared" si="10679"/>
        <v>2437</v>
      </c>
      <c r="AU578" s="21">
        <f t="shared" si="10679"/>
        <v>1636</v>
      </c>
      <c r="AV578" s="20">
        <f t="shared" si="10679"/>
        <v>3253</v>
      </c>
      <c r="AW578" s="21">
        <f t="shared" si="10679"/>
        <v>3011</v>
      </c>
      <c r="AX578" s="20">
        <f t="shared" si="10679"/>
        <v>814</v>
      </c>
      <c r="AY578" s="21">
        <f t="shared" si="10679"/>
        <v>275</v>
      </c>
      <c r="AZ578" s="20">
        <f t="shared" si="10679"/>
        <v>2996</v>
      </c>
      <c r="BA578" s="21">
        <f t="shared" si="10679"/>
        <v>2383</v>
      </c>
      <c r="BB578" s="20">
        <f t="shared" si="10679"/>
        <v>2555</v>
      </c>
      <c r="BC578" s="21">
        <f t="shared" si="10679"/>
        <v>723</v>
      </c>
      <c r="BD578" s="20">
        <f t="shared" si="10679"/>
        <v>4294</v>
      </c>
      <c r="BE578" s="21">
        <f t="shared" si="10679"/>
        <v>5883</v>
      </c>
      <c r="BF578" s="173">
        <f t="shared" si="10679"/>
        <v>34950</v>
      </c>
      <c r="BG578" s="174">
        <f t="shared" si="10679"/>
        <v>35601</v>
      </c>
      <c r="BI578" s="136" t="s">
        <v>27</v>
      </c>
      <c r="BJ578" s="128">
        <f>B578/B591</f>
        <v>5.557910352866377E-2</v>
      </c>
      <c r="BK578" s="129">
        <f t="shared" ref="BK578" si="10680">C578/C591</f>
        <v>7.1283672217766658E-2</v>
      </c>
      <c r="BL578" s="130">
        <f t="shared" ref="BL578" si="10681">D578/D591</f>
        <v>5.0617112744418248E-2</v>
      </c>
      <c r="BM578" s="131">
        <f t="shared" ref="BM578" si="10682">E578/E591</f>
        <v>5.6166837256908908E-2</v>
      </c>
      <c r="BN578" s="128">
        <f t="shared" ref="BN578" si="10683">F578/F591</f>
        <v>4.4356983299648975E-2</v>
      </c>
      <c r="BO578" s="129">
        <f t="shared" ref="BO578" si="10684">G578/G591</f>
        <v>4.9924758785518282E-2</v>
      </c>
      <c r="BP578" s="130">
        <f t="shared" ref="BP578" si="10685">H578/H591</f>
        <v>5.334822987221563E-2</v>
      </c>
      <c r="BQ578" s="131">
        <f t="shared" ref="BQ578" si="10686">I578/I591</f>
        <v>5.9517983851235627E-2</v>
      </c>
      <c r="BR578" s="128">
        <f t="shared" ref="BR578" si="10687">J578/J591</f>
        <v>5.3502196950116307E-2</v>
      </c>
      <c r="BS578" s="129">
        <f t="shared" ref="BS578" si="10688">K578/K591</f>
        <v>4.5427901524032824E-2</v>
      </c>
      <c r="BT578" s="130">
        <f t="shared" ref="BT578" si="10689">L578/L591</f>
        <v>4.2079008769812534E-2</v>
      </c>
      <c r="BU578" s="128">
        <f t="shared" ref="BU578" si="10690">M578/M591</f>
        <v>5.5695776543833078E-2</v>
      </c>
      <c r="BV578" s="132">
        <f t="shared" ref="BV578" si="10691">N578/N591</f>
        <v>5.1176859159336646E-2</v>
      </c>
      <c r="BW578" s="133">
        <f t="shared" ref="BW578" si="10692">O578/O591</f>
        <v>5.2307218242046066E-2</v>
      </c>
      <c r="BX578" s="128">
        <f t="shared" ref="BX578" si="10693">P578/P591</f>
        <v>5.6511741342066754E-2</v>
      </c>
      <c r="BY578" s="129">
        <f t="shared" ref="BY578" si="10694">Q578/Q591</f>
        <v>5.0768029159073157E-2</v>
      </c>
      <c r="BZ578" s="130">
        <f t="shared" ref="BZ578" si="10695">R578/R591</f>
        <v>5.34664228887681E-2</v>
      </c>
      <c r="CA578" s="131">
        <f t="shared" ref="CA578" si="10696">S578/S591</f>
        <v>5.2275980532493556E-2</v>
      </c>
      <c r="CB578" s="128">
        <f t="shared" ref="CB578" si="10697">T578/T591</f>
        <v>5.0076258261311644E-2</v>
      </c>
      <c r="CC578" s="129">
        <f t="shared" ref="CC578" si="10698">U578/U591</f>
        <v>4.0189125295508277E-2</v>
      </c>
      <c r="CD578" s="130">
        <f t="shared" ref="CD578" si="10699">V578/V591</f>
        <v>5.5355071529836319E-2</v>
      </c>
      <c r="CE578" s="131">
        <f t="shared" ref="CE578" si="10700">W578/W591</f>
        <v>5.6188831318364996E-2</v>
      </c>
      <c r="CF578" s="128">
        <f t="shared" ref="CF578" si="10701">X578/X591</f>
        <v>5.0994632143984843E-2</v>
      </c>
      <c r="CG578" s="129">
        <f t="shared" ref="CG578" si="10702">Y578/Y591</f>
        <v>4.539982803095443E-2</v>
      </c>
      <c r="CH578" s="130">
        <f t="shared" ref="CH578" si="10703">Z578/Z591</f>
        <v>5.515224496817478E-2</v>
      </c>
      <c r="CI578" s="128">
        <f t="shared" ref="CI578" si="10704">AA578/AA591</f>
        <v>6.9099473877401202E-2</v>
      </c>
      <c r="CJ578" s="134">
        <f t="shared" ref="CJ578" si="10705">AB578/AB591</f>
        <v>5.2135862998745119E-2</v>
      </c>
      <c r="CK578" s="135">
        <f t="shared" ref="CK578" si="10706">AC578/AC591</f>
        <v>5.7676837595644771E-2</v>
      </c>
    </row>
    <row r="579" spans="1:89" ht="13.5" thickTop="1" x14ac:dyDescent="0.2">
      <c r="A579" s="145" t="s">
        <v>28</v>
      </c>
      <c r="B579" s="202">
        <v>1036</v>
      </c>
      <c r="C579" s="196">
        <v>1417</v>
      </c>
      <c r="D579" s="197">
        <v>446</v>
      </c>
      <c r="E579" s="198">
        <v>424</v>
      </c>
      <c r="F579" s="195">
        <v>743</v>
      </c>
      <c r="G579" s="199">
        <v>1420</v>
      </c>
      <c r="H579" s="197">
        <v>1679</v>
      </c>
      <c r="I579" s="198">
        <v>2542</v>
      </c>
      <c r="J579" s="195">
        <v>234</v>
      </c>
      <c r="K579" s="196">
        <v>137</v>
      </c>
      <c r="L579" s="197">
        <v>885</v>
      </c>
      <c r="M579" s="195">
        <v>558</v>
      </c>
      <c r="N579" s="200">
        <v>1772</v>
      </c>
      <c r="O579" s="203">
        <v>1257</v>
      </c>
      <c r="P579" s="195">
        <v>1074</v>
      </c>
      <c r="Q579" s="196">
        <v>551</v>
      </c>
      <c r="R579" s="197">
        <v>1244</v>
      </c>
      <c r="S579" s="198">
        <v>1049</v>
      </c>
      <c r="T579" s="195">
        <v>256</v>
      </c>
      <c r="U579" s="199">
        <v>113</v>
      </c>
      <c r="V579" s="197">
        <v>1045</v>
      </c>
      <c r="W579" s="204">
        <v>948</v>
      </c>
      <c r="X579" s="195">
        <v>816</v>
      </c>
      <c r="Y579" s="199">
        <v>244</v>
      </c>
      <c r="Z579" s="197">
        <v>1920</v>
      </c>
      <c r="AA579" s="195">
        <v>1868</v>
      </c>
      <c r="AB579" s="169">
        <f t="shared" si="10404"/>
        <v>13150</v>
      </c>
      <c r="AC579" s="172">
        <f t="shared" si="10405"/>
        <v>12528</v>
      </c>
      <c r="BI579" s="145" t="s">
        <v>28</v>
      </c>
      <c r="BJ579" s="128">
        <f>B579/B591</f>
        <v>5.4890325315248491E-2</v>
      </c>
      <c r="BK579" s="129">
        <f t="shared" ref="BK579" si="10707">C579/C591</f>
        <v>6.6849082417323208E-2</v>
      </c>
      <c r="BL579" s="130">
        <f t="shared" ref="BL579" si="10708">D579/D591</f>
        <v>6.1849951463042577E-2</v>
      </c>
      <c r="BM579" s="131">
        <f t="shared" ref="BM579" si="10709">E579/E591</f>
        <v>5.4247697031729783E-2</v>
      </c>
      <c r="BN579" s="128">
        <f t="shared" ref="BN579" si="10710">F579/F591</f>
        <v>3.951707265184555E-2</v>
      </c>
      <c r="BO579" s="129">
        <f t="shared" ref="BO579" si="10711">G579/G591</f>
        <v>6.2848543861202089E-2</v>
      </c>
      <c r="BP579" s="130">
        <f t="shared" ref="BP579" si="10712">H579/H591</f>
        <v>5.8620208086027512E-2</v>
      </c>
      <c r="BQ579" s="131">
        <f t="shared" ref="BQ579" si="10713">I579/I591</f>
        <v>7.7746513334964518E-2</v>
      </c>
      <c r="BR579" s="128">
        <f t="shared" ref="BR579" si="10714">J579/J591</f>
        <v>6.0480744378392348E-2</v>
      </c>
      <c r="BS579" s="129">
        <f t="shared" ref="BS579" si="10715">K579/K591</f>
        <v>4.0152403282532237E-2</v>
      </c>
      <c r="BT579" s="130">
        <f t="shared" ref="BT579" si="10716">L579/L591</f>
        <v>7.1204441226164608E-2</v>
      </c>
      <c r="BU579" s="128">
        <f t="shared" ref="BU579" si="10717">M579/M591</f>
        <v>4.6945986875315496E-2</v>
      </c>
      <c r="BV579" s="132">
        <f t="shared" ref="BV579" si="10718">N579/N591</f>
        <v>6.1606925564092758E-2</v>
      </c>
      <c r="BW579" s="133">
        <f t="shared" ref="BW579" si="10719">O579/O591</f>
        <v>4.841691703258609E-2</v>
      </c>
      <c r="BX579" s="128">
        <f t="shared" ref="BX579" si="10720">P579/P591</f>
        <v>7.4837990383945369E-2</v>
      </c>
      <c r="BY579" s="129">
        <f t="shared" ref="BY579" si="10721">Q579/Q591</f>
        <v>4.781740866093899E-2</v>
      </c>
      <c r="BZ579" s="130">
        <f t="shared" ref="BZ579" si="10722">R579/R591</f>
        <v>6.1471561990413599E-2</v>
      </c>
      <c r="CA579" s="131">
        <f t="shared" ref="CA579" si="10723">S579/S591</f>
        <v>6.0062983109075291E-2</v>
      </c>
      <c r="CB579" s="128">
        <f t="shared" ref="CB579" si="10724">T579/T591</f>
        <v>6.5073716319267921E-2</v>
      </c>
      <c r="CC579" s="129">
        <f t="shared" ref="CC579" si="10725">U579/U591</f>
        <v>3.3392434988179669E-2</v>
      </c>
      <c r="CD579" s="130">
        <f t="shared" ref="CD579" si="10726">V579/V591</f>
        <v>6.7341152210336389E-2</v>
      </c>
      <c r="CE579" s="131">
        <f t="shared" ref="CE579" si="10727">W579/W591</f>
        <v>5.457685664939551E-2</v>
      </c>
      <c r="CF579" s="128">
        <f t="shared" ref="CF579" si="10728">X579/X591</f>
        <v>6.4414272181875593E-2</v>
      </c>
      <c r="CG579" s="129">
        <f t="shared" ref="CG579" si="10729">Y579/Y591</f>
        <v>4.1960447119518483E-2</v>
      </c>
      <c r="CH579" s="130">
        <f t="shared" ref="CH579" si="10730">Z579/Z591</f>
        <v>6.6058833648718396E-2</v>
      </c>
      <c r="CI579" s="128">
        <f t="shared" ref="CI579" si="10731">AA579/AA591</f>
        <v>5.7139361311635876E-2</v>
      </c>
      <c r="CJ579" s="134">
        <f t="shared" ref="CJ579" si="10732">AB579/AB591</f>
        <v>6.1344541735280811E-2</v>
      </c>
      <c r="CK579" s="135">
        <f t="shared" ref="CK579" si="10733">AC579/AC591</f>
        <v>5.8593530765345257E-2</v>
      </c>
    </row>
    <row r="580" spans="1:89" x14ac:dyDescent="0.2">
      <c r="A580" s="136" t="s">
        <v>29</v>
      </c>
      <c r="B580" s="205">
        <v>1217</v>
      </c>
      <c r="C580" s="189">
        <v>1848</v>
      </c>
      <c r="D580" s="190">
        <v>582</v>
      </c>
      <c r="E580" s="191">
        <v>609</v>
      </c>
      <c r="F580" s="188">
        <v>1045</v>
      </c>
      <c r="G580" s="192">
        <v>2387</v>
      </c>
      <c r="H580" s="190">
        <v>1815</v>
      </c>
      <c r="I580" s="191">
        <v>2918</v>
      </c>
      <c r="J580" s="188">
        <v>389</v>
      </c>
      <c r="K580" s="189">
        <v>103</v>
      </c>
      <c r="L580" s="190">
        <v>1268</v>
      </c>
      <c r="M580" s="188">
        <v>567</v>
      </c>
      <c r="N580" s="193">
        <v>2522</v>
      </c>
      <c r="O580" s="206">
        <v>1472</v>
      </c>
      <c r="P580" s="188">
        <v>1464</v>
      </c>
      <c r="Q580" s="189">
        <v>682</v>
      </c>
      <c r="R580" s="190">
        <v>1516</v>
      </c>
      <c r="S580" s="191">
        <v>1365</v>
      </c>
      <c r="T580" s="188">
        <v>676</v>
      </c>
      <c r="U580" s="192">
        <v>115</v>
      </c>
      <c r="V580" s="190">
        <v>1820</v>
      </c>
      <c r="W580" s="207">
        <v>1031</v>
      </c>
      <c r="X580" s="188">
        <v>1242</v>
      </c>
      <c r="Y580" s="192">
        <v>272</v>
      </c>
      <c r="Z580" s="190">
        <v>2154</v>
      </c>
      <c r="AA580" s="188">
        <v>2430</v>
      </c>
      <c r="AB580" s="169">
        <f t="shared" si="10404"/>
        <v>17710</v>
      </c>
      <c r="AC580" s="172">
        <f t="shared" si="10405"/>
        <v>15799</v>
      </c>
      <c r="BI580" s="136" t="s">
        <v>29</v>
      </c>
      <c r="BJ580" s="128">
        <f>B580/B591</f>
        <v>6.4480237363568935E-2</v>
      </c>
      <c r="BK580" s="129">
        <f t="shared" ref="BK580" si="10734">C580/C591</f>
        <v>8.718214841722885E-2</v>
      </c>
      <c r="BL580" s="130">
        <f t="shared" ref="BL580" si="10735">D580/D591</f>
        <v>8.0710026348634029E-2</v>
      </c>
      <c r="BM580" s="131">
        <f t="shared" ref="BM580" si="10736">E580/E591</f>
        <v>7.7917093142272256E-2</v>
      </c>
      <c r="BN580" s="128">
        <f t="shared" ref="BN580" si="10737">F580/F591</f>
        <v>5.5579193702797576E-2</v>
      </c>
      <c r="BO580" s="129">
        <f t="shared" ref="BO580" si="10738">G580/G591</f>
        <v>0.1056475170399221</v>
      </c>
      <c r="BP580" s="130">
        <f t="shared" ref="BP580" si="10739">H580/H591</f>
        <v>6.3368479854758741E-2</v>
      </c>
      <c r="BQ580" s="131">
        <f t="shared" ref="BQ580" si="10740">I580/I591</f>
        <v>8.9246390995840474E-2</v>
      </c>
      <c r="BR580" s="128">
        <f t="shared" ref="BR580" si="10741">J580/J591</f>
        <v>0.10054277591108814</v>
      </c>
      <c r="BS580" s="129">
        <f t="shared" ref="BS580" si="10742">K580/K591</f>
        <v>3.0187573270808909E-2</v>
      </c>
      <c r="BT580" s="130">
        <f t="shared" ref="BT580" si="10743">L580/L591</f>
        <v>0.10201947059296806</v>
      </c>
      <c r="BU580" s="128">
        <f t="shared" ref="BU580" si="10744">M580/M591</f>
        <v>4.7703180212014133E-2</v>
      </c>
      <c r="BV580" s="132">
        <f t="shared" ref="BV580" si="10745">N580/N591</f>
        <v>8.7682091575983029E-2</v>
      </c>
      <c r="BW580" s="133">
        <f t="shared" ref="BW580" si="10746">O580/O591</f>
        <v>5.6698251290347432E-2</v>
      </c>
      <c r="BX580" s="128">
        <f t="shared" ref="BX580" si="10747">P580/P591</f>
        <v>0.10201379694794788</v>
      </c>
      <c r="BY580" s="129">
        <f t="shared" ref="BY580" si="10748">Q580/Q591</f>
        <v>5.9185975874338277E-2</v>
      </c>
      <c r="BZ580" s="130">
        <f t="shared" ref="BZ580" si="10749">R580/R591</f>
        <v>7.4912289370954191E-2</v>
      </c>
      <c r="CA580" s="131">
        <f t="shared" ref="CA580" si="10750">S580/S591</f>
        <v>7.8156312625250496E-2</v>
      </c>
      <c r="CB580" s="128">
        <f t="shared" ref="CB580" si="10751">T580/T591</f>
        <v>0.17183528215556684</v>
      </c>
      <c r="CC580" s="129">
        <f t="shared" ref="CC580" si="10752">U580/U591</f>
        <v>3.3983451536643026E-2</v>
      </c>
      <c r="CD580" s="130">
        <f t="shared" ref="CD580" si="10753">V580/V591</f>
        <v>0.11728315504575332</v>
      </c>
      <c r="CE580" s="131">
        <f t="shared" ref="CE580" si="10754">W580/W591</f>
        <v>5.9355210132412205E-2</v>
      </c>
      <c r="CF580" s="128">
        <f t="shared" ref="CF580" si="10755">X580/X591</f>
        <v>9.8042311335648877E-2</v>
      </c>
      <c r="CG580" s="129">
        <f t="shared" ref="CG580" si="10756">Y580/Y591</f>
        <v>4.6775580395528808E-2</v>
      </c>
      <c r="CH580" s="130">
        <f t="shared" ref="CH580" si="10757">Z580/Z591</f>
        <v>7.4109753999655942E-2</v>
      </c>
      <c r="CI580" s="128">
        <f t="shared" ref="CI580" si="10758">AA580/AA591</f>
        <v>7.4330111342224392E-2</v>
      </c>
      <c r="CJ580" s="134">
        <f t="shared" ref="CJ580" si="10759">AB580/AB591</f>
        <v>8.2616869515727998E-2</v>
      </c>
      <c r="CK580" s="135">
        <f t="shared" ref="CK580" si="10760">AC580/AC591</f>
        <v>7.3892017286214057E-2</v>
      </c>
    </row>
    <row r="581" spans="1:89" x14ac:dyDescent="0.2">
      <c r="A581" s="145" t="s">
        <v>30</v>
      </c>
      <c r="B581" s="202">
        <v>1441</v>
      </c>
      <c r="C581" s="196">
        <v>2102</v>
      </c>
      <c r="D581" s="197">
        <v>501</v>
      </c>
      <c r="E581" s="198">
        <v>694</v>
      </c>
      <c r="F581" s="195">
        <v>1116</v>
      </c>
      <c r="G581" s="199">
        <v>2864</v>
      </c>
      <c r="H581" s="197">
        <v>1921</v>
      </c>
      <c r="I581" s="198">
        <v>3175</v>
      </c>
      <c r="J581" s="195">
        <v>539</v>
      </c>
      <c r="K581" s="196">
        <v>165</v>
      </c>
      <c r="L581" s="197">
        <v>1393</v>
      </c>
      <c r="M581" s="195">
        <v>565</v>
      </c>
      <c r="N581" s="200">
        <v>2593</v>
      </c>
      <c r="O581" s="203">
        <v>1837</v>
      </c>
      <c r="P581" s="195">
        <v>1470</v>
      </c>
      <c r="Q581" s="196">
        <v>747</v>
      </c>
      <c r="R581" s="197">
        <v>1809</v>
      </c>
      <c r="S581" s="198">
        <v>1494</v>
      </c>
      <c r="T581" s="195">
        <v>485</v>
      </c>
      <c r="U581" s="199">
        <v>131</v>
      </c>
      <c r="V581" s="197">
        <v>1518</v>
      </c>
      <c r="W581" s="204">
        <v>1306</v>
      </c>
      <c r="X581" s="195">
        <v>1368</v>
      </c>
      <c r="Y581" s="199">
        <v>430</v>
      </c>
      <c r="Z581" s="197">
        <v>2214</v>
      </c>
      <c r="AA581" s="195">
        <v>3013</v>
      </c>
      <c r="AB581" s="169">
        <f t="shared" si="10404"/>
        <v>18368</v>
      </c>
      <c r="AC581" s="172">
        <f t="shared" si="10405"/>
        <v>18523</v>
      </c>
      <c r="BI581" s="145" t="s">
        <v>30</v>
      </c>
      <c r="BJ581" s="128">
        <f>B581/B591</f>
        <v>7.6348415810109149E-2</v>
      </c>
      <c r="BK581" s="129">
        <f t="shared" ref="BK581" si="10761">C581/C591</f>
        <v>9.9164976175873942E-2</v>
      </c>
      <c r="BL581" s="130">
        <f t="shared" ref="BL581" si="10762">D581/D591</f>
        <v>6.9477187630009707E-2</v>
      </c>
      <c r="BM581" s="131">
        <f t="shared" ref="BM581" si="10763">E581/E591</f>
        <v>8.8792221084953937E-2</v>
      </c>
      <c r="BN581" s="128">
        <f t="shared" ref="BN581" si="10764">F581/F591</f>
        <v>5.9355387724710135E-2</v>
      </c>
      <c r="BO581" s="129">
        <f t="shared" ref="BO581" si="10765">G581/G591</f>
        <v>0.12675931663273435</v>
      </c>
      <c r="BP581" s="130">
        <f t="shared" ref="BP581" si="10766">H581/H591</f>
        <v>6.7069338733328682E-2</v>
      </c>
      <c r="BQ581" s="131">
        <f t="shared" ref="BQ581" si="10767">I581/I591</f>
        <v>9.7106679716173233E-2</v>
      </c>
      <c r="BR581" s="128">
        <f t="shared" ref="BR581" si="10768">J581/J591</f>
        <v>0.13931248384595502</v>
      </c>
      <c r="BS581" s="129">
        <f t="shared" ref="BS581" si="10769">K581/K591</f>
        <v>4.8358733880422042E-2</v>
      </c>
      <c r="BT581" s="130">
        <f t="shared" ref="BT581" si="10770">L581/L591</f>
        <v>0.11207659505994046</v>
      </c>
      <c r="BU581" s="128">
        <f t="shared" ref="BU581" si="10771">M581/M591</f>
        <v>4.7534915026081107E-2</v>
      </c>
      <c r="BV581" s="132">
        <f t="shared" ref="BV581" si="10772">N581/N591</f>
        <v>9.0150540625108647E-2</v>
      </c>
      <c r="BW581" s="133">
        <f t="shared" ref="BW581" si="10773">O581/O591</f>
        <v>7.0757260611663195E-2</v>
      </c>
      <c r="BX581" s="128">
        <f t="shared" ref="BX581" si="10774">P581/P591</f>
        <v>0.10243188627970176</v>
      </c>
      <c r="BY581" s="129">
        <f t="shared" ref="BY581" si="10775">Q581/Q591</f>
        <v>6.4826868003124191E-2</v>
      </c>
      <c r="BZ581" s="130">
        <f t="shared" ref="BZ581" si="10776">R581/R591</f>
        <v>8.9390719968374763E-2</v>
      </c>
      <c r="CA581" s="131">
        <f t="shared" ref="CA581" si="10777">S581/S591</f>
        <v>8.5542513598625816E-2</v>
      </c>
      <c r="CB581" s="128">
        <f t="shared" ref="CB581" si="10778">T581/T591</f>
        <v>0.12328418912048805</v>
      </c>
      <c r="CC581" s="129">
        <f t="shared" ref="CC581" si="10779">U581/U591</f>
        <v>3.8711583924349882E-2</v>
      </c>
      <c r="CD581" s="130">
        <f t="shared" ref="CD581" si="10780">V581/V591</f>
        <v>9.7821884263436007E-2</v>
      </c>
      <c r="CE581" s="131">
        <f t="shared" ref="CE581" si="10781">W581/W591</f>
        <v>7.518710420264825E-2</v>
      </c>
      <c r="CF581" s="128">
        <f t="shared" ref="CF581" si="10782">X581/X591</f>
        <v>0.10798863277549732</v>
      </c>
      <c r="CG581" s="129">
        <f t="shared" ref="CG581" si="10783">Y581/Y591</f>
        <v>7.3946689595872736E-2</v>
      </c>
      <c r="CH581" s="130">
        <f t="shared" ref="CH581" si="10784">Z581/Z591</f>
        <v>7.6174092551178393E-2</v>
      </c>
      <c r="CI581" s="128">
        <f t="shared" ref="CI581" si="10785">AA581/AA591</f>
        <v>9.2163220359721035E-2</v>
      </c>
      <c r="CJ581" s="134">
        <f t="shared" ref="CJ581" si="10786">AB581/AB591</f>
        <v>8.5686429094573219E-2</v>
      </c>
      <c r="CK581" s="135">
        <f t="shared" ref="CK581" si="10787">AC581/AC591</f>
        <v>8.6632181542663653E-2</v>
      </c>
    </row>
    <row r="582" spans="1:89" x14ac:dyDescent="0.2">
      <c r="A582" s="136" t="s">
        <v>31</v>
      </c>
      <c r="B582" s="205">
        <v>1306</v>
      </c>
      <c r="C582" s="189">
        <v>1926</v>
      </c>
      <c r="D582" s="190">
        <v>494</v>
      </c>
      <c r="E582" s="191">
        <v>618</v>
      </c>
      <c r="F582" s="188">
        <v>768</v>
      </c>
      <c r="G582" s="192">
        <v>2716</v>
      </c>
      <c r="H582" s="190">
        <v>2174</v>
      </c>
      <c r="I582" s="191">
        <v>2772</v>
      </c>
      <c r="J582" s="188">
        <v>375</v>
      </c>
      <c r="K582" s="189">
        <v>140</v>
      </c>
      <c r="L582" s="190">
        <v>1320</v>
      </c>
      <c r="M582" s="188">
        <v>450</v>
      </c>
      <c r="N582" s="193">
        <v>2660</v>
      </c>
      <c r="O582" s="206">
        <v>1666</v>
      </c>
      <c r="P582" s="188">
        <v>967</v>
      </c>
      <c r="Q582" s="189">
        <v>889</v>
      </c>
      <c r="R582" s="190">
        <v>1444</v>
      </c>
      <c r="S582" s="191">
        <v>1517</v>
      </c>
      <c r="T582" s="188">
        <v>329</v>
      </c>
      <c r="U582" s="192">
        <v>144</v>
      </c>
      <c r="V582" s="190">
        <v>1478</v>
      </c>
      <c r="W582" s="207">
        <v>1077</v>
      </c>
      <c r="X582" s="188">
        <v>1187</v>
      </c>
      <c r="Y582" s="192">
        <v>293</v>
      </c>
      <c r="Z582" s="190">
        <v>2080</v>
      </c>
      <c r="AA582" s="188">
        <v>2870</v>
      </c>
      <c r="AB582" s="169">
        <f t="shared" si="10404"/>
        <v>16582</v>
      </c>
      <c r="AC582" s="172">
        <f t="shared" si="10405"/>
        <v>17078</v>
      </c>
      <c r="BI582" s="136" t="s">
        <v>31</v>
      </c>
      <c r="BJ582" s="128">
        <f>B582/B591</f>
        <v>6.9195718978488932E-2</v>
      </c>
      <c r="BK582" s="129">
        <f t="shared" ref="BK582" si="10788">C582/C591</f>
        <v>9.0861914421852152E-2</v>
      </c>
      <c r="BL582" s="130">
        <f t="shared" ref="BL582" si="10789">D582/D591</f>
        <v>6.8506448481486612E-2</v>
      </c>
      <c r="BM582" s="131">
        <f t="shared" ref="BM582" si="10790">E582/E591</f>
        <v>7.9068577277379731E-2</v>
      </c>
      <c r="BN582" s="128">
        <f t="shared" ref="BN582" si="10791">F582/F591</f>
        <v>4.0846718434209124E-2</v>
      </c>
      <c r="BO582" s="129">
        <f t="shared" ref="BO582" si="10792">G582/G591</f>
        <v>0.1202089050190316</v>
      </c>
      <c r="BP582" s="130">
        <f t="shared" ref="BP582" si="10793">H582/H591</f>
        <v>7.5902520773688989E-2</v>
      </c>
      <c r="BQ582" s="131">
        <f t="shared" ref="BQ582" si="10794">I582/I591</f>
        <v>8.4781012967947156E-2</v>
      </c>
      <c r="BR582" s="128">
        <f t="shared" ref="BR582" si="10795">J582/J591</f>
        <v>9.6924269837167232E-2</v>
      </c>
      <c r="BS582" s="129">
        <f t="shared" ref="BS582" si="10796">K582/K591</f>
        <v>4.1031652989449004E-2</v>
      </c>
      <c r="BT582" s="130">
        <f t="shared" ref="BT582" si="10797">L582/L591</f>
        <v>0.10620323437122858</v>
      </c>
      <c r="BU582" s="128">
        <f t="shared" ref="BU582" si="10798">M582/M591</f>
        <v>3.7859666834931853E-2</v>
      </c>
      <c r="BV582" s="132">
        <f t="shared" ref="BV582" si="10799">N582/N591</f>
        <v>9.2479922122170849E-2</v>
      </c>
      <c r="BW582" s="133">
        <f t="shared" ref="BW582" si="10800">O582/O591</f>
        <v>6.4170711039211153E-2</v>
      </c>
      <c r="BX582" s="128">
        <f t="shared" ref="BX582" si="10801">P582/P591</f>
        <v>6.7382063967667757E-2</v>
      </c>
      <c r="BY582" s="129">
        <f t="shared" ref="BY582" si="10802">Q582/Q591</f>
        <v>7.7150047730625698E-2</v>
      </c>
      <c r="BZ582" s="130">
        <f t="shared" ref="BZ582" si="10803">R582/R591</f>
        <v>7.1354449770222858E-2</v>
      </c>
      <c r="CA582" s="131">
        <f t="shared" ref="CA582" si="10804">S582/S591</f>
        <v>8.6859433152018328E-2</v>
      </c>
      <c r="CB582" s="128">
        <f t="shared" ref="CB582" si="10805">T582/T591</f>
        <v>8.3629893238434158E-2</v>
      </c>
      <c r="CC582" s="129">
        <f t="shared" ref="CC582" si="10806">U582/U591</f>
        <v>4.2553191489361701E-2</v>
      </c>
      <c r="CD582" s="130">
        <f t="shared" ref="CD582" si="10807">V582/V591</f>
        <v>9.5244232504188689E-2</v>
      </c>
      <c r="CE582" s="131">
        <f t="shared" ref="CE582" si="10808">W582/W591</f>
        <v>6.2003454231433504E-2</v>
      </c>
      <c r="CF582" s="128">
        <f t="shared" ref="CF582" si="10809">X582/X591</f>
        <v>9.3700663088095992E-2</v>
      </c>
      <c r="CG582" s="129">
        <f t="shared" ref="CG582" si="10810">Y582/Y591</f>
        <v>5.0386930352536545E-2</v>
      </c>
      <c r="CH582" s="130">
        <f t="shared" ref="CH582" si="10811">Z582/Z591</f>
        <v>7.1563736452778262E-2</v>
      </c>
      <c r="CI582" s="128">
        <f t="shared" ref="CI582" si="10812">AA582/AA591</f>
        <v>8.7789061544108649E-2</v>
      </c>
      <c r="CJ582" s="134">
        <f t="shared" ref="CJ582" si="10813">AB582/AB591</f>
        <v>7.7354767380564737E-2</v>
      </c>
      <c r="CK582" s="135">
        <f t="shared" ref="CK582" si="10814">AC582/AC591</f>
        <v>7.9873907919106507E-2</v>
      </c>
    </row>
    <row r="583" spans="1:89" x14ac:dyDescent="0.2">
      <c r="A583" s="145" t="s">
        <v>32</v>
      </c>
      <c r="B583" s="202">
        <v>1231</v>
      </c>
      <c r="C583" s="196">
        <v>1573</v>
      </c>
      <c r="D583" s="197">
        <v>381</v>
      </c>
      <c r="E583" s="198">
        <v>656</v>
      </c>
      <c r="F583" s="195">
        <v>800</v>
      </c>
      <c r="G583" s="199">
        <v>2141</v>
      </c>
      <c r="H583" s="197">
        <v>1790</v>
      </c>
      <c r="I583" s="198">
        <v>2622</v>
      </c>
      <c r="J583" s="195">
        <v>342</v>
      </c>
      <c r="K583" s="196">
        <v>116</v>
      </c>
      <c r="L583" s="197">
        <v>1096</v>
      </c>
      <c r="M583" s="195">
        <v>428</v>
      </c>
      <c r="N583" s="200">
        <v>2047</v>
      </c>
      <c r="O583" s="203">
        <v>1548</v>
      </c>
      <c r="P583" s="195">
        <v>643</v>
      </c>
      <c r="Q583" s="196">
        <v>902</v>
      </c>
      <c r="R583" s="197">
        <v>1190</v>
      </c>
      <c r="S583" s="198">
        <v>1286</v>
      </c>
      <c r="T583" s="195">
        <v>197</v>
      </c>
      <c r="U583" s="199">
        <v>134</v>
      </c>
      <c r="V583" s="197">
        <v>1471</v>
      </c>
      <c r="W583" s="204">
        <v>891</v>
      </c>
      <c r="X583" s="195">
        <v>748</v>
      </c>
      <c r="Y583" s="199">
        <v>357</v>
      </c>
      <c r="Z583" s="197">
        <v>2098</v>
      </c>
      <c r="AA583" s="195">
        <v>2498</v>
      </c>
      <c r="AB583" s="169">
        <f t="shared" si="10404"/>
        <v>14034</v>
      </c>
      <c r="AC583" s="172">
        <f t="shared" si="10405"/>
        <v>15152</v>
      </c>
      <c r="BI583" s="145" t="s">
        <v>32</v>
      </c>
      <c r="BJ583" s="128">
        <f>B583/B591</f>
        <v>6.5221998516477697E-2</v>
      </c>
      <c r="BK583" s="129">
        <f t="shared" ref="BK583" si="10815">C583/C591</f>
        <v>7.4208614426569799E-2</v>
      </c>
      <c r="BL583" s="130">
        <f t="shared" ref="BL583" si="10816">D583/D591</f>
        <v>5.2835945083899598E-2</v>
      </c>
      <c r="BM583" s="131">
        <f t="shared" ref="BM583" si="10817">E583/E591</f>
        <v>8.3930399181166834E-2</v>
      </c>
      <c r="BN583" s="128">
        <f t="shared" ref="BN583" si="10818">F583/F591</f>
        <v>4.2548665035634509E-2</v>
      </c>
      <c r="BO583" s="129">
        <f t="shared" ref="BO583" si="10819">G583/G591</f>
        <v>9.4759670709037791E-2</v>
      </c>
      <c r="BP583" s="130">
        <f t="shared" ref="BP583" si="10820">H583/H591</f>
        <v>6.2495635779624331E-2</v>
      </c>
      <c r="BQ583" s="131">
        <f t="shared" ref="BQ583" si="10821">I583/I591</f>
        <v>8.0193295816001958E-2</v>
      </c>
      <c r="BR583" s="128">
        <f t="shared" ref="BR583" si="10822">J583/J591</f>
        <v>8.8394934091496513E-2</v>
      </c>
      <c r="BS583" s="129">
        <f t="shared" ref="BS583" si="10823">K583/K591</f>
        <v>3.399765533411489E-2</v>
      </c>
      <c r="BT583" s="130">
        <f t="shared" ref="BT583" si="10824">L583/L591</f>
        <v>8.8180867326414031E-2</v>
      </c>
      <c r="BU583" s="128">
        <f t="shared" ref="BU583" si="10825">M583/M591</f>
        <v>3.6008749789668518E-2</v>
      </c>
      <c r="BV583" s="132">
        <f t="shared" ref="BV583" si="10826">N583/N591</f>
        <v>7.1167819768452531E-2</v>
      </c>
      <c r="BW583" s="133">
        <f t="shared" ref="BW583" si="10827">O583/O591</f>
        <v>5.9625606655881673E-2</v>
      </c>
      <c r="BX583" s="128">
        <f t="shared" ref="BX583" si="10828">P583/P591</f>
        <v>4.4805240052957981E-2</v>
      </c>
      <c r="BY583" s="129">
        <f t="shared" ref="BY583" si="10829">Q583/Q591</f>
        <v>7.8278226156382885E-2</v>
      </c>
      <c r="BZ583" s="130">
        <f t="shared" ref="BZ583" si="10830">R583/R591</f>
        <v>5.88031822898651E-2</v>
      </c>
      <c r="CA583" s="131">
        <f t="shared" ref="CA583" si="10831">S583/S591</f>
        <v>7.3632980246206695E-2</v>
      </c>
      <c r="CB583" s="128">
        <f t="shared" ref="CB583" si="10832">T583/T591</f>
        <v>5.0076258261311644E-2</v>
      </c>
      <c r="CC583" s="129">
        <f t="shared" ref="CC583" si="10833">U583/U591</f>
        <v>3.9598108747044919E-2</v>
      </c>
      <c r="CD583" s="130">
        <f t="shared" ref="CD583" si="10834">V583/V591</f>
        <v>9.4793143446320408E-2</v>
      </c>
      <c r="CE583" s="131">
        <f t="shared" ref="CE583" si="10835">W583/W591</f>
        <v>5.1295336787564767E-2</v>
      </c>
      <c r="CF583" s="128">
        <f t="shared" ref="CF583" si="10836">X583/X591</f>
        <v>5.9046416166719295E-2</v>
      </c>
      <c r="CG583" s="129">
        <f t="shared" ref="CG583" si="10837">Y583/Y591</f>
        <v>6.139294926913156E-2</v>
      </c>
      <c r="CH583" s="130">
        <f t="shared" ref="CH583" si="10838">Z583/Z591</f>
        <v>7.2183038018234988E-2</v>
      </c>
      <c r="CI583" s="128">
        <f t="shared" ref="CI583" si="10839">AA583/AA591</f>
        <v>7.6410130918879243E-2</v>
      </c>
      <c r="CJ583" s="134">
        <f t="shared" ref="CJ583" si="10840">AB583/AB591</f>
        <v>6.5468387734823635E-2</v>
      </c>
      <c r="CK583" s="135">
        <f t="shared" ref="CK583" si="10841">AC583/AC591</f>
        <v>7.0865994425008891E-2</v>
      </c>
    </row>
    <row r="584" spans="1:89" x14ac:dyDescent="0.2">
      <c r="A584" s="136" t="s">
        <v>33</v>
      </c>
      <c r="B584" s="205">
        <v>986</v>
      </c>
      <c r="C584" s="189">
        <v>1163</v>
      </c>
      <c r="D584" s="190">
        <v>253</v>
      </c>
      <c r="E584" s="191">
        <v>499</v>
      </c>
      <c r="F584" s="188">
        <v>680</v>
      </c>
      <c r="G584" s="192">
        <v>1485</v>
      </c>
      <c r="H584" s="190">
        <v>1489</v>
      </c>
      <c r="I584" s="191">
        <v>1833</v>
      </c>
      <c r="J584" s="188">
        <v>259</v>
      </c>
      <c r="K584" s="189">
        <v>84</v>
      </c>
      <c r="L584" s="190">
        <v>839</v>
      </c>
      <c r="M584" s="188">
        <v>360</v>
      </c>
      <c r="N584" s="193">
        <v>1509</v>
      </c>
      <c r="O584" s="206">
        <v>1273</v>
      </c>
      <c r="P584" s="188">
        <v>460</v>
      </c>
      <c r="Q584" s="189">
        <v>844</v>
      </c>
      <c r="R584" s="190">
        <v>841</v>
      </c>
      <c r="S584" s="191">
        <v>1142</v>
      </c>
      <c r="T584" s="188">
        <v>189</v>
      </c>
      <c r="U584" s="192">
        <v>183</v>
      </c>
      <c r="V584" s="190">
        <v>1059</v>
      </c>
      <c r="W584" s="207">
        <v>680</v>
      </c>
      <c r="X584" s="188">
        <v>439</v>
      </c>
      <c r="Y584" s="192">
        <v>336</v>
      </c>
      <c r="Z584" s="190">
        <v>1516</v>
      </c>
      <c r="AA584" s="188">
        <v>1762</v>
      </c>
      <c r="AB584" s="169">
        <f t="shared" si="10404"/>
        <v>10519</v>
      </c>
      <c r="AC584" s="172">
        <f t="shared" si="10405"/>
        <v>11644</v>
      </c>
      <c r="BI584" s="136" t="s">
        <v>33</v>
      </c>
      <c r="BJ584" s="128">
        <f>B584/B591</f>
        <v>5.2241178340574332E-2</v>
      </c>
      <c r="BK584" s="129">
        <f t="shared" ref="BK584" si="10842">C584/C591</f>
        <v>5.4866254658678115E-2</v>
      </c>
      <c r="BL584" s="130">
        <f t="shared" ref="BL584" si="10843">D584/D591</f>
        <v>3.5085286368048814E-2</v>
      </c>
      <c r="BM584" s="131">
        <f t="shared" ref="BM584" si="10844">E584/E591</f>
        <v>6.3843398157625381E-2</v>
      </c>
      <c r="BN584" s="128">
        <f t="shared" ref="BN584" si="10845">F584/F591</f>
        <v>3.6166365280289332E-2</v>
      </c>
      <c r="BO584" s="129">
        <f t="shared" ref="BO584" si="10846">G584/G591</f>
        <v>6.5725413826679652E-2</v>
      </c>
      <c r="BP584" s="130">
        <f t="shared" ref="BP584" si="10847">H584/H591</f>
        <v>5.1986593115005933E-2</v>
      </c>
      <c r="BQ584" s="131">
        <f t="shared" ref="BQ584" si="10848">I584/I591</f>
        <v>5.6061903596770248E-2</v>
      </c>
      <c r="BR584" s="128">
        <f t="shared" ref="BR584" si="10849">J584/J591</f>
        <v>6.6942362367536826E-2</v>
      </c>
      <c r="BS584" s="129">
        <f t="shared" ref="BS584" si="10850">K584/K591</f>
        <v>2.4618991793669401E-2</v>
      </c>
      <c r="BT584" s="130">
        <f t="shared" ref="BT584" si="10851">L584/L591</f>
        <v>6.7503419422318772E-2</v>
      </c>
      <c r="BU584" s="128">
        <f t="shared" ref="BU584" si="10852">M584/M591</f>
        <v>3.0287733467945482E-2</v>
      </c>
      <c r="BV584" s="132">
        <f t="shared" ref="BV584" si="10853">N584/N591</f>
        <v>5.2463234015923232E-2</v>
      </c>
      <c r="BW584" s="133">
        <f t="shared" ref="BW584" si="10854">O584/O591</f>
        <v>4.9033202372698557E-2</v>
      </c>
      <c r="BX584" s="128">
        <f t="shared" ref="BX584" si="10855">P584/P591</f>
        <v>3.2053515434464497E-2</v>
      </c>
      <c r="BY584" s="129">
        <f t="shared" ref="BY584" si="10856">Q584/Q591</f>
        <v>7.3244814718389312E-2</v>
      </c>
      <c r="BZ584" s="130">
        <f t="shared" ref="BZ584" si="10857">R584/R591</f>
        <v>4.1557543114097942E-2</v>
      </c>
      <c r="CA584" s="131">
        <f t="shared" ref="CA584" si="10858">S584/S591</f>
        <v>6.5387918694531921E-2</v>
      </c>
      <c r="CB584" s="128">
        <f t="shared" ref="CB584" si="10859">T584/T591</f>
        <v>4.8042704626334518E-2</v>
      </c>
      <c r="CC584" s="129">
        <f t="shared" ref="CC584" si="10860">U584/U591</f>
        <v>5.4078014184397165E-2</v>
      </c>
      <c r="CD584" s="130">
        <f t="shared" ref="CD584" si="10861">V584/V591</f>
        <v>6.8243330326072951E-2</v>
      </c>
      <c r="CE584" s="131">
        <f t="shared" ref="CE584" si="10862">W584/W591</f>
        <v>3.9147956246401841E-2</v>
      </c>
      <c r="CF584" s="128">
        <f t="shared" ref="CF584" si="10863">X584/X591</f>
        <v>3.4654246921376697E-2</v>
      </c>
      <c r="CG584" s="129">
        <f t="shared" ref="CG584" si="10864">Y584/Y591</f>
        <v>5.7781599312123816E-2</v>
      </c>
      <c r="CH584" s="130">
        <f t="shared" ref="CH584" si="10865">Z584/Z591</f>
        <v>5.2158954068467225E-2</v>
      </c>
      <c r="CI584" s="128">
        <f t="shared" ref="CI584" si="10866">AA584/AA591</f>
        <v>5.3896977853909213E-2</v>
      </c>
      <c r="CJ584" s="134">
        <f t="shared" ref="CJ584" si="10867">AB584/AB591</f>
        <v>4.9070968404062269E-2</v>
      </c>
      <c r="CK584" s="135">
        <f t="shared" ref="CK584" si="10868">AC584/AC591</f>
        <v>5.4459057489757358E-2</v>
      </c>
    </row>
    <row r="585" spans="1:89" x14ac:dyDescent="0.2">
      <c r="A585" s="145" t="s">
        <v>34</v>
      </c>
      <c r="B585" s="202">
        <v>439</v>
      </c>
      <c r="C585" s="196">
        <v>901</v>
      </c>
      <c r="D585" s="197">
        <v>146</v>
      </c>
      <c r="E585" s="198">
        <v>452</v>
      </c>
      <c r="F585" s="195">
        <v>223</v>
      </c>
      <c r="G585" s="199">
        <v>1313</v>
      </c>
      <c r="H585" s="197">
        <v>795</v>
      </c>
      <c r="I585" s="198">
        <v>1589</v>
      </c>
      <c r="J585" s="195">
        <v>217</v>
      </c>
      <c r="K585" s="196">
        <v>61</v>
      </c>
      <c r="L585" s="197">
        <v>670</v>
      </c>
      <c r="M585" s="195">
        <v>190</v>
      </c>
      <c r="N585" s="200">
        <v>1452</v>
      </c>
      <c r="O585" s="203">
        <v>990</v>
      </c>
      <c r="P585" s="195">
        <v>383</v>
      </c>
      <c r="Q585" s="196">
        <v>584</v>
      </c>
      <c r="R585" s="197">
        <v>633</v>
      </c>
      <c r="S585" s="198">
        <v>865</v>
      </c>
      <c r="T585" s="195">
        <v>68</v>
      </c>
      <c r="U585" s="199">
        <v>107</v>
      </c>
      <c r="V585" s="197">
        <v>955</v>
      </c>
      <c r="W585" s="204">
        <v>487</v>
      </c>
      <c r="X585" s="195">
        <v>237</v>
      </c>
      <c r="Y585" s="199">
        <v>224</v>
      </c>
      <c r="Z585" s="197">
        <v>1040</v>
      </c>
      <c r="AA585" s="195">
        <v>1467</v>
      </c>
      <c r="AB585" s="169">
        <f t="shared" si="10404"/>
        <v>7258</v>
      </c>
      <c r="AC585" s="172">
        <f t="shared" si="10405"/>
        <v>9230</v>
      </c>
      <c r="BI585" s="145" t="s">
        <v>34</v>
      </c>
      <c r="BJ585" s="128">
        <f>B585/B591</f>
        <v>2.3259510437639082E-2</v>
      </c>
      <c r="BK585" s="129">
        <f t="shared" ref="BK585" si="10869">C585/C591</f>
        <v>4.2506015002122942E-2</v>
      </c>
      <c r="BL585" s="130">
        <f t="shared" ref="BL585" si="10870">D585/D591</f>
        <v>2.0246845097767301E-2</v>
      </c>
      <c r="BM585" s="131">
        <f t="shared" ref="BM585" si="10871">E585/E591</f>
        <v>5.783009211873081E-2</v>
      </c>
      <c r="BN585" s="128">
        <f t="shared" ref="BN585" si="10872">F585/F591</f>
        <v>1.1860440378683119E-2</v>
      </c>
      <c r="BO585" s="129">
        <f t="shared" ref="BO585" si="10873">G585/G591</f>
        <v>5.811277330264672E-2</v>
      </c>
      <c r="BP585" s="130">
        <f t="shared" ref="BP585" si="10874">H585/H591</f>
        <v>2.7756441589274494E-2</v>
      </c>
      <c r="BQ585" s="131">
        <f t="shared" ref="BQ585" si="10875">I585/I591</f>
        <v>4.8599217029606068E-2</v>
      </c>
      <c r="BR585" s="128">
        <f t="shared" ref="BR585" si="10876">J585/J591</f>
        <v>5.6086844145774105E-2</v>
      </c>
      <c r="BS585" s="129">
        <f t="shared" ref="BS585" si="10877">K585/K591</f>
        <v>1.7878077373974208E-2</v>
      </c>
      <c r="BT585" s="130">
        <f t="shared" ref="BT585" si="10878">L585/L591</f>
        <v>5.390618714297208E-2</v>
      </c>
      <c r="BU585" s="128">
        <f t="shared" ref="BU585" si="10879">M585/M591</f>
        <v>1.5985192663637893E-2</v>
      </c>
      <c r="BV585" s="132">
        <f t="shared" ref="BV585" si="10880">N585/N591</f>
        <v>5.0481521399019576E-2</v>
      </c>
      <c r="BW585" s="133">
        <f t="shared" ref="BW585" si="10881">O585/O591</f>
        <v>3.8132655419459212E-2</v>
      </c>
      <c r="BX585" s="128">
        <f t="shared" ref="BX585" si="10882">P585/P591</f>
        <v>2.6688035676956309E-2</v>
      </c>
      <c r="BY585" s="129">
        <f t="shared" ref="BY585" si="10883">Q585/Q591</f>
        <v>5.0681246203245683E-2</v>
      </c>
      <c r="BZ585" s="130">
        <f t="shared" ref="BZ585" si="10884">R585/R591</f>
        <v>3.127933982309631E-2</v>
      </c>
      <c r="CA585" s="131">
        <f t="shared" ref="CA585" si="10885">S585/S591</f>
        <v>4.9527626681935298E-2</v>
      </c>
      <c r="CB585" s="128">
        <f t="shared" ref="CB585" si="10886">T585/T591</f>
        <v>1.728520589730554E-2</v>
      </c>
      <c r="CC585" s="129">
        <f t="shared" ref="CC585" si="10887">U585/U591</f>
        <v>3.1619385342789595E-2</v>
      </c>
      <c r="CD585" s="130">
        <f t="shared" ref="CD585" si="10888">V585/V591</f>
        <v>6.1541435752029902E-2</v>
      </c>
      <c r="CE585" s="131">
        <f t="shared" ref="CE585" si="10889">W585/W591</f>
        <v>2.8036845135290731E-2</v>
      </c>
      <c r="CF585" s="128">
        <f t="shared" ref="CF585" si="10890">X585/X591</f>
        <v>1.8708556994000633E-2</v>
      </c>
      <c r="CG585" s="129">
        <f t="shared" ref="CG585" si="10891">Y585/Y591</f>
        <v>3.8521066208082544E-2</v>
      </c>
      <c r="CH585" s="130">
        <f t="shared" ref="CH585" si="10892">Z585/Z591</f>
        <v>3.5781868226389131E-2</v>
      </c>
      <c r="CI585" s="128">
        <f t="shared" ref="CI585" si="10893">AA585/AA591</f>
        <v>4.4873363514009543E-2</v>
      </c>
      <c r="CJ585" s="134">
        <f t="shared" ref="CJ585" si="10894">AB585/AB591</f>
        <v>3.3858455050545105E-2</v>
      </c>
      <c r="CK585" s="135">
        <f t="shared" ref="CK585" si="10895">AC585/AC591</f>
        <v>4.3168765083344246E-2</v>
      </c>
    </row>
    <row r="586" spans="1:89" x14ac:dyDescent="0.2">
      <c r="A586" s="136" t="s">
        <v>35</v>
      </c>
      <c r="B586" s="205">
        <v>0</v>
      </c>
      <c r="C586" s="189">
        <v>452</v>
      </c>
      <c r="D586" s="190">
        <v>0</v>
      </c>
      <c r="E586" s="191">
        <v>293</v>
      </c>
      <c r="F586" s="188">
        <v>23</v>
      </c>
      <c r="G586" s="192">
        <v>715</v>
      </c>
      <c r="H586" s="190">
        <v>130</v>
      </c>
      <c r="I586" s="191">
        <v>704</v>
      </c>
      <c r="J586" s="188">
        <v>39</v>
      </c>
      <c r="K586" s="189">
        <v>23</v>
      </c>
      <c r="L586" s="190">
        <v>517</v>
      </c>
      <c r="M586" s="188">
        <v>60</v>
      </c>
      <c r="N586" s="193">
        <v>347</v>
      </c>
      <c r="O586" s="206">
        <v>243</v>
      </c>
      <c r="P586" s="188">
        <v>49</v>
      </c>
      <c r="Q586" s="189">
        <v>155</v>
      </c>
      <c r="R586" s="190">
        <v>178</v>
      </c>
      <c r="S586" s="191">
        <v>94</v>
      </c>
      <c r="T586" s="188">
        <v>21</v>
      </c>
      <c r="U586" s="192">
        <v>6</v>
      </c>
      <c r="V586" s="190">
        <v>309</v>
      </c>
      <c r="W586" s="207">
        <v>11</v>
      </c>
      <c r="X586" s="188">
        <v>49</v>
      </c>
      <c r="Y586" s="192">
        <v>25</v>
      </c>
      <c r="Z586" s="190">
        <v>84</v>
      </c>
      <c r="AA586" s="188">
        <v>215</v>
      </c>
      <c r="AB586" s="169">
        <f t="shared" si="10404"/>
        <v>1746</v>
      </c>
      <c r="AC586" s="172">
        <f t="shared" si="10405"/>
        <v>2996</v>
      </c>
      <c r="BI586" s="136" t="s">
        <v>35</v>
      </c>
      <c r="BJ586" s="128">
        <f>B586/B591</f>
        <v>0</v>
      </c>
      <c r="BK586" s="129">
        <f t="shared" ref="BK586" si="10896">C586/C591</f>
        <v>2.132377223191961E-2</v>
      </c>
      <c r="BL586" s="130">
        <f t="shared" ref="BL586" si="10897">D586/D591</f>
        <v>0</v>
      </c>
      <c r="BM586" s="131">
        <f t="shared" ref="BM586" si="10898">E586/E591</f>
        <v>3.7487205731832139E-2</v>
      </c>
      <c r="BN586" s="128">
        <f t="shared" ref="BN586" si="10899">F586/F591</f>
        <v>1.2232741197744921E-3</v>
      </c>
      <c r="BO586" s="129">
        <f t="shared" ref="BO586" si="10900">G586/G591</f>
        <v>3.1645569620253167E-2</v>
      </c>
      <c r="BP586" s="130">
        <f t="shared" ref="BP586" si="10901">H586/H591</f>
        <v>4.5387891906989736E-3</v>
      </c>
      <c r="BQ586" s="131">
        <f t="shared" ref="BQ586" si="10902">I586/I591</f>
        <v>2.1531685833129435E-2</v>
      </c>
      <c r="BR586" s="128">
        <f t="shared" ref="BR586" si="10903">J586/J591</f>
        <v>1.0080124063065391E-2</v>
      </c>
      <c r="BS586" s="129">
        <f t="shared" ref="BS586" si="10904">K586/K591</f>
        <v>6.7409144196951933E-3</v>
      </c>
      <c r="BT586" s="130">
        <f t="shared" ref="BT586" si="10905">L586/L591</f>
        <v>4.1596266795397858E-2</v>
      </c>
      <c r="BU586" s="128">
        <f t="shared" ref="BU586" si="10906">M586/M591</f>
        <v>5.0479555779909136E-3</v>
      </c>
      <c r="BV586" s="132">
        <f t="shared" ref="BV586" si="10907">N586/N591</f>
        <v>1.2064110141501234E-2</v>
      </c>
      <c r="BW586" s="133">
        <f t="shared" ref="BW586" si="10908">O586/O591</f>
        <v>9.3598336029581692E-3</v>
      </c>
      <c r="BX586" s="128">
        <f t="shared" ref="BX586" si="10909">P586/P591</f>
        <v>3.4143962093233921E-3</v>
      </c>
      <c r="BY586" s="129">
        <f t="shared" ref="BY586" si="10910">Q586/Q591</f>
        <v>1.3451358153258699E-2</v>
      </c>
      <c r="BZ586" s="130">
        <f t="shared" ref="BZ586" si="10911">R586/R591</f>
        <v>8.7957701240302423E-3</v>
      </c>
      <c r="CA586" s="131">
        <f t="shared" ref="CA586" si="10912">S586/S591</f>
        <v>5.3821929573432577E-3</v>
      </c>
      <c r="CB586" s="128">
        <f t="shared" ref="CB586" si="10913">T586/T591</f>
        <v>5.3380782918149468E-3</v>
      </c>
      <c r="CC586" s="129">
        <f t="shared" ref="CC586" si="10914">U586/U591</f>
        <v>1.7730496453900709E-3</v>
      </c>
      <c r="CD586" s="130">
        <f t="shared" ref="CD586" si="10915">V586/V591</f>
        <v>1.9912359840185592E-2</v>
      </c>
      <c r="CE586" s="131">
        <f t="shared" ref="CE586" si="10916">W586/W591</f>
        <v>6.3327576280944157E-4</v>
      </c>
      <c r="CF586" s="128">
        <f t="shared" ref="CF586" si="10917">X586/X591</f>
        <v>3.868013893274392E-3</v>
      </c>
      <c r="CG586" s="129">
        <f t="shared" ref="CG586" si="10918">Y586/Y591</f>
        <v>4.2992261392949269E-3</v>
      </c>
      <c r="CH586" s="130">
        <f t="shared" ref="CH586" si="10919">Z586/Z591</f>
        <v>2.8900739721314296E-3</v>
      </c>
      <c r="CI586" s="128">
        <f t="shared" ref="CI586" si="10920">AA586/AA591</f>
        <v>6.5765324850116233E-3</v>
      </c>
      <c r="CJ586" s="134">
        <f t="shared" ref="CJ586" si="10921">AB586/AB591</f>
        <v>8.1450623475133304E-3</v>
      </c>
      <c r="CK586" s="135">
        <f t="shared" ref="CK586" si="10922">AC586/AC591</f>
        <v>1.4012309879707406E-2</v>
      </c>
    </row>
    <row r="587" spans="1:89" x14ac:dyDescent="0.2">
      <c r="A587" s="145" t="s">
        <v>36</v>
      </c>
      <c r="B587" s="202">
        <v>0</v>
      </c>
      <c r="C587" s="196">
        <v>0</v>
      </c>
      <c r="D587" s="197">
        <v>0</v>
      </c>
      <c r="E587" s="198">
        <v>0</v>
      </c>
      <c r="F587" s="195">
        <v>0</v>
      </c>
      <c r="G587" s="199">
        <v>0</v>
      </c>
      <c r="H587" s="197">
        <v>0</v>
      </c>
      <c r="I587" s="198">
        <v>0</v>
      </c>
      <c r="J587" s="195">
        <v>0</v>
      </c>
      <c r="K587" s="199">
        <v>0</v>
      </c>
      <c r="L587" s="197">
        <v>0</v>
      </c>
      <c r="M587" s="195">
        <v>0</v>
      </c>
      <c r="N587" s="200">
        <v>0</v>
      </c>
      <c r="O587" s="203">
        <v>0</v>
      </c>
      <c r="P587" s="195">
        <v>0</v>
      </c>
      <c r="Q587" s="199">
        <v>0</v>
      </c>
      <c r="R587" s="197">
        <v>0</v>
      </c>
      <c r="S587" s="198">
        <v>0</v>
      </c>
      <c r="T587" s="195">
        <v>0</v>
      </c>
      <c r="U587" s="199">
        <v>0</v>
      </c>
      <c r="V587" s="197">
        <v>0</v>
      </c>
      <c r="W587" s="198">
        <v>0</v>
      </c>
      <c r="X587" s="195">
        <v>0</v>
      </c>
      <c r="Y587" s="199">
        <v>0</v>
      </c>
      <c r="Z587" s="197">
        <v>0</v>
      </c>
      <c r="AA587" s="195">
        <v>0</v>
      </c>
      <c r="AB587" s="169">
        <v>0</v>
      </c>
      <c r="AC587" s="172">
        <f t="shared" si="10405"/>
        <v>0</v>
      </c>
      <c r="BI587" s="145" t="s">
        <v>36</v>
      </c>
      <c r="BJ587" s="128">
        <f>B587/B591</f>
        <v>0</v>
      </c>
      <c r="BK587" s="129">
        <f t="shared" ref="BK587" si="10923">C587/C591</f>
        <v>0</v>
      </c>
      <c r="BL587" s="130">
        <f t="shared" ref="BL587" si="10924">D587/D591</f>
        <v>0</v>
      </c>
      <c r="BM587" s="131">
        <f t="shared" ref="BM587" si="10925">E587/E591</f>
        <v>0</v>
      </c>
      <c r="BN587" s="128">
        <f t="shared" ref="BN587" si="10926">F587/F591</f>
        <v>0</v>
      </c>
      <c r="BO587" s="129">
        <f t="shared" ref="BO587" si="10927">G587/G591</f>
        <v>0</v>
      </c>
      <c r="BP587" s="130">
        <f t="shared" ref="BP587" si="10928">H587/H591</f>
        <v>0</v>
      </c>
      <c r="BQ587" s="131">
        <f t="shared" ref="BQ587" si="10929">I587/I591</f>
        <v>0</v>
      </c>
      <c r="BR587" s="128">
        <f t="shared" ref="BR587" si="10930">J587/J591</f>
        <v>0</v>
      </c>
      <c r="BS587" s="129">
        <f t="shared" ref="BS587" si="10931">K587/K591</f>
        <v>0</v>
      </c>
      <c r="BT587" s="130">
        <f t="shared" ref="BT587" si="10932">L587/L591</f>
        <v>0</v>
      </c>
      <c r="BU587" s="128">
        <f t="shared" ref="BU587" si="10933">M587/M591</f>
        <v>0</v>
      </c>
      <c r="BV587" s="132">
        <f t="shared" ref="BV587" si="10934">N587/N591</f>
        <v>0</v>
      </c>
      <c r="BW587" s="133">
        <f t="shared" ref="BW587" si="10935">O587/O591</f>
        <v>0</v>
      </c>
      <c r="BX587" s="128">
        <f t="shared" ref="BX587" si="10936">P587/P591</f>
        <v>0</v>
      </c>
      <c r="BY587" s="129">
        <f t="shared" ref="BY587" si="10937">Q587/Q591</f>
        <v>0</v>
      </c>
      <c r="BZ587" s="130">
        <f t="shared" ref="BZ587" si="10938">R587/R591</f>
        <v>0</v>
      </c>
      <c r="CA587" s="131">
        <f t="shared" ref="CA587" si="10939">S587/S591</f>
        <v>0</v>
      </c>
      <c r="CB587" s="128">
        <f t="shared" ref="CB587" si="10940">T587/T591</f>
        <v>0</v>
      </c>
      <c r="CC587" s="129">
        <f t="shared" ref="CC587" si="10941">U587/U591</f>
        <v>0</v>
      </c>
      <c r="CD587" s="130">
        <f t="shared" ref="CD587" si="10942">V587/V591</f>
        <v>0</v>
      </c>
      <c r="CE587" s="131">
        <f t="shared" ref="CE587" si="10943">W587/W591</f>
        <v>0</v>
      </c>
      <c r="CF587" s="128">
        <f t="shared" ref="CF587" si="10944">X587/X591</f>
        <v>0</v>
      </c>
      <c r="CG587" s="129">
        <f t="shared" ref="CG587" si="10945">Y587/Y591</f>
        <v>0</v>
      </c>
      <c r="CH587" s="130">
        <f t="shared" ref="CH587" si="10946">Z587/Z591</f>
        <v>0</v>
      </c>
      <c r="CI587" s="128">
        <f t="shared" ref="CI587" si="10947">AA587/AA591</f>
        <v>0</v>
      </c>
      <c r="CJ587" s="134">
        <f t="shared" ref="CJ587" si="10948">AB587/AB591</f>
        <v>0</v>
      </c>
      <c r="CK587" s="135">
        <f t="shared" ref="CK587" si="10949">AC587/AC591</f>
        <v>0</v>
      </c>
    </row>
    <row r="588" spans="1:89" x14ac:dyDescent="0.2">
      <c r="A588" s="136" t="s">
        <v>37</v>
      </c>
      <c r="B588" s="58"/>
      <c r="C588" s="59"/>
      <c r="D588" s="138"/>
      <c r="E588" s="139"/>
      <c r="F588" s="137"/>
      <c r="G588" s="140"/>
      <c r="H588" s="138"/>
      <c r="I588" s="139"/>
      <c r="J588" s="137"/>
      <c r="K588" s="140"/>
      <c r="L588" s="138"/>
      <c r="M588" s="137"/>
      <c r="N588" s="141"/>
      <c r="O588" s="142"/>
      <c r="P588" s="137"/>
      <c r="Q588" s="140"/>
      <c r="R588" s="138"/>
      <c r="S588" s="139"/>
      <c r="T588" s="137"/>
      <c r="U588" s="140"/>
      <c r="V588" s="138"/>
      <c r="W588" s="139"/>
      <c r="X588" s="137"/>
      <c r="Y588" s="140"/>
      <c r="Z588" s="143"/>
      <c r="AA588" s="144"/>
      <c r="AB588" s="171">
        <v>0</v>
      </c>
      <c r="AC588" s="172">
        <f t="shared" si="10405"/>
        <v>0</v>
      </c>
      <c r="BI588" s="136" t="s">
        <v>37</v>
      </c>
      <c r="BJ588" s="128">
        <f>B588/B591</f>
        <v>0</v>
      </c>
      <c r="BK588" s="129">
        <f t="shared" ref="BK588" si="10950">C588/C591</f>
        <v>0</v>
      </c>
      <c r="BL588" s="130">
        <f t="shared" ref="BL588" si="10951">D588/D591</f>
        <v>0</v>
      </c>
      <c r="BM588" s="131">
        <f t="shared" ref="BM588" si="10952">E588/E591</f>
        <v>0</v>
      </c>
      <c r="BN588" s="128">
        <f t="shared" ref="BN588" si="10953">F588/F591</f>
        <v>0</v>
      </c>
      <c r="BO588" s="129">
        <f t="shared" ref="BO588" si="10954">G588/G591</f>
        <v>0</v>
      </c>
      <c r="BP588" s="130">
        <f t="shared" ref="BP588" si="10955">H588/H591</f>
        <v>0</v>
      </c>
      <c r="BQ588" s="131">
        <f t="shared" ref="BQ588" si="10956">I588/I591</f>
        <v>0</v>
      </c>
      <c r="BR588" s="128">
        <f t="shared" ref="BR588" si="10957">J588/J591</f>
        <v>0</v>
      </c>
      <c r="BS588" s="129">
        <f t="shared" ref="BS588" si="10958">K588/K591</f>
        <v>0</v>
      </c>
      <c r="BT588" s="130">
        <f t="shared" ref="BT588" si="10959">L588/L591</f>
        <v>0</v>
      </c>
      <c r="BU588" s="128">
        <f t="shared" ref="BU588" si="10960">M588/M591</f>
        <v>0</v>
      </c>
      <c r="BV588" s="132">
        <f t="shared" ref="BV588" si="10961">N588/N591</f>
        <v>0</v>
      </c>
      <c r="BW588" s="133">
        <f t="shared" ref="BW588" si="10962">O588/O591</f>
        <v>0</v>
      </c>
      <c r="BX588" s="128">
        <f t="shared" ref="BX588" si="10963">P588/P591</f>
        <v>0</v>
      </c>
      <c r="BY588" s="129">
        <f t="shared" ref="BY588" si="10964">Q588/Q591</f>
        <v>0</v>
      </c>
      <c r="BZ588" s="130">
        <f t="shared" ref="BZ588" si="10965">R588/R591</f>
        <v>0</v>
      </c>
      <c r="CA588" s="131">
        <f t="shared" ref="CA588" si="10966">S588/S591</f>
        <v>0</v>
      </c>
      <c r="CB588" s="128">
        <f t="shared" ref="CB588" si="10967">T588/T591</f>
        <v>0</v>
      </c>
      <c r="CC588" s="129">
        <f t="shared" ref="CC588" si="10968">U588/U591</f>
        <v>0</v>
      </c>
      <c r="CD588" s="130">
        <f t="shared" ref="CD588" si="10969">V588/V591</f>
        <v>0</v>
      </c>
      <c r="CE588" s="131">
        <f t="shared" ref="CE588" si="10970">W588/W591</f>
        <v>0</v>
      </c>
      <c r="CF588" s="128">
        <f t="shared" ref="CF588" si="10971">X588/X591</f>
        <v>0</v>
      </c>
      <c r="CG588" s="129">
        <f t="shared" ref="CG588" si="10972">Y588/Y591</f>
        <v>0</v>
      </c>
      <c r="CH588" s="130">
        <f t="shared" ref="CH588" si="10973">Z588/Z591</f>
        <v>0</v>
      </c>
      <c r="CI588" s="128">
        <f t="shared" ref="CI588" si="10974">AA588/AA591</f>
        <v>0</v>
      </c>
      <c r="CJ588" s="134">
        <f t="shared" ref="CJ588" si="10975">AB588/AB591</f>
        <v>0</v>
      </c>
      <c r="CK588" s="135">
        <f t="shared" ref="CK588" si="10976">AC588/AC591</f>
        <v>0</v>
      </c>
    </row>
    <row r="589" spans="1:89" x14ac:dyDescent="0.2">
      <c r="A589" s="145" t="s">
        <v>38</v>
      </c>
      <c r="B589" s="56"/>
      <c r="C589" s="57"/>
      <c r="D589" s="151"/>
      <c r="E589" s="148"/>
      <c r="F589" s="149"/>
      <c r="G589" s="150"/>
      <c r="H589" s="151"/>
      <c r="I589" s="148"/>
      <c r="J589" s="149"/>
      <c r="K589" s="150"/>
      <c r="L589" s="151"/>
      <c r="M589" s="149"/>
      <c r="N589" s="153"/>
      <c r="O589" s="152"/>
      <c r="P589" s="149"/>
      <c r="Q589" s="150"/>
      <c r="R589" s="151"/>
      <c r="S589" s="148"/>
      <c r="T589" s="149"/>
      <c r="U589" s="150"/>
      <c r="V589" s="151"/>
      <c r="W589" s="148"/>
      <c r="X589" s="149"/>
      <c r="Y589" s="150"/>
      <c r="Z589" s="147"/>
      <c r="AA589" s="146"/>
      <c r="AB589" s="171">
        <f t="shared" ref="AB589:AB590" si="10977">SUM(B589,D589,F589,H589,J589,L589,N589,P589,R589,T589,V589,X589,Z589)</f>
        <v>0</v>
      </c>
      <c r="AC589" s="172">
        <f t="shared" si="10405"/>
        <v>0</v>
      </c>
      <c r="BI589" s="145" t="s">
        <v>38</v>
      </c>
      <c r="BJ589" s="128">
        <f>B589/B591</f>
        <v>0</v>
      </c>
      <c r="BK589" s="129">
        <f t="shared" ref="BK589" si="10978">C589/C591</f>
        <v>0</v>
      </c>
      <c r="BL589" s="130">
        <f t="shared" ref="BL589" si="10979">D589/D591</f>
        <v>0</v>
      </c>
      <c r="BM589" s="131">
        <f t="shared" ref="BM589" si="10980">E589/E591</f>
        <v>0</v>
      </c>
      <c r="BN589" s="128">
        <f t="shared" ref="BN589" si="10981">F589/F591</f>
        <v>0</v>
      </c>
      <c r="BO589" s="129">
        <f t="shared" ref="BO589" si="10982">G589/G591</f>
        <v>0</v>
      </c>
      <c r="BP589" s="130">
        <f t="shared" ref="BP589" si="10983">H589/H591</f>
        <v>0</v>
      </c>
      <c r="BQ589" s="131">
        <f t="shared" ref="BQ589" si="10984">I589/I591</f>
        <v>0</v>
      </c>
      <c r="BR589" s="128">
        <f t="shared" ref="BR589" si="10985">J589/J591</f>
        <v>0</v>
      </c>
      <c r="BS589" s="129">
        <f t="shared" ref="BS589" si="10986">K589/K591</f>
        <v>0</v>
      </c>
      <c r="BT589" s="130">
        <f t="shared" ref="BT589" si="10987">L589/L591</f>
        <v>0</v>
      </c>
      <c r="BU589" s="128">
        <f t="shared" ref="BU589" si="10988">M589/M591</f>
        <v>0</v>
      </c>
      <c r="BV589" s="132">
        <f t="shared" ref="BV589" si="10989">N589/N591</f>
        <v>0</v>
      </c>
      <c r="BW589" s="133">
        <f t="shared" ref="BW589" si="10990">O589/O591</f>
        <v>0</v>
      </c>
      <c r="BX589" s="128">
        <f t="shared" ref="BX589" si="10991">P589/P591</f>
        <v>0</v>
      </c>
      <c r="BY589" s="129">
        <f t="shared" ref="BY589" si="10992">Q589/Q591</f>
        <v>0</v>
      </c>
      <c r="BZ589" s="130">
        <f t="shared" ref="BZ589" si="10993">R589/R591</f>
        <v>0</v>
      </c>
      <c r="CA589" s="131">
        <f t="shared" ref="CA589" si="10994">S589/S591</f>
        <v>0</v>
      </c>
      <c r="CB589" s="128">
        <f t="shared" ref="CB589" si="10995">T589/T591</f>
        <v>0</v>
      </c>
      <c r="CC589" s="129">
        <f t="shared" ref="CC589" si="10996">U589/U591</f>
        <v>0</v>
      </c>
      <c r="CD589" s="130">
        <f t="shared" ref="CD589" si="10997">V589/V591</f>
        <v>0</v>
      </c>
      <c r="CE589" s="131">
        <f t="shared" ref="CE589" si="10998">W589/W591</f>
        <v>0</v>
      </c>
      <c r="CF589" s="128">
        <f t="shared" ref="CF589" si="10999">X589/X591</f>
        <v>0</v>
      </c>
      <c r="CG589" s="129">
        <f t="shared" ref="CG589" si="11000">Y589/Y591</f>
        <v>0</v>
      </c>
      <c r="CH589" s="130">
        <f t="shared" ref="CH589" si="11001">Z589/Z591</f>
        <v>0</v>
      </c>
      <c r="CI589" s="128">
        <f t="shared" ref="CI589" si="11002">AA589/AA591</f>
        <v>0</v>
      </c>
      <c r="CJ589" s="134">
        <f t="shared" ref="CJ589" si="11003">AB589/AB591</f>
        <v>0</v>
      </c>
      <c r="CK589" s="135">
        <f t="shared" ref="CK589" si="11004">AC589/AC591</f>
        <v>0</v>
      </c>
    </row>
    <row r="590" spans="1:89" ht="13.5" thickBot="1" x14ac:dyDescent="0.25">
      <c r="A590" s="136" t="s">
        <v>39</v>
      </c>
      <c r="B590" s="58"/>
      <c r="C590" s="59"/>
      <c r="D590" s="138"/>
      <c r="E590" s="139"/>
      <c r="F590" s="137"/>
      <c r="G590" s="140"/>
      <c r="H590" s="138"/>
      <c r="I590" s="139"/>
      <c r="J590" s="137"/>
      <c r="K590" s="140"/>
      <c r="L590" s="138"/>
      <c r="M590" s="137"/>
      <c r="N590" s="141"/>
      <c r="O590" s="142"/>
      <c r="P590" s="137"/>
      <c r="Q590" s="140"/>
      <c r="R590" s="138"/>
      <c r="S590" s="139"/>
      <c r="T590" s="137"/>
      <c r="U590" s="140"/>
      <c r="V590" s="138"/>
      <c r="W590" s="139"/>
      <c r="X590" s="137"/>
      <c r="Y590" s="140"/>
      <c r="Z590" s="143"/>
      <c r="AA590" s="144"/>
      <c r="AB590" s="171">
        <f t="shared" si="10977"/>
        <v>0</v>
      </c>
      <c r="AC590" s="172">
        <f t="shared" si="10405"/>
        <v>0</v>
      </c>
      <c r="BI590" s="136" t="s">
        <v>39</v>
      </c>
      <c r="BJ590" s="128">
        <f>B590/B591</f>
        <v>0</v>
      </c>
      <c r="BK590" s="129">
        <f t="shared" ref="BK590" si="11005">C590/C591</f>
        <v>0</v>
      </c>
      <c r="BL590" s="130">
        <f t="shared" ref="BL590" si="11006">D590/D591</f>
        <v>0</v>
      </c>
      <c r="BM590" s="131">
        <f t="shared" ref="BM590" si="11007">E590/E591</f>
        <v>0</v>
      </c>
      <c r="BN590" s="128">
        <f t="shared" ref="BN590" si="11008">F590/F591</f>
        <v>0</v>
      </c>
      <c r="BO590" s="129">
        <f t="shared" ref="BO590" si="11009">G590/G591</f>
        <v>0</v>
      </c>
      <c r="BP590" s="130">
        <f t="shared" ref="BP590" si="11010">H590/H591</f>
        <v>0</v>
      </c>
      <c r="BQ590" s="131">
        <f t="shared" ref="BQ590" si="11011">I590/I591</f>
        <v>0</v>
      </c>
      <c r="BR590" s="128">
        <f t="shared" ref="BR590" si="11012">J590/J591</f>
        <v>0</v>
      </c>
      <c r="BS590" s="129">
        <f t="shared" ref="BS590" si="11013">K590/K591</f>
        <v>0</v>
      </c>
      <c r="BT590" s="130">
        <f t="shared" ref="BT590" si="11014">L590/L591</f>
        <v>0</v>
      </c>
      <c r="BU590" s="128">
        <f t="shared" ref="BU590" si="11015">M590/M591</f>
        <v>0</v>
      </c>
      <c r="BV590" s="132">
        <f t="shared" ref="BV590" si="11016">N590/N591</f>
        <v>0</v>
      </c>
      <c r="BW590" s="133">
        <f t="shared" ref="BW590" si="11017">O590/O591</f>
        <v>0</v>
      </c>
      <c r="BX590" s="128">
        <f t="shared" ref="BX590" si="11018">P590/P591</f>
        <v>0</v>
      </c>
      <c r="BY590" s="129">
        <f t="shared" ref="BY590" si="11019">Q590/Q591</f>
        <v>0</v>
      </c>
      <c r="BZ590" s="130">
        <f t="shared" ref="BZ590" si="11020">R590/R591</f>
        <v>0</v>
      </c>
      <c r="CA590" s="131">
        <f t="shared" ref="CA590" si="11021">S590/S591</f>
        <v>0</v>
      </c>
      <c r="CB590" s="128">
        <f t="shared" ref="CB590" si="11022">T590/T591</f>
        <v>0</v>
      </c>
      <c r="CC590" s="129">
        <f t="shared" ref="CC590" si="11023">U590/U591</f>
        <v>0</v>
      </c>
      <c r="CD590" s="130">
        <f t="shared" ref="CD590" si="11024">V590/V591</f>
        <v>0</v>
      </c>
      <c r="CE590" s="131">
        <f t="shared" ref="CE590" si="11025">W590/W591</f>
        <v>0</v>
      </c>
      <c r="CF590" s="128">
        <f t="shared" ref="CF590" si="11026">X590/X591</f>
        <v>0</v>
      </c>
      <c r="CG590" s="129">
        <f t="shared" ref="CG590" si="11027">Y590/Y591</f>
        <v>0</v>
      </c>
      <c r="CH590" s="130">
        <f t="shared" ref="CH590" si="11028">Z590/Z591</f>
        <v>0</v>
      </c>
      <c r="CI590" s="128">
        <f t="shared" ref="CI590" si="11029">AA590/AA591</f>
        <v>0</v>
      </c>
      <c r="CJ590" s="134">
        <f t="shared" ref="CJ590" si="11030">AB590/AB591</f>
        <v>0</v>
      </c>
      <c r="CK590" s="135">
        <f t="shared" ref="CK590" si="11031">AC590/AC591</f>
        <v>0</v>
      </c>
    </row>
    <row r="591" spans="1:89" ht="14.25" thickTop="1" thickBot="1" x14ac:dyDescent="0.25">
      <c r="A591" s="264" t="s">
        <v>13</v>
      </c>
      <c r="B591" s="20">
        <f t="shared" ref="B591:AA591" si="11032">SUM(B568:B590)</f>
        <v>18874</v>
      </c>
      <c r="C591" s="21">
        <f t="shared" si="11032"/>
        <v>21197</v>
      </c>
      <c r="D591" s="20">
        <f t="shared" si="11032"/>
        <v>7211</v>
      </c>
      <c r="E591" s="21">
        <f t="shared" si="11032"/>
        <v>7816</v>
      </c>
      <c r="F591" s="20">
        <f t="shared" si="11032"/>
        <v>18802</v>
      </c>
      <c r="G591" s="21">
        <f t="shared" si="11032"/>
        <v>22594</v>
      </c>
      <c r="H591" s="20">
        <f t="shared" si="11032"/>
        <v>28642</v>
      </c>
      <c r="I591" s="21">
        <f t="shared" si="11032"/>
        <v>32696</v>
      </c>
      <c r="J591" s="20">
        <f t="shared" si="11032"/>
        <v>3869</v>
      </c>
      <c r="K591" s="21">
        <f t="shared" si="11032"/>
        <v>3412</v>
      </c>
      <c r="L591" s="20">
        <f t="shared" si="11032"/>
        <v>12429</v>
      </c>
      <c r="M591" s="21">
        <f t="shared" si="11032"/>
        <v>11886</v>
      </c>
      <c r="N591" s="20">
        <f t="shared" si="11032"/>
        <v>28763</v>
      </c>
      <c r="O591" s="21">
        <f t="shared" si="11032"/>
        <v>25962</v>
      </c>
      <c r="P591" s="20">
        <f t="shared" si="11032"/>
        <v>14351</v>
      </c>
      <c r="Q591" s="21">
        <f t="shared" si="11032"/>
        <v>11523</v>
      </c>
      <c r="R591" s="20">
        <f t="shared" si="11032"/>
        <v>20237</v>
      </c>
      <c r="S591" s="21">
        <f t="shared" si="11032"/>
        <v>17465</v>
      </c>
      <c r="T591" s="20">
        <f t="shared" si="11032"/>
        <v>3934</v>
      </c>
      <c r="U591" s="21">
        <f t="shared" si="11032"/>
        <v>3384</v>
      </c>
      <c r="V591" s="20">
        <f t="shared" si="11032"/>
        <v>15518</v>
      </c>
      <c r="W591" s="21">
        <f t="shared" si="11032"/>
        <v>17370</v>
      </c>
      <c r="X591" s="20">
        <f t="shared" si="11032"/>
        <v>12668</v>
      </c>
      <c r="Y591" s="21">
        <f t="shared" si="11032"/>
        <v>5815</v>
      </c>
      <c r="Z591" s="20">
        <f t="shared" si="11032"/>
        <v>29065</v>
      </c>
      <c r="AA591" s="21">
        <f t="shared" si="11032"/>
        <v>32692</v>
      </c>
      <c r="AB591" s="173">
        <f t="shared" ref="AB591:AC591" si="11033">SUM(AB567:AB590)</f>
        <v>214363</v>
      </c>
      <c r="AC591" s="174">
        <f t="shared" si="11033"/>
        <v>213812</v>
      </c>
      <c r="BI591" s="264" t="s">
        <v>13</v>
      </c>
      <c r="BJ591" s="154">
        <f>SUM(BJ567:BJ590)</f>
        <v>1</v>
      </c>
      <c r="BK591" s="155">
        <f t="shared" ref="BK591:CK591" si="11034">SUM(BK567:BK590)</f>
        <v>1</v>
      </c>
      <c r="BL591" s="154">
        <f t="shared" si="11034"/>
        <v>1</v>
      </c>
      <c r="BM591" s="155">
        <f t="shared" si="11034"/>
        <v>1</v>
      </c>
      <c r="BN591" s="154">
        <f t="shared" si="11034"/>
        <v>1.0000000000000002</v>
      </c>
      <c r="BO591" s="155">
        <f t="shared" si="11034"/>
        <v>1</v>
      </c>
      <c r="BP591" s="154">
        <f t="shared" si="11034"/>
        <v>1</v>
      </c>
      <c r="BQ591" s="155">
        <f t="shared" si="11034"/>
        <v>1</v>
      </c>
      <c r="BR591" s="154">
        <f t="shared" si="11034"/>
        <v>1.0000000000000002</v>
      </c>
      <c r="BS591" s="155">
        <f t="shared" si="11034"/>
        <v>0.99999999999999989</v>
      </c>
      <c r="BT591" s="154">
        <f t="shared" si="11034"/>
        <v>1</v>
      </c>
      <c r="BU591" s="155">
        <f t="shared" si="11034"/>
        <v>0.99999999999999978</v>
      </c>
      <c r="BV591" s="154">
        <f t="shared" si="11034"/>
        <v>1</v>
      </c>
      <c r="BW591" s="155">
        <f t="shared" si="11034"/>
        <v>1</v>
      </c>
      <c r="BX591" s="154">
        <f t="shared" si="11034"/>
        <v>1</v>
      </c>
      <c r="BY591" s="155">
        <f t="shared" si="11034"/>
        <v>1</v>
      </c>
      <c r="BZ591" s="154">
        <f t="shared" si="11034"/>
        <v>1.0000000000000002</v>
      </c>
      <c r="CA591" s="155">
        <f t="shared" si="11034"/>
        <v>1</v>
      </c>
      <c r="CB591" s="154">
        <f t="shared" si="11034"/>
        <v>1</v>
      </c>
      <c r="CC591" s="155">
        <f t="shared" si="11034"/>
        <v>1.0000000000000002</v>
      </c>
      <c r="CD591" s="154">
        <f t="shared" si="11034"/>
        <v>0.99999999999999989</v>
      </c>
      <c r="CE591" s="155">
        <f t="shared" si="11034"/>
        <v>1</v>
      </c>
      <c r="CF591" s="154">
        <f t="shared" si="11034"/>
        <v>0.99999999999999989</v>
      </c>
      <c r="CG591" s="155">
        <f t="shared" si="11034"/>
        <v>0.99999999999999978</v>
      </c>
      <c r="CH591" s="154">
        <f t="shared" si="11034"/>
        <v>1</v>
      </c>
      <c r="CI591" s="155">
        <f t="shared" si="11034"/>
        <v>1</v>
      </c>
      <c r="CJ591" s="154">
        <f t="shared" si="11034"/>
        <v>1</v>
      </c>
      <c r="CK591" s="155">
        <f t="shared" si="11034"/>
        <v>0.99999999999999978</v>
      </c>
    </row>
    <row r="592" spans="1:89" ht="13.5" thickTop="1" x14ac:dyDescent="0.2">
      <c r="A592" s="186"/>
    </row>
    <row r="594" spans="1:89" x14ac:dyDescent="0.2">
      <c r="A594" s="299">
        <f>+A563+1</f>
        <v>44640</v>
      </c>
      <c r="B594" s="299"/>
      <c r="C594" s="299"/>
      <c r="D594" s="299"/>
      <c r="BI594" s="304">
        <f>+BI532+2</f>
        <v>44640</v>
      </c>
      <c r="BJ594" s="304"/>
      <c r="BK594" s="304"/>
      <c r="BL594" s="304"/>
    </row>
    <row r="595" spans="1:89" ht="13.5" thickBot="1" x14ac:dyDescent="0.25">
      <c r="AE595" s="267" t="s">
        <v>84</v>
      </c>
    </row>
    <row r="596" spans="1:89" ht="14.25" thickTop="1" thickBot="1" x14ac:dyDescent="0.25">
      <c r="A596" s="295" t="s">
        <v>0</v>
      </c>
      <c r="B596" s="297" t="s">
        <v>1</v>
      </c>
      <c r="C596" s="298"/>
      <c r="D596" s="297" t="s">
        <v>2</v>
      </c>
      <c r="E596" s="298"/>
      <c r="F596" s="297" t="s">
        <v>3</v>
      </c>
      <c r="G596" s="298"/>
      <c r="H596" s="297" t="s">
        <v>4</v>
      </c>
      <c r="I596" s="298"/>
      <c r="J596" s="297" t="s">
        <v>5</v>
      </c>
      <c r="K596" s="298"/>
      <c r="L596" s="297" t="s">
        <v>6</v>
      </c>
      <c r="M596" s="298"/>
      <c r="N596" s="297" t="s">
        <v>7</v>
      </c>
      <c r="O596" s="298"/>
      <c r="P596" s="297" t="s">
        <v>8</v>
      </c>
      <c r="Q596" s="298"/>
      <c r="R596" s="297" t="s">
        <v>9</v>
      </c>
      <c r="S596" s="298"/>
      <c r="T596" s="297" t="s">
        <v>10</v>
      </c>
      <c r="U596" s="298"/>
      <c r="V596" s="297" t="s">
        <v>11</v>
      </c>
      <c r="W596" s="298"/>
      <c r="X596" s="297" t="s">
        <v>12</v>
      </c>
      <c r="Y596" s="298"/>
      <c r="Z596" s="300" t="s">
        <v>40</v>
      </c>
      <c r="AA596" s="301"/>
      <c r="AB596" s="302" t="s">
        <v>41</v>
      </c>
      <c r="AC596" s="303"/>
      <c r="AE596" s="295" t="s">
        <v>0</v>
      </c>
      <c r="AF596" s="297" t="s">
        <v>1</v>
      </c>
      <c r="AG596" s="298"/>
      <c r="AH596" s="297" t="s">
        <v>2</v>
      </c>
      <c r="AI596" s="298"/>
      <c r="AJ596" s="297" t="s">
        <v>3</v>
      </c>
      <c r="AK596" s="298"/>
      <c r="AL596" s="297" t="s">
        <v>4</v>
      </c>
      <c r="AM596" s="298"/>
      <c r="AN596" s="297" t="s">
        <v>5</v>
      </c>
      <c r="AO596" s="298"/>
      <c r="AP596" s="297" t="s">
        <v>6</v>
      </c>
      <c r="AQ596" s="298"/>
      <c r="AR596" s="297" t="s">
        <v>7</v>
      </c>
      <c r="AS596" s="298"/>
      <c r="AT596" s="297" t="s">
        <v>8</v>
      </c>
      <c r="AU596" s="298"/>
      <c r="AV596" s="297" t="s">
        <v>9</v>
      </c>
      <c r="AW596" s="298"/>
      <c r="AX596" s="297" t="s">
        <v>10</v>
      </c>
      <c r="AY596" s="298"/>
      <c r="AZ596" s="297" t="s">
        <v>11</v>
      </c>
      <c r="BA596" s="298"/>
      <c r="BB596" s="297" t="s">
        <v>12</v>
      </c>
      <c r="BC596" s="298"/>
      <c r="BD596" s="300" t="s">
        <v>40</v>
      </c>
      <c r="BE596" s="301"/>
      <c r="BF596" s="302" t="s">
        <v>41</v>
      </c>
      <c r="BG596" s="303"/>
      <c r="BI596" s="295" t="s">
        <v>0</v>
      </c>
      <c r="BJ596" s="297" t="s">
        <v>1</v>
      </c>
      <c r="BK596" s="298"/>
      <c r="BL596" s="297" t="s">
        <v>2</v>
      </c>
      <c r="BM596" s="298"/>
      <c r="BN596" s="297" t="s">
        <v>3</v>
      </c>
      <c r="BO596" s="298"/>
      <c r="BP596" s="297" t="s">
        <v>4</v>
      </c>
      <c r="BQ596" s="298"/>
      <c r="BR596" s="297" t="s">
        <v>5</v>
      </c>
      <c r="BS596" s="298"/>
      <c r="BT596" s="297" t="s">
        <v>6</v>
      </c>
      <c r="BU596" s="298"/>
      <c r="BV596" s="297" t="s">
        <v>7</v>
      </c>
      <c r="BW596" s="298"/>
      <c r="BX596" s="297" t="s">
        <v>8</v>
      </c>
      <c r="BY596" s="298"/>
      <c r="BZ596" s="297" t="s">
        <v>9</v>
      </c>
      <c r="CA596" s="298"/>
      <c r="CB596" s="297" t="s">
        <v>10</v>
      </c>
      <c r="CC596" s="298"/>
      <c r="CD596" s="297" t="s">
        <v>11</v>
      </c>
      <c r="CE596" s="298"/>
      <c r="CF596" s="297" t="s">
        <v>12</v>
      </c>
      <c r="CG596" s="298"/>
      <c r="CH596" s="300" t="s">
        <v>40</v>
      </c>
      <c r="CI596" s="301"/>
      <c r="CJ596" s="297" t="s">
        <v>41</v>
      </c>
      <c r="CK596" s="298"/>
    </row>
    <row r="597" spans="1:89" ht="15" thickTop="1" thickBot="1" x14ac:dyDescent="0.3">
      <c r="A597" s="296"/>
      <c r="B597" s="115" t="s">
        <v>14</v>
      </c>
      <c r="C597" s="116" t="s">
        <v>15</v>
      </c>
      <c r="D597" s="117" t="s">
        <v>14</v>
      </c>
      <c r="E597" s="118" t="s">
        <v>15</v>
      </c>
      <c r="F597" s="115" t="s">
        <v>14</v>
      </c>
      <c r="G597" s="116" t="s">
        <v>15</v>
      </c>
      <c r="H597" s="117" t="s">
        <v>14</v>
      </c>
      <c r="I597" s="118" t="s">
        <v>15</v>
      </c>
      <c r="J597" s="115" t="s">
        <v>14</v>
      </c>
      <c r="K597" s="116" t="s">
        <v>15</v>
      </c>
      <c r="L597" s="117" t="s">
        <v>14</v>
      </c>
      <c r="M597" s="115" t="s">
        <v>15</v>
      </c>
      <c r="N597" s="119" t="s">
        <v>14</v>
      </c>
      <c r="O597" s="120" t="s">
        <v>15</v>
      </c>
      <c r="P597" s="115" t="s">
        <v>14</v>
      </c>
      <c r="Q597" s="116" t="s">
        <v>15</v>
      </c>
      <c r="R597" s="117" t="s">
        <v>14</v>
      </c>
      <c r="S597" s="118" t="s">
        <v>15</v>
      </c>
      <c r="T597" s="115" t="s">
        <v>14</v>
      </c>
      <c r="U597" s="116" t="s">
        <v>15</v>
      </c>
      <c r="V597" s="117" t="s">
        <v>14</v>
      </c>
      <c r="W597" s="118" t="s">
        <v>15</v>
      </c>
      <c r="X597" s="115" t="s">
        <v>14</v>
      </c>
      <c r="Y597" s="116" t="s">
        <v>15</v>
      </c>
      <c r="Z597" s="28" t="s">
        <v>14</v>
      </c>
      <c r="AA597" s="121" t="s">
        <v>15</v>
      </c>
      <c r="AB597" s="175" t="s">
        <v>14</v>
      </c>
      <c r="AC597" s="176" t="s">
        <v>15</v>
      </c>
      <c r="AE597" s="296"/>
      <c r="AF597" s="115" t="s">
        <v>14</v>
      </c>
      <c r="AG597" s="116" t="s">
        <v>15</v>
      </c>
      <c r="AH597" s="117" t="s">
        <v>14</v>
      </c>
      <c r="AI597" s="118" t="s">
        <v>15</v>
      </c>
      <c r="AJ597" s="115" t="s">
        <v>14</v>
      </c>
      <c r="AK597" s="116" t="s">
        <v>15</v>
      </c>
      <c r="AL597" s="117" t="s">
        <v>14</v>
      </c>
      <c r="AM597" s="118" t="s">
        <v>15</v>
      </c>
      <c r="AN597" s="115" t="s">
        <v>14</v>
      </c>
      <c r="AO597" s="116" t="s">
        <v>15</v>
      </c>
      <c r="AP597" s="117" t="s">
        <v>14</v>
      </c>
      <c r="AQ597" s="115" t="s">
        <v>15</v>
      </c>
      <c r="AR597" s="119" t="s">
        <v>14</v>
      </c>
      <c r="AS597" s="120" t="s">
        <v>15</v>
      </c>
      <c r="AT597" s="115" t="s">
        <v>14</v>
      </c>
      <c r="AU597" s="116" t="s">
        <v>15</v>
      </c>
      <c r="AV597" s="117" t="s">
        <v>14</v>
      </c>
      <c r="AW597" s="118" t="s">
        <v>15</v>
      </c>
      <c r="AX597" s="115" t="s">
        <v>14</v>
      </c>
      <c r="AY597" s="116" t="s">
        <v>15</v>
      </c>
      <c r="AZ597" s="117" t="s">
        <v>14</v>
      </c>
      <c r="BA597" s="118" t="s">
        <v>15</v>
      </c>
      <c r="BB597" s="115" t="s">
        <v>14</v>
      </c>
      <c r="BC597" s="116" t="s">
        <v>15</v>
      </c>
      <c r="BD597" s="28" t="s">
        <v>14</v>
      </c>
      <c r="BE597" s="121" t="s">
        <v>15</v>
      </c>
      <c r="BF597" s="175" t="s">
        <v>14</v>
      </c>
      <c r="BG597" s="176" t="s">
        <v>15</v>
      </c>
      <c r="BI597" s="296"/>
      <c r="BJ597" s="115" t="s">
        <v>14</v>
      </c>
      <c r="BK597" s="116" t="s">
        <v>15</v>
      </c>
      <c r="BL597" s="117" t="s">
        <v>14</v>
      </c>
      <c r="BM597" s="118" t="s">
        <v>15</v>
      </c>
      <c r="BN597" s="115" t="s">
        <v>14</v>
      </c>
      <c r="BO597" s="116" t="s">
        <v>15</v>
      </c>
      <c r="BP597" s="117" t="s">
        <v>14</v>
      </c>
      <c r="BQ597" s="118" t="s">
        <v>15</v>
      </c>
      <c r="BR597" s="115" t="s">
        <v>14</v>
      </c>
      <c r="BS597" s="116" t="s">
        <v>15</v>
      </c>
      <c r="BT597" s="117" t="s">
        <v>14</v>
      </c>
      <c r="BU597" s="115" t="s">
        <v>15</v>
      </c>
      <c r="BV597" s="119" t="s">
        <v>14</v>
      </c>
      <c r="BW597" s="120" t="s">
        <v>15</v>
      </c>
      <c r="BX597" s="115" t="s">
        <v>14</v>
      </c>
      <c r="BY597" s="116" t="s">
        <v>15</v>
      </c>
      <c r="BZ597" s="117" t="s">
        <v>14</v>
      </c>
      <c r="CA597" s="118" t="s">
        <v>15</v>
      </c>
      <c r="CB597" s="115" t="s">
        <v>14</v>
      </c>
      <c r="CC597" s="116" t="s">
        <v>15</v>
      </c>
      <c r="CD597" s="117" t="s">
        <v>14</v>
      </c>
      <c r="CE597" s="118" t="s">
        <v>15</v>
      </c>
      <c r="CF597" s="115" t="s">
        <v>14</v>
      </c>
      <c r="CG597" s="116" t="s">
        <v>15</v>
      </c>
      <c r="CH597" s="28" t="s">
        <v>14</v>
      </c>
      <c r="CI597" s="121" t="s">
        <v>15</v>
      </c>
      <c r="CJ597" s="119" t="s">
        <v>14</v>
      </c>
      <c r="CK597" s="120" t="s">
        <v>15</v>
      </c>
    </row>
    <row r="598" spans="1:89" ht="13.5" thickTop="1" x14ac:dyDescent="0.2">
      <c r="A598" s="124" t="s">
        <v>16</v>
      </c>
      <c r="B598" s="125"/>
      <c r="C598" s="185"/>
      <c r="D598" s="126"/>
      <c r="E598" s="179"/>
      <c r="F598" s="125"/>
      <c r="G598" s="127"/>
      <c r="H598" s="126"/>
      <c r="I598" s="179"/>
      <c r="J598" s="125"/>
      <c r="K598" s="127"/>
      <c r="L598" s="126"/>
      <c r="M598" s="125"/>
      <c r="N598" s="178"/>
      <c r="O598" s="180"/>
      <c r="P598" s="125"/>
      <c r="Q598" s="127"/>
      <c r="R598" s="126"/>
      <c r="S598" s="179"/>
      <c r="T598" s="125"/>
      <c r="U598" s="127"/>
      <c r="V598" s="126"/>
      <c r="W598" s="179"/>
      <c r="X598" s="125"/>
      <c r="Y598" s="127"/>
      <c r="Z598" s="183"/>
      <c r="AA598" s="184"/>
      <c r="AB598" s="169">
        <f>B598+D598+F598+H598+J598+L598+N598+P598+R598+T598+V598+X598+Z598</f>
        <v>0</v>
      </c>
      <c r="AC598" s="170">
        <f>C598+E598+G598+I598+K598+M598+O598+Q598+S598+U598+W598+Y598+AA598</f>
        <v>0</v>
      </c>
      <c r="AE598" s="270" t="str">
        <f>$AE$9</f>
        <v>07:00 - 07:59</v>
      </c>
      <c r="AF598" s="125">
        <f>SUMIF($A$9:$A$32,$AE598,B$598:B$621)</f>
        <v>646</v>
      </c>
      <c r="AG598" s="185">
        <f t="shared" ref="AG598:AV600" si="11035">SUMIF($A$9:$A$32,$AE598,C$598:C$621)</f>
        <v>579</v>
      </c>
      <c r="AH598" s="126">
        <f t="shared" si="11035"/>
        <v>245</v>
      </c>
      <c r="AI598" s="179">
        <f t="shared" si="11035"/>
        <v>227</v>
      </c>
      <c r="AJ598" s="125">
        <f t="shared" si="11035"/>
        <v>932</v>
      </c>
      <c r="AK598" s="127">
        <f t="shared" si="11035"/>
        <v>737</v>
      </c>
      <c r="AL598" s="126">
        <f t="shared" si="11035"/>
        <v>1050</v>
      </c>
      <c r="AM598" s="179">
        <f t="shared" si="11035"/>
        <v>1090</v>
      </c>
      <c r="AN598" s="125">
        <f t="shared" si="11035"/>
        <v>85</v>
      </c>
      <c r="AO598" s="127">
        <f t="shared" si="11035"/>
        <v>143</v>
      </c>
      <c r="AP598" s="126">
        <f t="shared" si="11035"/>
        <v>242</v>
      </c>
      <c r="AQ598" s="125">
        <f t="shared" si="11035"/>
        <v>477</v>
      </c>
      <c r="AR598" s="178">
        <f t="shared" si="11035"/>
        <v>1013</v>
      </c>
      <c r="AS598" s="180">
        <f t="shared" si="11035"/>
        <v>1009</v>
      </c>
      <c r="AT598" s="125">
        <f t="shared" si="11035"/>
        <v>535</v>
      </c>
      <c r="AU598" s="127">
        <f t="shared" si="11035"/>
        <v>400</v>
      </c>
      <c r="AV598" s="126">
        <f t="shared" si="11035"/>
        <v>864</v>
      </c>
      <c r="AW598" s="179">
        <f t="shared" ref="AW598:BE600" si="11036">SUMIF($A$9:$A$32,$AE598,S$598:S$621)</f>
        <v>688</v>
      </c>
      <c r="AX598" s="125">
        <f t="shared" si="11036"/>
        <v>160</v>
      </c>
      <c r="AY598" s="127">
        <f t="shared" si="11036"/>
        <v>157</v>
      </c>
      <c r="AZ598" s="126">
        <f t="shared" si="11036"/>
        <v>449</v>
      </c>
      <c r="BA598" s="179">
        <f t="shared" si="11036"/>
        <v>633</v>
      </c>
      <c r="BB598" s="125">
        <f t="shared" si="11036"/>
        <v>523</v>
      </c>
      <c r="BC598" s="127">
        <f t="shared" si="11036"/>
        <v>276</v>
      </c>
      <c r="BD598" s="183">
        <f t="shared" si="11036"/>
        <v>1175</v>
      </c>
      <c r="BE598" s="184">
        <f t="shared" si="11036"/>
        <v>1508</v>
      </c>
      <c r="BF598" s="169">
        <f>AF598+AH598+AJ598+AL598+AN598+AP598+AR598+AT598+AV598+AX598+AZ598+BB598+BD598</f>
        <v>7919</v>
      </c>
      <c r="BG598" s="170">
        <f>AG598+AI598+AK598+AM598+AO598+AQ598+AS598+AU598+AW598+AY598+BA598+BC598+BE598</f>
        <v>7924</v>
      </c>
      <c r="BI598" s="124" t="s">
        <v>16</v>
      </c>
      <c r="BJ598" s="128">
        <f>B598/B622</f>
        <v>0</v>
      </c>
      <c r="BK598" s="129">
        <f t="shared" ref="BK598" si="11037">C598/C622</f>
        <v>0</v>
      </c>
      <c r="BL598" s="130">
        <f t="shared" ref="BL598" si="11038">D598/D622</f>
        <v>0</v>
      </c>
      <c r="BM598" s="131">
        <f t="shared" ref="BM598" si="11039">E598/E622</f>
        <v>0</v>
      </c>
      <c r="BN598" s="128">
        <f t="shared" ref="BN598" si="11040">F598/F622</f>
        <v>0</v>
      </c>
      <c r="BO598" s="129">
        <f t="shared" ref="BO598" si="11041">G598/G622</f>
        <v>0</v>
      </c>
      <c r="BP598" s="130">
        <f t="shared" ref="BP598" si="11042">H598/H622</f>
        <v>0</v>
      </c>
      <c r="BQ598" s="131">
        <f t="shared" ref="BQ598" si="11043">I598/I622</f>
        <v>0</v>
      </c>
      <c r="BR598" s="128">
        <f t="shared" ref="BR598" si="11044">J598/J622</f>
        <v>0</v>
      </c>
      <c r="BS598" s="129">
        <f t="shared" ref="BS598" si="11045">K598/K622</f>
        <v>0</v>
      </c>
      <c r="BT598" s="130">
        <f t="shared" ref="BT598" si="11046">L598/L622</f>
        <v>0</v>
      </c>
      <c r="BU598" s="128">
        <f t="shared" ref="BU598" si="11047">M598/M622</f>
        <v>0</v>
      </c>
      <c r="BV598" s="132">
        <f t="shared" ref="BV598" si="11048">N598/N622</f>
        <v>0</v>
      </c>
      <c r="BW598" s="133">
        <f t="shared" ref="BW598" si="11049">O598/O622</f>
        <v>0</v>
      </c>
      <c r="BX598" s="128">
        <f t="shared" ref="BX598" si="11050">P598/P622</f>
        <v>0</v>
      </c>
      <c r="BY598" s="129">
        <f t="shared" ref="BY598" si="11051">Q598/Q622</f>
        <v>0</v>
      </c>
      <c r="BZ598" s="130">
        <f t="shared" ref="BZ598" si="11052">R598/R622</f>
        <v>0</v>
      </c>
      <c r="CA598" s="131">
        <f t="shared" ref="CA598" si="11053">S598/S622</f>
        <v>0</v>
      </c>
      <c r="CB598" s="128">
        <f t="shared" ref="CB598" si="11054">T598/T622</f>
        <v>0</v>
      </c>
      <c r="CC598" s="129">
        <f t="shared" ref="CC598" si="11055">U598/U622</f>
        <v>0</v>
      </c>
      <c r="CD598" s="130">
        <f t="shared" ref="CD598" si="11056">V598/V622</f>
        <v>0</v>
      </c>
      <c r="CE598" s="131">
        <f t="shared" ref="CE598" si="11057">W598/W622</f>
        <v>0</v>
      </c>
      <c r="CF598" s="128">
        <f t="shared" ref="CF598" si="11058">X598/X622</f>
        <v>0</v>
      </c>
      <c r="CG598" s="129">
        <f t="shared" ref="CG598" si="11059">Y598/Y622</f>
        <v>0</v>
      </c>
      <c r="CH598" s="130">
        <f t="shared" ref="CH598" si="11060">Z598/Z622</f>
        <v>0</v>
      </c>
      <c r="CI598" s="128">
        <f t="shared" ref="CI598" si="11061">AA598/AA622</f>
        <v>0</v>
      </c>
      <c r="CJ598" s="134">
        <f t="shared" ref="CJ598" si="11062">AB598/AB622</f>
        <v>0</v>
      </c>
      <c r="CK598" s="135">
        <f t="shared" ref="CK598" si="11063">AC598/AC622</f>
        <v>0</v>
      </c>
    </row>
    <row r="599" spans="1:89" x14ac:dyDescent="0.2">
      <c r="A599" s="136" t="s">
        <v>17</v>
      </c>
      <c r="B599" s="188">
        <v>119</v>
      </c>
      <c r="C599" s="189">
        <v>0</v>
      </c>
      <c r="D599" s="190">
        <v>70</v>
      </c>
      <c r="E599" s="191">
        <v>1</v>
      </c>
      <c r="F599" s="188">
        <v>190</v>
      </c>
      <c r="G599" s="192">
        <v>2</v>
      </c>
      <c r="H599" s="190">
        <v>191</v>
      </c>
      <c r="I599" s="191">
        <v>20</v>
      </c>
      <c r="J599" s="188">
        <v>6</v>
      </c>
      <c r="K599" s="192">
        <v>8</v>
      </c>
      <c r="L599" s="190">
        <v>14</v>
      </c>
      <c r="M599" s="188">
        <v>32</v>
      </c>
      <c r="N599" s="193">
        <v>106</v>
      </c>
      <c r="O599" s="194">
        <v>47</v>
      </c>
      <c r="P599" s="188">
        <v>36</v>
      </c>
      <c r="Q599" s="192">
        <v>29</v>
      </c>
      <c r="R599" s="190">
        <v>18</v>
      </c>
      <c r="S599" s="191">
        <v>38</v>
      </c>
      <c r="T599" s="188">
        <v>0</v>
      </c>
      <c r="U599" s="192">
        <v>14</v>
      </c>
      <c r="V599" s="190">
        <v>4</v>
      </c>
      <c r="W599" s="191">
        <v>36</v>
      </c>
      <c r="X599" s="188">
        <v>1</v>
      </c>
      <c r="Y599" s="192">
        <v>0</v>
      </c>
      <c r="Z599" s="190">
        <v>0</v>
      </c>
      <c r="AA599" s="188">
        <v>0</v>
      </c>
      <c r="AB599" s="169">
        <f>B599+D599+F599+H599+J599+L599+N599+P599+R599+T599+V599+X599+Z599</f>
        <v>755</v>
      </c>
      <c r="AC599" s="172">
        <f t="shared" ref="AC599:AC621" si="11064">SUM(C599,E599,G599,I599,K599,M599,O599,Q599,S599,U599,W599,Y599,AA599)</f>
        <v>227</v>
      </c>
      <c r="AE599" s="272" t="str">
        <f>$AE$10</f>
        <v>08:00 - 08:59</v>
      </c>
      <c r="AF599" s="125">
        <f>SUMIF($A$9:$A$32,$AE599,B$598:B$621)</f>
        <v>928</v>
      </c>
      <c r="AG599" s="189">
        <f t="shared" si="11035"/>
        <v>602</v>
      </c>
      <c r="AH599" s="190">
        <f t="shared" si="11035"/>
        <v>327</v>
      </c>
      <c r="AI599" s="191">
        <f t="shared" si="11035"/>
        <v>242</v>
      </c>
      <c r="AJ599" s="273">
        <f t="shared" si="11035"/>
        <v>1194</v>
      </c>
      <c r="AK599" s="192">
        <f t="shared" si="11035"/>
        <v>595</v>
      </c>
      <c r="AL599" s="190">
        <f t="shared" si="11035"/>
        <v>1333</v>
      </c>
      <c r="AM599" s="191">
        <f t="shared" si="11035"/>
        <v>1068</v>
      </c>
      <c r="AN599" s="273">
        <f t="shared" si="11035"/>
        <v>90</v>
      </c>
      <c r="AO599" s="192">
        <f t="shared" si="11035"/>
        <v>160</v>
      </c>
      <c r="AP599" s="190">
        <f t="shared" si="11035"/>
        <v>257</v>
      </c>
      <c r="AQ599" s="273">
        <f t="shared" si="11035"/>
        <v>728</v>
      </c>
      <c r="AR599" s="193">
        <f t="shared" si="11035"/>
        <v>1009</v>
      </c>
      <c r="AS599" s="194">
        <f t="shared" si="11035"/>
        <v>1196</v>
      </c>
      <c r="AT599" s="273">
        <f t="shared" si="11035"/>
        <v>621</v>
      </c>
      <c r="AU599" s="192">
        <f t="shared" si="11035"/>
        <v>369</v>
      </c>
      <c r="AV599" s="190">
        <f t="shared" si="11035"/>
        <v>978</v>
      </c>
      <c r="AW599" s="191">
        <f t="shared" si="11036"/>
        <v>668</v>
      </c>
      <c r="AX599" s="273">
        <f t="shared" si="11036"/>
        <v>98</v>
      </c>
      <c r="AY599" s="192">
        <f t="shared" si="11036"/>
        <v>107</v>
      </c>
      <c r="AZ599" s="190">
        <f t="shared" si="11036"/>
        <v>406</v>
      </c>
      <c r="BA599" s="191">
        <f t="shared" si="11036"/>
        <v>744</v>
      </c>
      <c r="BB599" s="273">
        <f t="shared" si="11036"/>
        <v>478</v>
      </c>
      <c r="BC599" s="192">
        <f t="shared" si="11036"/>
        <v>262</v>
      </c>
      <c r="BD599" s="190">
        <f t="shared" si="11036"/>
        <v>1364</v>
      </c>
      <c r="BE599" s="273">
        <f t="shared" si="11036"/>
        <v>1447</v>
      </c>
      <c r="BF599" s="171">
        <f>SUM(AF599,AH599,AJ599,AL599,AN599,AP599,AR599,AT599,AV599,AX599,AZ599,BB599,BD599)</f>
        <v>9083</v>
      </c>
      <c r="BG599" s="172">
        <f>SUM(AG599,AI599,AK599,AM599,AO599,AQ599,AS599,AU599,AW599,AY599,BA599,BC599,BE599)</f>
        <v>8188</v>
      </c>
      <c r="BI599" s="136" t="s">
        <v>17</v>
      </c>
      <c r="BJ599" s="128">
        <f>B599/B622</f>
        <v>6.4109470962180797E-3</v>
      </c>
      <c r="BK599" s="129">
        <f t="shared" ref="BK599" si="11065">C599/C622</f>
        <v>0</v>
      </c>
      <c r="BL599" s="130">
        <f t="shared" ref="BL599" si="11066">D599/D622</f>
        <v>1.1141174598121917E-2</v>
      </c>
      <c r="BM599" s="131">
        <f t="shared" ref="BM599" si="11067">E599/E622</f>
        <v>1.5956598053295037E-4</v>
      </c>
      <c r="BN599" s="128">
        <f t="shared" ref="BN599" si="11068">F599/F622</f>
        <v>1.1411411411411412E-2</v>
      </c>
      <c r="BO599" s="129">
        <f t="shared" ref="BO599" si="11069">G599/G622</f>
        <v>1.4606003067260643E-4</v>
      </c>
      <c r="BP599" s="130">
        <f t="shared" ref="BP599" si="11070">H599/H622</f>
        <v>6.8148571020801374E-3</v>
      </c>
      <c r="BQ599" s="131">
        <f t="shared" ref="BQ599" si="11071">I599/I622</f>
        <v>7.8076202373516547E-4</v>
      </c>
      <c r="BR599" s="128">
        <f t="shared" ref="BR599" si="11072">J599/J622</f>
        <v>2.5817555938037868E-3</v>
      </c>
      <c r="BS599" s="129">
        <f t="shared" ref="BS599" si="11073">K599/K622</f>
        <v>3.4843205574912892E-3</v>
      </c>
      <c r="BT599" s="130">
        <f t="shared" ref="BT599" si="11074">L599/L622</f>
        <v>9.4960320151936514E-4</v>
      </c>
      <c r="BU599" s="128">
        <f t="shared" ref="BU599" si="11075">M599/M622</f>
        <v>1.3600238004165073E-3</v>
      </c>
      <c r="BV599" s="132">
        <f t="shared" ref="BV599" si="11076">N599/N622</f>
        <v>4.4571524682533005E-3</v>
      </c>
      <c r="BW599" s="133">
        <f t="shared" ref="BW599" si="11077">O599/O622</f>
        <v>1.9646365422396855E-3</v>
      </c>
      <c r="BX599" s="128">
        <f t="shared" ref="BX599" si="11078">P599/P622</f>
        <v>3.6075759094097606E-3</v>
      </c>
      <c r="BY599" s="129">
        <f t="shared" ref="BY599" si="11079">Q599/Q622</f>
        <v>3.0587490771015716E-3</v>
      </c>
      <c r="BZ599" s="130">
        <f t="shared" ref="BZ599" si="11080">R599/R622</f>
        <v>1.0781671159029651E-3</v>
      </c>
      <c r="CA599" s="131">
        <f t="shared" ref="CA599" si="11081">S599/S622</f>
        <v>2.3684866616803788E-3</v>
      </c>
      <c r="CB599" s="128">
        <f t="shared" ref="CB599" si="11082">T599/T622</f>
        <v>0</v>
      </c>
      <c r="CC599" s="129">
        <f t="shared" ref="CC599" si="11083">U599/U622</f>
        <v>6.9965017491254375E-3</v>
      </c>
      <c r="CD599" s="130">
        <f t="shared" ref="CD599" si="11084">V599/V622</f>
        <v>3.3252971984371103E-4</v>
      </c>
      <c r="CE599" s="131">
        <f t="shared" ref="CE599" si="11085">W599/W622</f>
        <v>2.5804601820658018E-3</v>
      </c>
      <c r="CF599" s="128">
        <f t="shared" ref="CF599" si="11086">X599/X622</f>
        <v>1.2518778167250875E-4</v>
      </c>
      <c r="CG599" s="129">
        <f t="shared" ref="CG599" si="11087">Y599/Y622</f>
        <v>0</v>
      </c>
      <c r="CH599" s="130">
        <f t="shared" ref="CH599" si="11088">Z599/Z622</f>
        <v>0</v>
      </c>
      <c r="CI599" s="128">
        <f t="shared" ref="CI599" si="11089">AA599/AA622</f>
        <v>0</v>
      </c>
      <c r="CJ599" s="134">
        <f t="shared" ref="CJ599" si="11090">AB599/AB622</f>
        <v>4.0229333844858635E-3</v>
      </c>
      <c r="CK599" s="135">
        <f t="shared" ref="CK599" si="11091">AC599/AC622</f>
        <v>1.2133392485848831E-3</v>
      </c>
    </row>
    <row r="600" spans="1:89" ht="13.5" thickBot="1" x14ac:dyDescent="0.25">
      <c r="A600" s="145" t="s">
        <v>18</v>
      </c>
      <c r="B600" s="195">
        <v>435</v>
      </c>
      <c r="C600" s="196">
        <v>0</v>
      </c>
      <c r="D600" s="197">
        <v>196</v>
      </c>
      <c r="E600" s="198">
        <v>50</v>
      </c>
      <c r="F600" s="195">
        <v>771</v>
      </c>
      <c r="G600" s="199">
        <v>174</v>
      </c>
      <c r="H600" s="197">
        <v>761</v>
      </c>
      <c r="I600" s="198">
        <v>374</v>
      </c>
      <c r="J600" s="195">
        <v>23</v>
      </c>
      <c r="K600" s="199">
        <v>68</v>
      </c>
      <c r="L600" s="197">
        <v>138</v>
      </c>
      <c r="M600" s="195">
        <v>252</v>
      </c>
      <c r="N600" s="200">
        <v>615</v>
      </c>
      <c r="O600" s="201">
        <v>536</v>
      </c>
      <c r="P600" s="195">
        <v>287</v>
      </c>
      <c r="Q600" s="199">
        <v>273</v>
      </c>
      <c r="R600" s="197">
        <v>394</v>
      </c>
      <c r="S600" s="198">
        <v>329</v>
      </c>
      <c r="T600" s="195">
        <v>54</v>
      </c>
      <c r="U600" s="199">
        <v>111</v>
      </c>
      <c r="V600" s="197">
        <v>230</v>
      </c>
      <c r="W600" s="198">
        <v>295</v>
      </c>
      <c r="X600" s="195">
        <v>272</v>
      </c>
      <c r="Y600" s="199">
        <v>144</v>
      </c>
      <c r="Z600" s="197">
        <v>616</v>
      </c>
      <c r="AA600" s="195">
        <v>508</v>
      </c>
      <c r="AB600" s="169">
        <f t="shared" ref="AB599:AB618" si="11092">B600+D600+F600+H600+J600+L600+N600+P600+R600+T600+V600+X600+Z600</f>
        <v>4792</v>
      </c>
      <c r="AC600" s="172">
        <f t="shared" si="11064"/>
        <v>3114</v>
      </c>
      <c r="AE600" s="270">
        <f>$AE$11</f>
        <v>0</v>
      </c>
      <c r="AF600" s="125">
        <f>SUMIF($A$9:$A$32,$AE600,B$598:B$621)</f>
        <v>0</v>
      </c>
      <c r="AG600" s="196">
        <f t="shared" si="11035"/>
        <v>0</v>
      </c>
      <c r="AH600" s="197">
        <f t="shared" si="11035"/>
        <v>0</v>
      </c>
      <c r="AI600" s="198">
        <f t="shared" si="11035"/>
        <v>0</v>
      </c>
      <c r="AJ600" s="195">
        <f t="shared" si="11035"/>
        <v>0</v>
      </c>
      <c r="AK600" s="199">
        <f t="shared" si="11035"/>
        <v>0</v>
      </c>
      <c r="AL600" s="197">
        <f t="shared" si="11035"/>
        <v>0</v>
      </c>
      <c r="AM600" s="198">
        <f t="shared" si="11035"/>
        <v>0</v>
      </c>
      <c r="AN600" s="195">
        <f t="shared" si="11035"/>
        <v>0</v>
      </c>
      <c r="AO600" s="199">
        <f t="shared" si="11035"/>
        <v>0</v>
      </c>
      <c r="AP600" s="197">
        <f t="shared" si="11035"/>
        <v>0</v>
      </c>
      <c r="AQ600" s="195">
        <f t="shared" si="11035"/>
        <v>0</v>
      </c>
      <c r="AR600" s="200">
        <f t="shared" si="11035"/>
        <v>0</v>
      </c>
      <c r="AS600" s="201">
        <f t="shared" si="11035"/>
        <v>0</v>
      </c>
      <c r="AT600" s="195">
        <f t="shared" si="11035"/>
        <v>0</v>
      </c>
      <c r="AU600" s="199">
        <f t="shared" si="11035"/>
        <v>0</v>
      </c>
      <c r="AV600" s="197">
        <f t="shared" si="11035"/>
        <v>0</v>
      </c>
      <c r="AW600" s="198">
        <f t="shared" si="11036"/>
        <v>0</v>
      </c>
      <c r="AX600" s="195">
        <f t="shared" si="11036"/>
        <v>0</v>
      </c>
      <c r="AY600" s="199">
        <f t="shared" si="11036"/>
        <v>0</v>
      </c>
      <c r="AZ600" s="197">
        <f t="shared" si="11036"/>
        <v>0</v>
      </c>
      <c r="BA600" s="198">
        <f t="shared" si="11036"/>
        <v>0</v>
      </c>
      <c r="BB600" s="195">
        <f t="shared" si="11036"/>
        <v>0</v>
      </c>
      <c r="BC600" s="199">
        <f t="shared" si="11036"/>
        <v>0</v>
      </c>
      <c r="BD600" s="197">
        <f t="shared" si="11036"/>
        <v>0</v>
      </c>
      <c r="BE600" s="195">
        <f t="shared" si="11036"/>
        <v>0</v>
      </c>
      <c r="BF600" s="171">
        <f>SUM(AF600,AH600,AJ600,AL600,AN600,AP600,AR600,AT600,AV600,AX600,AZ600,BB600,BD600)</f>
        <v>0</v>
      </c>
      <c r="BG600" s="172">
        <f>SUM(AG600,AI600,AK600,AM600,AO600,AQ600,AS600,AU600,AW600,AY600,BA600,BC600,BE600)</f>
        <v>0</v>
      </c>
      <c r="BI600" s="145" t="s">
        <v>18</v>
      </c>
      <c r="BJ600" s="128">
        <f>B600/B622</f>
        <v>2.3434974679452644E-2</v>
      </c>
      <c r="BK600" s="129">
        <f t="shared" ref="BK600" si="11093">C600/C622</f>
        <v>0</v>
      </c>
      <c r="BL600" s="130">
        <f t="shared" ref="BL600" si="11094">D600/D622</f>
        <v>3.1195288874741364E-2</v>
      </c>
      <c r="BM600" s="131">
        <f t="shared" ref="BM600" si="11095">E600/E622</f>
        <v>7.9782990266475187E-3</v>
      </c>
      <c r="BN600" s="128">
        <f t="shared" ref="BN600" si="11096">F600/F622</f>
        <v>4.6306306306306305E-2</v>
      </c>
      <c r="BO600" s="129">
        <f t="shared" ref="BO600" si="11097">G600/G622</f>
        <v>1.270722266851676E-2</v>
      </c>
      <c r="BP600" s="130">
        <f t="shared" ref="BP600" si="11098">H600/H622</f>
        <v>2.715238876797374E-2</v>
      </c>
      <c r="BQ600" s="131">
        <f t="shared" ref="BQ600" si="11099">I600/I622</f>
        <v>1.4600249843847595E-2</v>
      </c>
      <c r="BR600" s="128">
        <f t="shared" ref="BR600" si="11100">J600/J622</f>
        <v>9.8967297762478489E-3</v>
      </c>
      <c r="BS600" s="129">
        <f t="shared" ref="BS600" si="11101">K600/K622</f>
        <v>2.9616724738675958E-2</v>
      </c>
      <c r="BT600" s="130">
        <f t="shared" ref="BT600" si="11102">L600/L622</f>
        <v>9.3603744149765994E-3</v>
      </c>
      <c r="BU600" s="128">
        <f t="shared" ref="BU600" si="11103">M600/M622</f>
        <v>1.0710187428279994E-2</v>
      </c>
      <c r="BV600" s="132">
        <f t="shared" ref="BV600" si="11104">N600/N622</f>
        <v>2.585989403750736E-2</v>
      </c>
      <c r="BW600" s="133">
        <f t="shared" ref="BW600" si="11105">O600/O622</f>
        <v>2.240521673703131E-2</v>
      </c>
      <c r="BX600" s="128">
        <f t="shared" ref="BX600" si="11106">P600/P622</f>
        <v>2.8760396833350035E-2</v>
      </c>
      <c r="BY600" s="129">
        <f t="shared" ref="BY600" si="11107">Q600/Q622</f>
        <v>2.8794430967197554E-2</v>
      </c>
      <c r="BZ600" s="130">
        <f t="shared" ref="BZ600" si="11108">R600/R622</f>
        <v>2.3599880203653788E-2</v>
      </c>
      <c r="CA600" s="131">
        <f t="shared" ref="CA600" si="11109">S600/S622</f>
        <v>2.0506108202443279E-2</v>
      </c>
      <c r="CB600" s="128">
        <f t="shared" ref="CB600" si="11110">T600/T622</f>
        <v>3.0303030303030304E-2</v>
      </c>
      <c r="CC600" s="129">
        <f t="shared" ref="CC600" si="11111">U600/U622</f>
        <v>5.5472263868065967E-2</v>
      </c>
      <c r="CD600" s="130">
        <f t="shared" ref="CD600" si="11112">V600/V622</f>
        <v>1.9120458891013385E-2</v>
      </c>
      <c r="CE600" s="131">
        <f t="shared" ref="CE600" si="11113">W600/W622</f>
        <v>2.1145437603039208E-2</v>
      </c>
      <c r="CF600" s="128">
        <f t="shared" ref="CF600" si="11114">X600/X622</f>
        <v>3.4051076614922383E-2</v>
      </c>
      <c r="CG600" s="129">
        <f t="shared" ref="CG600" si="11115">Y600/Y622</f>
        <v>3.2742155525238743E-2</v>
      </c>
      <c r="CH600" s="130">
        <f t="shared" ref="CH600" si="11116">Z600/Z622</f>
        <v>2.1366631980575788E-2</v>
      </c>
      <c r="CI600" s="128">
        <f t="shared" ref="CI600" si="11117">AA600/AA622</f>
        <v>1.7347949322132294E-2</v>
      </c>
      <c r="CJ600" s="134">
        <f t="shared" ref="CJ600" si="11118">AB600/AB622</f>
        <v>2.5533638117160608E-2</v>
      </c>
      <c r="CK600" s="135">
        <f t="shared" ref="CK600" si="11119">AC600/AC622</f>
        <v>1.6644662643582931E-2</v>
      </c>
    </row>
    <row r="601" spans="1:89" ht="14.25" thickTop="1" thickBot="1" x14ac:dyDescent="0.25">
      <c r="A601" s="136" t="s">
        <v>19</v>
      </c>
      <c r="B601" s="188">
        <v>539</v>
      </c>
      <c r="C601" s="189">
        <v>550</v>
      </c>
      <c r="D601" s="190">
        <v>226</v>
      </c>
      <c r="E601" s="191">
        <v>228</v>
      </c>
      <c r="F601" s="188">
        <v>853</v>
      </c>
      <c r="G601" s="192">
        <v>737</v>
      </c>
      <c r="H601" s="190">
        <v>995</v>
      </c>
      <c r="I601" s="191">
        <v>902</v>
      </c>
      <c r="J601" s="188">
        <v>61</v>
      </c>
      <c r="K601" s="192">
        <v>101</v>
      </c>
      <c r="L601" s="190">
        <v>292</v>
      </c>
      <c r="M601" s="188">
        <v>338</v>
      </c>
      <c r="N601" s="193">
        <v>1020</v>
      </c>
      <c r="O601" s="194">
        <v>913</v>
      </c>
      <c r="P601" s="188">
        <v>550</v>
      </c>
      <c r="Q601" s="192">
        <v>388</v>
      </c>
      <c r="R601" s="190">
        <v>752</v>
      </c>
      <c r="S601" s="191">
        <v>519</v>
      </c>
      <c r="T601" s="188">
        <v>133</v>
      </c>
      <c r="U601" s="192">
        <v>180</v>
      </c>
      <c r="V601" s="190">
        <v>341</v>
      </c>
      <c r="W601" s="191">
        <v>680</v>
      </c>
      <c r="X601" s="188">
        <v>376</v>
      </c>
      <c r="Y601" s="192">
        <v>231</v>
      </c>
      <c r="Z601" s="190">
        <v>984</v>
      </c>
      <c r="AA601" s="188">
        <v>1046</v>
      </c>
      <c r="AB601" s="169">
        <f t="shared" si="11092"/>
        <v>7122</v>
      </c>
      <c r="AC601" s="172">
        <f t="shared" si="11064"/>
        <v>6813</v>
      </c>
      <c r="AE601" s="264" t="s">
        <v>13</v>
      </c>
      <c r="AF601" s="20">
        <f t="shared" ref="AF601:BG601" si="11120">SUM(AF598:AF600)</f>
        <v>1574</v>
      </c>
      <c r="AG601" s="21">
        <f t="shared" si="11120"/>
        <v>1181</v>
      </c>
      <c r="AH601" s="20">
        <f t="shared" si="11120"/>
        <v>572</v>
      </c>
      <c r="AI601" s="21">
        <f t="shared" si="11120"/>
        <v>469</v>
      </c>
      <c r="AJ601" s="20">
        <f t="shared" si="11120"/>
        <v>2126</v>
      </c>
      <c r="AK601" s="21">
        <f t="shared" si="11120"/>
        <v>1332</v>
      </c>
      <c r="AL601" s="20">
        <f t="shared" si="11120"/>
        <v>2383</v>
      </c>
      <c r="AM601" s="21">
        <f t="shared" si="11120"/>
        <v>2158</v>
      </c>
      <c r="AN601" s="20">
        <f t="shared" si="11120"/>
        <v>175</v>
      </c>
      <c r="AO601" s="21">
        <f t="shared" si="11120"/>
        <v>303</v>
      </c>
      <c r="AP601" s="20">
        <f t="shared" si="11120"/>
        <v>499</v>
      </c>
      <c r="AQ601" s="21">
        <f t="shared" si="11120"/>
        <v>1205</v>
      </c>
      <c r="AR601" s="20">
        <f t="shared" si="11120"/>
        <v>2022</v>
      </c>
      <c r="AS601" s="21">
        <f t="shared" si="11120"/>
        <v>2205</v>
      </c>
      <c r="AT601" s="20">
        <f t="shared" si="11120"/>
        <v>1156</v>
      </c>
      <c r="AU601" s="21">
        <f t="shared" si="11120"/>
        <v>769</v>
      </c>
      <c r="AV601" s="20">
        <f t="shared" si="11120"/>
        <v>1842</v>
      </c>
      <c r="AW601" s="21">
        <f t="shared" si="11120"/>
        <v>1356</v>
      </c>
      <c r="AX601" s="20">
        <f t="shared" si="11120"/>
        <v>258</v>
      </c>
      <c r="AY601" s="21">
        <f t="shared" si="11120"/>
        <v>264</v>
      </c>
      <c r="AZ601" s="20">
        <f t="shared" si="11120"/>
        <v>855</v>
      </c>
      <c r="BA601" s="21">
        <f t="shared" si="11120"/>
        <v>1377</v>
      </c>
      <c r="BB601" s="20">
        <f t="shared" si="11120"/>
        <v>1001</v>
      </c>
      <c r="BC601" s="21">
        <f t="shared" si="11120"/>
        <v>538</v>
      </c>
      <c r="BD601" s="20">
        <f t="shared" si="11120"/>
        <v>2539</v>
      </c>
      <c r="BE601" s="21">
        <f t="shared" si="11120"/>
        <v>2955</v>
      </c>
      <c r="BF601" s="173">
        <f t="shared" si="11120"/>
        <v>17002</v>
      </c>
      <c r="BG601" s="174">
        <f t="shared" si="11120"/>
        <v>16112</v>
      </c>
      <c r="BI601" s="136" t="s">
        <v>19</v>
      </c>
      <c r="BJ601" s="128">
        <f>B601/B622</f>
        <v>2.9037819200517186E-2</v>
      </c>
      <c r="BK601" s="129">
        <f t="shared" ref="BK601" si="11121">C601/C622</f>
        <v>3.3122553447756699E-2</v>
      </c>
      <c r="BL601" s="130">
        <f t="shared" ref="BL601" si="11122">D601/D622</f>
        <v>3.5970077988222188E-2</v>
      </c>
      <c r="BM601" s="131">
        <f t="shared" ref="BM601" si="11123">E601/E622</f>
        <v>3.6381043561512685E-2</v>
      </c>
      <c r="BN601" s="128">
        <f t="shared" ref="BN601" si="11124">F601/F622</f>
        <v>5.1231231231231231E-2</v>
      </c>
      <c r="BO601" s="129">
        <f t="shared" ref="BO601" si="11125">G601/G622</f>
        <v>5.3823121302855471E-2</v>
      </c>
      <c r="BP601" s="130">
        <f t="shared" ref="BP601" si="11126">H601/H622</f>
        <v>3.5501480715024798E-2</v>
      </c>
      <c r="BQ601" s="131">
        <f t="shared" ref="BQ601" si="11127">I601/I622</f>
        <v>3.5212367270455965E-2</v>
      </c>
      <c r="BR601" s="128">
        <f t="shared" ref="BR601" si="11128">J601/J622</f>
        <v>2.6247848537005163E-2</v>
      </c>
      <c r="BS601" s="129">
        <f t="shared" ref="BS601" si="11129">K601/K622</f>
        <v>4.3989547038327526E-2</v>
      </c>
      <c r="BT601" s="130">
        <f t="shared" ref="BT601" si="11130">L601/L622</f>
        <v>1.9806009631689617E-2</v>
      </c>
      <c r="BU601" s="128">
        <f t="shared" ref="BU601" si="11131">M601/M622</f>
        <v>1.4365251391899357E-2</v>
      </c>
      <c r="BV601" s="132">
        <f t="shared" ref="BV601" si="11132">N601/N622</f>
        <v>4.2889580354890253E-2</v>
      </c>
      <c r="BW601" s="133">
        <f t="shared" ref="BW601" si="11133">O601/O622</f>
        <v>3.8164109852443256E-2</v>
      </c>
      <c r="BX601" s="128">
        <f t="shared" ref="BX601" si="11134">P601/P622</f>
        <v>5.5115743060426894E-2</v>
      </c>
      <c r="BY601" s="129">
        <f t="shared" ref="BY601" si="11135">Q601/Q622</f>
        <v>4.0923953169496888E-2</v>
      </c>
      <c r="BZ601" s="130">
        <f t="shared" ref="BZ601" si="11136">R601/R622</f>
        <v>4.5043426175501645E-2</v>
      </c>
      <c r="CA601" s="131">
        <f t="shared" ref="CA601" si="11137">S601/S622</f>
        <v>3.2348541510845173E-2</v>
      </c>
      <c r="CB601" s="128">
        <f t="shared" ref="CB601" si="11138">T601/T622</f>
        <v>7.4635241301907962E-2</v>
      </c>
      <c r="CC601" s="129">
        <f t="shared" ref="CC601" si="11139">U601/U622</f>
        <v>8.9955022488755629E-2</v>
      </c>
      <c r="CD601" s="130">
        <f t="shared" ref="CD601" si="11140">V601/V622</f>
        <v>2.8348158616676365E-2</v>
      </c>
      <c r="CE601" s="131">
        <f t="shared" ref="CE601" si="11141">W601/W622</f>
        <v>4.8742025661242923E-2</v>
      </c>
      <c r="CF601" s="128">
        <f t="shared" ref="CF601" si="11142">X601/X622</f>
        <v>4.7070605908863292E-2</v>
      </c>
      <c r="CG601" s="129">
        <f t="shared" ref="CG601" si="11143">Y601/Y622</f>
        <v>5.2523874488403823E-2</v>
      </c>
      <c r="CH601" s="130">
        <f t="shared" ref="CH601" si="11144">Z601/Z622</f>
        <v>3.413111342351717E-2</v>
      </c>
      <c r="CI601" s="128">
        <f t="shared" ref="CI601" si="11145">AA601/AA622</f>
        <v>3.5720383840453507E-2</v>
      </c>
      <c r="CJ601" s="134">
        <f t="shared" ref="CJ601" si="11146">AB601/AB622</f>
        <v>3.7948783528885192E-2</v>
      </c>
      <c r="CK601" s="135">
        <f t="shared" ref="CK601" si="11147">AC601/AC622</f>
        <v>3.6416212778012366E-2</v>
      </c>
    </row>
    <row r="602" spans="1:89" ht="13.5" thickTop="1" x14ac:dyDescent="0.2">
      <c r="A602" s="145" t="s">
        <v>20</v>
      </c>
      <c r="B602" s="195">
        <v>646</v>
      </c>
      <c r="C602" s="196">
        <v>579</v>
      </c>
      <c r="D602" s="197">
        <v>245</v>
      </c>
      <c r="E602" s="198">
        <v>227</v>
      </c>
      <c r="F602" s="195">
        <v>932</v>
      </c>
      <c r="G602" s="199">
        <v>737</v>
      </c>
      <c r="H602" s="197">
        <v>1050</v>
      </c>
      <c r="I602" s="198">
        <v>1090</v>
      </c>
      <c r="J602" s="195">
        <v>85</v>
      </c>
      <c r="K602" s="199">
        <v>143</v>
      </c>
      <c r="L602" s="197">
        <v>242</v>
      </c>
      <c r="M602" s="195">
        <v>477</v>
      </c>
      <c r="N602" s="200">
        <v>1013</v>
      </c>
      <c r="O602" s="201">
        <v>1009</v>
      </c>
      <c r="P602" s="195">
        <v>535</v>
      </c>
      <c r="Q602" s="199">
        <v>400</v>
      </c>
      <c r="R602" s="197">
        <v>864</v>
      </c>
      <c r="S602" s="198">
        <v>688</v>
      </c>
      <c r="T602" s="195">
        <v>160</v>
      </c>
      <c r="U602" s="199">
        <v>157</v>
      </c>
      <c r="V602" s="197">
        <v>449</v>
      </c>
      <c r="W602" s="198">
        <v>633</v>
      </c>
      <c r="X602" s="195">
        <v>523</v>
      </c>
      <c r="Y602" s="199">
        <v>276</v>
      </c>
      <c r="Z602" s="197">
        <v>1175</v>
      </c>
      <c r="AA602" s="195">
        <v>1508</v>
      </c>
      <c r="AB602" s="169">
        <f t="shared" si="11092"/>
        <v>7919</v>
      </c>
      <c r="AC602" s="172">
        <f t="shared" si="11064"/>
        <v>7924</v>
      </c>
      <c r="BI602" s="145" t="s">
        <v>20</v>
      </c>
      <c r="BJ602" s="128">
        <f>B602/B622</f>
        <v>3.4802284236612434E-2</v>
      </c>
      <c r="BK602" s="129">
        <f t="shared" ref="BK602" si="11148">C602/C622</f>
        <v>3.4869015356820236E-2</v>
      </c>
      <c r="BL602" s="130">
        <f t="shared" ref="BL602" si="11149">D602/D622</f>
        <v>3.8994111093426709E-2</v>
      </c>
      <c r="BM602" s="131">
        <f t="shared" ref="BM602" si="11150">E602/E622</f>
        <v>3.6221477580979738E-2</v>
      </c>
      <c r="BN602" s="128">
        <f t="shared" ref="BN602" si="11151">F602/F622</f>
        <v>5.5975975975975978E-2</v>
      </c>
      <c r="BO602" s="129">
        <f t="shared" ref="BO602" si="11152">G602/G622</f>
        <v>5.3823121302855471E-2</v>
      </c>
      <c r="BP602" s="130">
        <f t="shared" ref="BP602" si="11153">H602/H622</f>
        <v>3.7463874121382953E-2</v>
      </c>
      <c r="BQ602" s="131">
        <f t="shared" ref="BQ602" si="11154">I602/I622</f>
        <v>4.2551530293566522E-2</v>
      </c>
      <c r="BR602" s="128">
        <f t="shared" ref="BR602" si="11155">J602/J622</f>
        <v>3.6574870912220309E-2</v>
      </c>
      <c r="BS602" s="129">
        <f t="shared" ref="BS602" si="11156">K602/K622</f>
        <v>6.2282229965156796E-2</v>
      </c>
      <c r="BT602" s="130">
        <f t="shared" ref="BT602" si="11157">L602/L622</f>
        <v>1.6414569626263312E-2</v>
      </c>
      <c r="BU602" s="128">
        <f t="shared" ref="BU602" si="11158">M602/M622</f>
        <v>2.0272854774958562E-2</v>
      </c>
      <c r="BV602" s="132">
        <f t="shared" ref="BV602" si="11159">N602/N622</f>
        <v>4.2595240097552771E-2</v>
      </c>
      <c r="BW602" s="133">
        <f t="shared" ref="BW602" si="11160">O602/O622</f>
        <v>4.2176984491911547E-2</v>
      </c>
      <c r="BX602" s="128">
        <f t="shared" ref="BX602" si="11161">P602/P622</f>
        <v>5.3612586431506161E-2</v>
      </c>
      <c r="BY602" s="129">
        <f t="shared" ref="BY602" si="11162">Q602/Q622</f>
        <v>4.2189642442780298E-2</v>
      </c>
      <c r="BZ602" s="130">
        <f t="shared" ref="BZ602" si="11163">R602/R622</f>
        <v>5.1752021563342319E-2</v>
      </c>
      <c r="CA602" s="131">
        <f t="shared" ref="CA602" si="11164">S602/S622</f>
        <v>4.2882074295686863E-2</v>
      </c>
      <c r="CB602" s="128">
        <f t="shared" ref="CB602" si="11165">T602/T622</f>
        <v>8.9786756453423114E-2</v>
      </c>
      <c r="CC602" s="129">
        <f t="shared" ref="CC602" si="11166">U602/U622</f>
        <v>7.8460769615192411E-2</v>
      </c>
      <c r="CD602" s="130">
        <f t="shared" ref="CD602" si="11167">V602/V622</f>
        <v>3.7326461052456565E-2</v>
      </c>
      <c r="CE602" s="131">
        <f t="shared" ref="CE602" si="11168">W602/W622</f>
        <v>4.537309153465701E-2</v>
      </c>
      <c r="CF602" s="128">
        <f t="shared" ref="CF602" si="11169">X602/X622</f>
        <v>6.5473209814722086E-2</v>
      </c>
      <c r="CG602" s="129">
        <f t="shared" ref="CG602" si="11170">Y602/Y622</f>
        <v>6.2755798090040935E-2</v>
      </c>
      <c r="CH602" s="130">
        <f t="shared" ref="CH602" si="11171">Z602/Z622</f>
        <v>4.0756156781130766E-2</v>
      </c>
      <c r="CI602" s="128">
        <f t="shared" ref="CI602" si="11172">AA602/AA622</f>
        <v>5.1497455861762798E-2</v>
      </c>
      <c r="CJ602" s="134">
        <f t="shared" ref="CJ602" si="11173">AB602/AB622</f>
        <v>4.2195509234097421E-2</v>
      </c>
      <c r="CK602" s="135">
        <f t="shared" ref="CK602" si="11174">AC602/AC622</f>
        <v>4.2354626457209749E-2</v>
      </c>
    </row>
    <row r="603" spans="1:89" ht="13.5" thickBot="1" x14ac:dyDescent="0.25">
      <c r="A603" s="136" t="s">
        <v>21</v>
      </c>
      <c r="B603" s="188">
        <v>928</v>
      </c>
      <c r="C603" s="189">
        <v>602</v>
      </c>
      <c r="D603" s="190">
        <v>327</v>
      </c>
      <c r="E603" s="191">
        <v>242</v>
      </c>
      <c r="F603" s="188">
        <v>1194</v>
      </c>
      <c r="G603" s="192">
        <v>595</v>
      </c>
      <c r="H603" s="190">
        <v>1333</v>
      </c>
      <c r="I603" s="191">
        <v>1068</v>
      </c>
      <c r="J603" s="188">
        <v>90</v>
      </c>
      <c r="K603" s="192">
        <v>160</v>
      </c>
      <c r="L603" s="190">
        <v>257</v>
      </c>
      <c r="M603" s="188">
        <v>728</v>
      </c>
      <c r="N603" s="193">
        <v>1009</v>
      </c>
      <c r="O603" s="194">
        <v>1196</v>
      </c>
      <c r="P603" s="188">
        <v>621</v>
      </c>
      <c r="Q603" s="192">
        <v>369</v>
      </c>
      <c r="R603" s="190">
        <v>978</v>
      </c>
      <c r="S603" s="191">
        <v>668</v>
      </c>
      <c r="T603" s="188">
        <v>98</v>
      </c>
      <c r="U603" s="192">
        <v>107</v>
      </c>
      <c r="V603" s="190">
        <v>406</v>
      </c>
      <c r="W603" s="191">
        <v>744</v>
      </c>
      <c r="X603" s="188">
        <v>478</v>
      </c>
      <c r="Y603" s="192">
        <v>262</v>
      </c>
      <c r="Z603" s="190">
        <v>1364</v>
      </c>
      <c r="AA603" s="188">
        <v>1447</v>
      </c>
      <c r="AB603" s="169">
        <f t="shared" si="11092"/>
        <v>9083</v>
      </c>
      <c r="AC603" s="172">
        <f t="shared" si="11064"/>
        <v>8188</v>
      </c>
      <c r="AE603" s="267" t="s">
        <v>85</v>
      </c>
      <c r="BI603" s="136" t="s">
        <v>21</v>
      </c>
      <c r="BJ603" s="128">
        <f>B603/B622</f>
        <v>4.9994612649498976E-2</v>
      </c>
      <c r="BK603" s="129">
        <f t="shared" ref="BK603" si="11175">C603/C622</f>
        <v>3.6254140319180971E-2</v>
      </c>
      <c r="BL603" s="130">
        <f t="shared" ref="BL603" si="11176">D603/D622</f>
        <v>5.2045201336940954E-2</v>
      </c>
      <c r="BM603" s="131">
        <f t="shared" ref="BM603" si="11177">E603/E622</f>
        <v>3.8614967288973991E-2</v>
      </c>
      <c r="BN603" s="128">
        <f t="shared" ref="BN603" si="11178">F603/F622</f>
        <v>7.1711711711711715E-2</v>
      </c>
      <c r="BO603" s="129">
        <f t="shared" ref="BO603" si="11179">G603/G622</f>
        <v>4.345285912510042E-2</v>
      </c>
      <c r="BP603" s="130">
        <f t="shared" ref="BP603" si="11180">H603/H622</f>
        <v>4.7561280194098547E-2</v>
      </c>
      <c r="BQ603" s="131">
        <f t="shared" ref="BQ603" si="11181">I603/I622</f>
        <v>4.1692692067457841E-2</v>
      </c>
      <c r="BR603" s="128">
        <f t="shared" ref="BR603" si="11182">J603/J622</f>
        <v>3.8726333907056799E-2</v>
      </c>
      <c r="BS603" s="129">
        <f t="shared" ref="BS603" si="11183">K603/K622</f>
        <v>6.968641114982578E-2</v>
      </c>
      <c r="BT603" s="130">
        <f t="shared" ref="BT603" si="11184">L603/L622</f>
        <v>1.7432001627891203E-2</v>
      </c>
      <c r="BU603" s="128">
        <f t="shared" ref="BU603" si="11185">M603/M622</f>
        <v>3.0940541459475539E-2</v>
      </c>
      <c r="BV603" s="132">
        <f t="shared" ref="BV603" si="11186">N603/N622</f>
        <v>4.2427045664788499E-2</v>
      </c>
      <c r="BW603" s="133">
        <f t="shared" ref="BW603" si="11187">O603/O622</f>
        <v>4.9993729883375831E-2</v>
      </c>
      <c r="BX603" s="128">
        <f t="shared" ref="BX603" si="11188">P603/P622</f>
        <v>6.223068443731837E-2</v>
      </c>
      <c r="BY603" s="129">
        <f t="shared" ref="BY603" si="11189">Q603/Q622</f>
        <v>3.8919945153464822E-2</v>
      </c>
      <c r="BZ603" s="130">
        <f t="shared" ref="BZ603" si="11190">R603/R622</f>
        <v>5.8580413297394426E-2</v>
      </c>
      <c r="CA603" s="131">
        <f t="shared" ref="CA603" si="11191">S603/S622</f>
        <v>4.1635502368486663E-2</v>
      </c>
      <c r="CB603" s="128">
        <f t="shared" ref="CB603" si="11192">T603/T622</f>
        <v>5.4994388327721661E-2</v>
      </c>
      <c r="CC603" s="129">
        <f t="shared" ref="CC603" si="11193">U603/U622</f>
        <v>5.3473263368315843E-2</v>
      </c>
      <c r="CD603" s="130">
        <f t="shared" ref="CD603" si="11194">V603/V622</f>
        <v>3.375176656413667E-2</v>
      </c>
      <c r="CE603" s="131">
        <f t="shared" ref="CE603" si="11195">W603/W622</f>
        <v>5.3329510429359905E-2</v>
      </c>
      <c r="CF603" s="128">
        <f t="shared" ref="CF603" si="11196">X603/X622</f>
        <v>5.9839759639459186E-2</v>
      </c>
      <c r="CG603" s="129">
        <f t="shared" ref="CG603" si="11197">Y603/Y622</f>
        <v>5.9572532969531605E-2</v>
      </c>
      <c r="CH603" s="130">
        <f t="shared" ref="CH603" si="11198">Z603/Z622</f>
        <v>4.7311827956989246E-2</v>
      </c>
      <c r="CI603" s="128">
        <f t="shared" ref="CI603" si="11199">AA603/AA622</f>
        <v>4.9414335962845335E-2</v>
      </c>
      <c r="CJ603" s="134">
        <f t="shared" ref="CJ603" si="11200">AB603/AB622</f>
        <v>4.8397753551370992E-2</v>
      </c>
      <c r="CK603" s="135">
        <f t="shared" ref="CK603" si="11201">AC603/AC622</f>
        <v>4.3765734658207142E-2</v>
      </c>
    </row>
    <row r="604" spans="1:89" ht="14.25" thickTop="1" thickBot="1" x14ac:dyDescent="0.25">
      <c r="A604" s="145" t="s">
        <v>22</v>
      </c>
      <c r="B604" s="195">
        <v>1065</v>
      </c>
      <c r="C604" s="196">
        <v>844</v>
      </c>
      <c r="D604" s="197">
        <v>333</v>
      </c>
      <c r="E604" s="198">
        <v>334</v>
      </c>
      <c r="F604" s="195">
        <v>1283</v>
      </c>
      <c r="G604" s="199">
        <v>561</v>
      </c>
      <c r="H604" s="197">
        <v>1650</v>
      </c>
      <c r="I604" s="198">
        <v>1278</v>
      </c>
      <c r="J604" s="195">
        <v>118</v>
      </c>
      <c r="K604" s="199">
        <v>293</v>
      </c>
      <c r="L604" s="197">
        <v>247</v>
      </c>
      <c r="M604" s="195">
        <v>1159</v>
      </c>
      <c r="N604" s="200">
        <v>1258</v>
      </c>
      <c r="O604" s="201">
        <v>1648</v>
      </c>
      <c r="P604" s="195">
        <v>640</v>
      </c>
      <c r="Q604" s="199">
        <v>441</v>
      </c>
      <c r="R604" s="197">
        <v>1148</v>
      </c>
      <c r="S604" s="198">
        <v>814</v>
      </c>
      <c r="T604" s="195">
        <v>55</v>
      </c>
      <c r="U604" s="199">
        <v>125</v>
      </c>
      <c r="V604" s="197">
        <v>412</v>
      </c>
      <c r="W604" s="198">
        <v>1168</v>
      </c>
      <c r="X604" s="195">
        <v>532</v>
      </c>
      <c r="Y604" s="199">
        <v>227</v>
      </c>
      <c r="Z604" s="197">
        <v>1661</v>
      </c>
      <c r="AA604" s="195">
        <v>1673</v>
      </c>
      <c r="AB604" s="169">
        <f t="shared" si="11092"/>
        <v>10402</v>
      </c>
      <c r="AC604" s="172">
        <f t="shared" si="11064"/>
        <v>10565</v>
      </c>
      <c r="AE604" s="295" t="s">
        <v>0</v>
      </c>
      <c r="AF604" s="297" t="s">
        <v>1</v>
      </c>
      <c r="AG604" s="298"/>
      <c r="AH604" s="297" t="s">
        <v>2</v>
      </c>
      <c r="AI604" s="298"/>
      <c r="AJ604" s="297" t="s">
        <v>3</v>
      </c>
      <c r="AK604" s="298"/>
      <c r="AL604" s="297" t="s">
        <v>4</v>
      </c>
      <c r="AM604" s="298"/>
      <c r="AN604" s="297" t="s">
        <v>5</v>
      </c>
      <c r="AO604" s="298"/>
      <c r="AP604" s="297" t="s">
        <v>6</v>
      </c>
      <c r="AQ604" s="298"/>
      <c r="AR604" s="297" t="s">
        <v>7</v>
      </c>
      <c r="AS604" s="298"/>
      <c r="AT604" s="297" t="s">
        <v>8</v>
      </c>
      <c r="AU604" s="298"/>
      <c r="AV604" s="297" t="s">
        <v>9</v>
      </c>
      <c r="AW604" s="298"/>
      <c r="AX604" s="297" t="s">
        <v>10</v>
      </c>
      <c r="AY604" s="298"/>
      <c r="AZ604" s="297" t="s">
        <v>11</v>
      </c>
      <c r="BA604" s="298"/>
      <c r="BB604" s="297" t="s">
        <v>12</v>
      </c>
      <c r="BC604" s="298"/>
      <c r="BD604" s="300" t="s">
        <v>40</v>
      </c>
      <c r="BE604" s="301"/>
      <c r="BF604" s="302" t="s">
        <v>41</v>
      </c>
      <c r="BG604" s="303"/>
      <c r="BI604" s="145" t="s">
        <v>22</v>
      </c>
      <c r="BJ604" s="128">
        <f>B604/B622</f>
        <v>5.7375282835901306E-2</v>
      </c>
      <c r="BK604" s="129">
        <f t="shared" ref="BK604" si="11202">C604/C622</f>
        <v>5.0828063836193919E-2</v>
      </c>
      <c r="BL604" s="130">
        <f t="shared" ref="BL604" si="11203">D604/D622</f>
        <v>5.3000159159637114E-2</v>
      </c>
      <c r="BM604" s="131">
        <f t="shared" ref="BM604" si="11204">E604/E622</f>
        <v>5.3295037498005425E-2</v>
      </c>
      <c r="BN604" s="128">
        <f t="shared" ref="BN604" si="11205">F604/F622</f>
        <v>7.7057057057057052E-2</v>
      </c>
      <c r="BO604" s="129">
        <f t="shared" ref="BO604" si="11206">G604/G622</f>
        <v>4.0969838603666105E-2</v>
      </c>
      <c r="BP604" s="130">
        <f t="shared" ref="BP604" si="11207">H604/H622</f>
        <v>5.8871802190744636E-2</v>
      </c>
      <c r="BQ604" s="131">
        <f t="shared" ref="BQ604" si="11208">I604/I622</f>
        <v>4.989069331667708E-2</v>
      </c>
      <c r="BR604" s="128">
        <f t="shared" ref="BR604" si="11209">J604/J622</f>
        <v>5.0774526678141134E-2</v>
      </c>
      <c r="BS604" s="129">
        <f t="shared" ref="BS604" si="11210">K604/K622</f>
        <v>0.12761324041811847</v>
      </c>
      <c r="BT604" s="130">
        <f t="shared" ref="BT604" si="11211">L604/L622</f>
        <v>1.675371362680594E-2</v>
      </c>
      <c r="BU604" s="128">
        <f t="shared" ref="BU604" si="11212">M604/M622</f>
        <v>4.9258362021335371E-2</v>
      </c>
      <c r="BV604" s="132">
        <f t="shared" ref="BV604" si="11213">N604/N622</f>
        <v>5.2897149104364646E-2</v>
      </c>
      <c r="BW604" s="133">
        <f t="shared" ref="BW604" si="11214">O604/O622</f>
        <v>6.8887681310872376E-2</v>
      </c>
      <c r="BX604" s="128">
        <f t="shared" ref="BX604" si="11215">P604/P622</f>
        <v>6.4134682833951295E-2</v>
      </c>
      <c r="BY604" s="129">
        <f t="shared" ref="BY604" si="11216">Q604/Q622</f>
        <v>4.6514080793165276E-2</v>
      </c>
      <c r="BZ604" s="130">
        <f t="shared" ref="BZ604" si="11217">R604/R622</f>
        <v>6.876310272536687E-2</v>
      </c>
      <c r="CA604" s="131">
        <f t="shared" ref="CA604" si="11218">S604/S622</f>
        <v>5.0735477437048121E-2</v>
      </c>
      <c r="CB604" s="128">
        <f t="shared" ref="CB604" si="11219">T604/T622</f>
        <v>3.0864197530864196E-2</v>
      </c>
      <c r="CC604" s="129">
        <f t="shared" ref="CC604" si="11220">U604/U622</f>
        <v>6.2468765617191405E-2</v>
      </c>
      <c r="CD604" s="130">
        <f t="shared" ref="CD604" si="11221">V604/V622</f>
        <v>3.4250561143902236E-2</v>
      </c>
      <c r="CE604" s="131">
        <f t="shared" ref="CE604" si="11222">W604/W622</f>
        <v>8.3721597018134905E-2</v>
      </c>
      <c r="CF604" s="128">
        <f t="shared" ref="CF604" si="11223">X604/X622</f>
        <v>6.6599899849774657E-2</v>
      </c>
      <c r="CG604" s="129">
        <f t="shared" ref="CG604" si="11224">Y604/Y622</f>
        <v>5.1614370168258296E-2</v>
      </c>
      <c r="CH604" s="130">
        <f t="shared" ref="CH604" si="11225">Z604/Z622</f>
        <v>5.7613596947624003E-2</v>
      </c>
      <c r="CI604" s="128">
        <f t="shared" ref="CI604" si="11226">AA604/AA622</f>
        <v>5.7132124440801832E-2</v>
      </c>
      <c r="CJ604" s="134">
        <f t="shared" ref="CJ604" si="11227">AB604/AB622</f>
        <v>5.5425898099896627E-2</v>
      </c>
      <c r="CK604" s="135">
        <f t="shared" ref="CK604" si="11228">AC604/AC622</f>
        <v>5.6471053574005677E-2</v>
      </c>
    </row>
    <row r="605" spans="1:89" ht="15" thickTop="1" thickBot="1" x14ac:dyDescent="0.3">
      <c r="A605" s="136" t="s">
        <v>23</v>
      </c>
      <c r="B605" s="188">
        <v>1017</v>
      </c>
      <c r="C605" s="189">
        <v>989</v>
      </c>
      <c r="D605" s="190">
        <v>358</v>
      </c>
      <c r="E605" s="191">
        <v>240</v>
      </c>
      <c r="F605" s="188">
        <v>1101</v>
      </c>
      <c r="G605" s="192">
        <v>490</v>
      </c>
      <c r="H605" s="190">
        <v>1593</v>
      </c>
      <c r="I605" s="191">
        <v>1219</v>
      </c>
      <c r="J605" s="188">
        <v>91</v>
      </c>
      <c r="K605" s="192">
        <v>235</v>
      </c>
      <c r="L605" s="190">
        <v>208</v>
      </c>
      <c r="M605" s="188">
        <v>1185</v>
      </c>
      <c r="N605" s="193">
        <v>1023</v>
      </c>
      <c r="O605" s="194">
        <v>1404</v>
      </c>
      <c r="P605" s="188">
        <v>682</v>
      </c>
      <c r="Q605" s="192">
        <v>341</v>
      </c>
      <c r="R605" s="190">
        <v>1012</v>
      </c>
      <c r="S605" s="191">
        <v>719</v>
      </c>
      <c r="T605" s="188">
        <v>127</v>
      </c>
      <c r="U605" s="192">
        <v>91</v>
      </c>
      <c r="V605" s="190">
        <v>432</v>
      </c>
      <c r="W605" s="191">
        <v>1004</v>
      </c>
      <c r="X605" s="188">
        <v>533</v>
      </c>
      <c r="Y605" s="192">
        <v>174</v>
      </c>
      <c r="Z605" s="190">
        <v>1667</v>
      </c>
      <c r="AA605" s="188">
        <v>1666</v>
      </c>
      <c r="AB605" s="169">
        <f t="shared" si="11092"/>
        <v>9844</v>
      </c>
      <c r="AC605" s="172">
        <f t="shared" si="11064"/>
        <v>9757</v>
      </c>
      <c r="AE605" s="296"/>
      <c r="AF605" s="115" t="s">
        <v>14</v>
      </c>
      <c r="AG605" s="116" t="s">
        <v>15</v>
      </c>
      <c r="AH605" s="117" t="s">
        <v>14</v>
      </c>
      <c r="AI605" s="118" t="s">
        <v>15</v>
      </c>
      <c r="AJ605" s="115" t="s">
        <v>14</v>
      </c>
      <c r="AK605" s="116" t="s">
        <v>15</v>
      </c>
      <c r="AL605" s="117" t="s">
        <v>14</v>
      </c>
      <c r="AM605" s="118" t="s">
        <v>15</v>
      </c>
      <c r="AN605" s="115" t="s">
        <v>14</v>
      </c>
      <c r="AO605" s="116" t="s">
        <v>15</v>
      </c>
      <c r="AP605" s="117" t="s">
        <v>14</v>
      </c>
      <c r="AQ605" s="115" t="s">
        <v>15</v>
      </c>
      <c r="AR605" s="119" t="s">
        <v>14</v>
      </c>
      <c r="AS605" s="120" t="s">
        <v>15</v>
      </c>
      <c r="AT605" s="115" t="s">
        <v>14</v>
      </c>
      <c r="AU605" s="116" t="s">
        <v>15</v>
      </c>
      <c r="AV605" s="117" t="s">
        <v>14</v>
      </c>
      <c r="AW605" s="118" t="s">
        <v>15</v>
      </c>
      <c r="AX605" s="115" t="s">
        <v>14</v>
      </c>
      <c r="AY605" s="116" t="s">
        <v>15</v>
      </c>
      <c r="AZ605" s="117" t="s">
        <v>14</v>
      </c>
      <c r="BA605" s="118" t="s">
        <v>15</v>
      </c>
      <c r="BB605" s="115" t="s">
        <v>14</v>
      </c>
      <c r="BC605" s="116" t="s">
        <v>15</v>
      </c>
      <c r="BD605" s="28" t="s">
        <v>14</v>
      </c>
      <c r="BE605" s="121" t="s">
        <v>15</v>
      </c>
      <c r="BF605" s="175" t="s">
        <v>14</v>
      </c>
      <c r="BG605" s="176" t="s">
        <v>15</v>
      </c>
      <c r="BI605" s="136" t="s">
        <v>23</v>
      </c>
      <c r="BJ605" s="128">
        <f>B605/B622</f>
        <v>5.4789354595409977E-2</v>
      </c>
      <c r="BK605" s="129">
        <f t="shared" ref="BK605" si="11229">C605/C622</f>
        <v>5.9560373381511593E-2</v>
      </c>
      <c r="BL605" s="130">
        <f t="shared" ref="BL605" si="11230">D605/D622</f>
        <v>5.6979150087537803E-2</v>
      </c>
      <c r="BM605" s="131">
        <f t="shared" ref="BM605" si="11231">E605/E622</f>
        <v>3.829583532790809E-2</v>
      </c>
      <c r="BN605" s="128">
        <f t="shared" ref="BN605" si="11232">F605/F622</f>
        <v>6.6126126126126131E-2</v>
      </c>
      <c r="BO605" s="129">
        <f t="shared" ref="BO605" si="11233">G605/G622</f>
        <v>3.5784707514788579E-2</v>
      </c>
      <c r="BP605" s="130">
        <f t="shared" ref="BP605" si="11234">H605/H622</f>
        <v>5.6838049024155277E-2</v>
      </c>
      <c r="BQ605" s="131">
        <f t="shared" ref="BQ605" si="11235">I605/I622</f>
        <v>4.758744534665834E-2</v>
      </c>
      <c r="BR605" s="128">
        <f t="shared" ref="BR605" si="11236">J605/J622</f>
        <v>3.9156626506024098E-2</v>
      </c>
      <c r="BS605" s="129">
        <f t="shared" ref="BS605" si="11237">K605/K622</f>
        <v>0.10235191637630663</v>
      </c>
      <c r="BT605" s="130">
        <f t="shared" ref="BT605" si="11238">L605/L622</f>
        <v>1.4108390422573424E-2</v>
      </c>
      <c r="BU605" s="128">
        <f t="shared" ref="BU605" si="11239">M605/M622</f>
        <v>5.0363381359173787E-2</v>
      </c>
      <c r="BV605" s="132">
        <f t="shared" ref="BV605" si="11240">N605/N622</f>
        <v>4.3015726179463462E-2</v>
      </c>
      <c r="BW605" s="133">
        <f t="shared" ref="BW605" si="11241">O605/O622</f>
        <v>5.8688291602223802E-2</v>
      </c>
      <c r="BX605" s="128">
        <f t="shared" ref="BX605" si="11242">P605/P622</f>
        <v>6.8343521394929357E-2</v>
      </c>
      <c r="BY605" s="129">
        <f t="shared" ref="BY605" si="11243">Q605/Q622</f>
        <v>3.5966670182470205E-2</v>
      </c>
      <c r="BZ605" s="130">
        <f t="shared" ref="BZ605" si="11244">R605/R622</f>
        <v>6.0616951182988918E-2</v>
      </c>
      <c r="CA605" s="131">
        <f t="shared" ref="CA605" si="11245">S605/S622</f>
        <v>4.4814260782847171E-2</v>
      </c>
      <c r="CB605" s="128">
        <f t="shared" ref="CB605" si="11246">T605/T622</f>
        <v>7.1268237934904596E-2</v>
      </c>
      <c r="CC605" s="129">
        <f t="shared" ref="CC605" si="11247">U605/U622</f>
        <v>4.547726136931534E-2</v>
      </c>
      <c r="CD605" s="130">
        <f t="shared" ref="CD605" si="11248">V605/V622</f>
        <v>3.5913209743120789E-2</v>
      </c>
      <c r="CE605" s="131">
        <f t="shared" ref="CE605" si="11249">W605/W622</f>
        <v>7.196616729983514E-2</v>
      </c>
      <c r="CF605" s="128">
        <f t="shared" ref="CF605" si="11250">X605/X622</f>
        <v>6.6725087631447175E-2</v>
      </c>
      <c r="CG605" s="129">
        <f t="shared" ref="CG605" si="11251">Y605/Y622</f>
        <v>3.9563437926330151E-2</v>
      </c>
      <c r="CH605" s="130">
        <f t="shared" ref="CH605" si="11252">Z605/Z622</f>
        <v>5.7821713492889351E-2</v>
      </c>
      <c r="CI605" s="128">
        <f t="shared" ref="CI605" si="11253">AA605/AA622</f>
        <v>5.6893077895024416E-2</v>
      </c>
      <c r="CJ605" s="134">
        <f t="shared" ref="CJ605" si="11254">AB605/AB622</f>
        <v>5.2452657267389194E-2</v>
      </c>
      <c r="CK605" s="135">
        <f t="shared" ref="CK605" si="11255">AC605/AC622</f>
        <v>5.2152207261862128E-2</v>
      </c>
    </row>
    <row r="606" spans="1:89" ht="13.5" thickTop="1" x14ac:dyDescent="0.2">
      <c r="A606" s="145" t="s">
        <v>24</v>
      </c>
      <c r="B606" s="202">
        <v>1240</v>
      </c>
      <c r="C606" s="196">
        <v>920</v>
      </c>
      <c r="D606" s="197">
        <v>432</v>
      </c>
      <c r="E606" s="198">
        <v>272</v>
      </c>
      <c r="F606" s="195">
        <v>1156</v>
      </c>
      <c r="G606" s="199">
        <v>453</v>
      </c>
      <c r="H606" s="197">
        <v>1780</v>
      </c>
      <c r="I606" s="198">
        <v>1168</v>
      </c>
      <c r="J606" s="195">
        <v>101</v>
      </c>
      <c r="K606" s="199">
        <v>150</v>
      </c>
      <c r="L606" s="197">
        <v>240</v>
      </c>
      <c r="M606" s="195">
        <v>1597</v>
      </c>
      <c r="N606" s="200">
        <v>956</v>
      </c>
      <c r="O606" s="203">
        <v>1774</v>
      </c>
      <c r="P606" s="195">
        <v>624</v>
      </c>
      <c r="Q606" s="199">
        <v>419</v>
      </c>
      <c r="R606" s="197">
        <v>1176</v>
      </c>
      <c r="S606" s="198">
        <v>713</v>
      </c>
      <c r="T606" s="195">
        <v>71</v>
      </c>
      <c r="U606" s="199">
        <v>90</v>
      </c>
      <c r="V606" s="197">
        <v>477</v>
      </c>
      <c r="W606" s="204">
        <v>974</v>
      </c>
      <c r="X606" s="195">
        <v>474</v>
      </c>
      <c r="Y606" s="199">
        <v>179</v>
      </c>
      <c r="Z606" s="197">
        <v>2033</v>
      </c>
      <c r="AA606" s="195">
        <v>1511</v>
      </c>
      <c r="AB606" s="169">
        <f t="shared" si="11092"/>
        <v>10760</v>
      </c>
      <c r="AC606" s="172">
        <f t="shared" si="11064"/>
        <v>10220</v>
      </c>
      <c r="AE606" s="270" t="str">
        <f>$AE$17</f>
        <v>17:00 - 17:59</v>
      </c>
      <c r="AF606" s="125">
        <f t="shared" ref="AF606:AU608" si="11256">SUMIF($A$9:$A$32,$AE606,B$598:B$621)</f>
        <v>1380</v>
      </c>
      <c r="AG606" s="185">
        <f t="shared" si="11256"/>
        <v>1271</v>
      </c>
      <c r="AH606" s="126">
        <f t="shared" si="11256"/>
        <v>435</v>
      </c>
      <c r="AI606" s="179">
        <f t="shared" si="11256"/>
        <v>412</v>
      </c>
      <c r="AJ606" s="125">
        <f t="shared" si="11256"/>
        <v>957</v>
      </c>
      <c r="AK606" s="127">
        <f t="shared" si="11256"/>
        <v>1113</v>
      </c>
      <c r="AL606" s="126">
        <f t="shared" si="11256"/>
        <v>2127</v>
      </c>
      <c r="AM606" s="179">
        <f t="shared" si="11256"/>
        <v>1824</v>
      </c>
      <c r="AN606" s="125">
        <f t="shared" si="11256"/>
        <v>176</v>
      </c>
      <c r="AO606" s="127">
        <f t="shared" si="11256"/>
        <v>107</v>
      </c>
      <c r="AP606" s="126">
        <f t="shared" si="11256"/>
        <v>987</v>
      </c>
      <c r="AQ606" s="125">
        <f t="shared" si="11256"/>
        <v>1287</v>
      </c>
      <c r="AR606" s="178">
        <f t="shared" si="11256"/>
        <v>1561</v>
      </c>
      <c r="AS606" s="180">
        <f t="shared" si="11256"/>
        <v>1500</v>
      </c>
      <c r="AT606" s="125">
        <f t="shared" si="11256"/>
        <v>589</v>
      </c>
      <c r="AU606" s="127">
        <f t="shared" si="11256"/>
        <v>700</v>
      </c>
      <c r="AV606" s="126">
        <f t="shared" ref="AP606:BE608" si="11257">SUMIF($A$9:$A$32,$AE606,R$598:R$621)</f>
        <v>1023</v>
      </c>
      <c r="AW606" s="179">
        <f t="shared" si="11257"/>
        <v>1245</v>
      </c>
      <c r="AX606" s="125">
        <f t="shared" si="11257"/>
        <v>147</v>
      </c>
      <c r="AY606" s="127">
        <f t="shared" si="11257"/>
        <v>129</v>
      </c>
      <c r="AZ606" s="126">
        <f t="shared" si="11257"/>
        <v>871</v>
      </c>
      <c r="BA606" s="179">
        <f t="shared" si="11257"/>
        <v>906</v>
      </c>
      <c r="BB606" s="125">
        <f t="shared" si="11257"/>
        <v>505</v>
      </c>
      <c r="BC606" s="127">
        <f t="shared" si="11257"/>
        <v>335</v>
      </c>
      <c r="BD606" s="183">
        <f t="shared" si="11257"/>
        <v>2096</v>
      </c>
      <c r="BE606" s="184">
        <f t="shared" si="11257"/>
        <v>2130</v>
      </c>
      <c r="BF606" s="169">
        <f>AF606+AH606+AJ606+AL606+AN606+AP606+AR606+AT606+AV606+AX606+AZ606+BB606+BD606</f>
        <v>12854</v>
      </c>
      <c r="BG606" s="170">
        <f>AG606+AI606+AK606+AM606+AO606+AQ606+AS606+AU606+AW606+AY606+BA606+BC606+BE606</f>
        <v>12959</v>
      </c>
      <c r="BI606" s="145" t="s">
        <v>24</v>
      </c>
      <c r="BJ606" s="128">
        <f>B606/B622</f>
        <v>6.6803146212692593E-2</v>
      </c>
      <c r="BK606" s="129">
        <f t="shared" ref="BK606" si="11258">C606/C622</f>
        <v>5.540499849442939E-2</v>
      </c>
      <c r="BL606" s="130">
        <f t="shared" ref="BL606" si="11259">D606/D622</f>
        <v>6.8756963234123822E-2</v>
      </c>
      <c r="BM606" s="131">
        <f t="shared" ref="BM606" si="11260">E606/E622</f>
        <v>4.3401946704962502E-2</v>
      </c>
      <c r="BN606" s="128">
        <f t="shared" ref="BN606" si="11261">F606/F622</f>
        <v>6.9429429429429423E-2</v>
      </c>
      <c r="BO606" s="129">
        <f t="shared" ref="BO606" si="11262">G606/G622</f>
        <v>3.3082596947345361E-2</v>
      </c>
      <c r="BP606" s="130">
        <f t="shared" ref="BP606" si="11263">H606/H622</f>
        <v>6.3510186605773011E-2</v>
      </c>
      <c r="BQ606" s="131">
        <f t="shared" ref="BQ606" si="11264">I606/I622</f>
        <v>4.5596502186133668E-2</v>
      </c>
      <c r="BR606" s="128">
        <f t="shared" ref="BR606" si="11265">J606/J622</f>
        <v>4.3459552495697072E-2</v>
      </c>
      <c r="BS606" s="129">
        <f t="shared" ref="BS606" si="11266">K606/K622</f>
        <v>6.5331010452961677E-2</v>
      </c>
      <c r="BT606" s="130">
        <f t="shared" ref="BT606" si="11267">L606/L622</f>
        <v>1.6278912026046258E-2</v>
      </c>
      <c r="BU606" s="128">
        <f t="shared" ref="BU606" si="11268">M606/M622</f>
        <v>6.7873687789536313E-2</v>
      </c>
      <c r="BV606" s="132">
        <f t="shared" ref="BV606" si="11269">N606/N622</f>
        <v>4.0198469430661847E-2</v>
      </c>
      <c r="BW606" s="133">
        <f t="shared" ref="BW606" si="11270">O606/O622</f>
        <v>7.415457927517452E-2</v>
      </c>
      <c r="BX606" s="128">
        <f t="shared" ref="BX606" si="11271">P606/P622</f>
        <v>6.2531315763102516E-2</v>
      </c>
      <c r="BY606" s="129">
        <f t="shared" ref="BY606" si="11272">Q606/Q622</f>
        <v>4.4193650458812364E-2</v>
      </c>
      <c r="BZ606" s="130">
        <f t="shared" ref="BZ606" si="11273">R606/R622</f>
        <v>7.0440251572327042E-2</v>
      </c>
      <c r="CA606" s="131">
        <f t="shared" ref="CA606" si="11274">S606/S622</f>
        <v>4.4440289204687108E-2</v>
      </c>
      <c r="CB606" s="128">
        <f t="shared" ref="CB606" si="11275">T606/T622</f>
        <v>3.9842873176206509E-2</v>
      </c>
      <c r="CC606" s="129">
        <f t="shared" ref="CC606" si="11276">U606/U622</f>
        <v>4.4977511244377814E-2</v>
      </c>
      <c r="CD606" s="130">
        <f t="shared" ref="CD606" si="11277">V606/V622</f>
        <v>3.9654169091362539E-2</v>
      </c>
      <c r="CE606" s="131">
        <f t="shared" ref="CE606" si="11278">W606/W622</f>
        <v>6.9815783814780305E-2</v>
      </c>
      <c r="CF606" s="128">
        <f t="shared" ref="CF606" si="11279">X606/X622</f>
        <v>5.9339008512769152E-2</v>
      </c>
      <c r="CG606" s="129">
        <f t="shared" ref="CG606" si="11280">Y606/Y622</f>
        <v>4.0700318326512053E-2</v>
      </c>
      <c r="CH606" s="130">
        <f t="shared" ref="CH606" si="11281">Z606/Z622</f>
        <v>7.0516822754075614E-2</v>
      </c>
      <c r="CI606" s="128">
        <f t="shared" ref="CI606" si="11282">AA606/AA622</f>
        <v>5.1599904381381692E-2</v>
      </c>
      <c r="CJ606" s="134">
        <f t="shared" ref="CJ606" si="11283">AB606/AB622</f>
        <v>5.7333461214659466E-2</v>
      </c>
      <c r="CK606" s="135">
        <f t="shared" ref="CK606" si="11284">AC606/AC622</f>
        <v>5.4626991720429535E-2</v>
      </c>
    </row>
    <row r="607" spans="1:89" x14ac:dyDescent="0.2">
      <c r="A607" s="136" t="s">
        <v>25</v>
      </c>
      <c r="B607" s="205">
        <v>1389</v>
      </c>
      <c r="C607" s="189">
        <v>1025</v>
      </c>
      <c r="D607" s="190">
        <v>456</v>
      </c>
      <c r="E607" s="191">
        <v>320</v>
      </c>
      <c r="F607" s="188">
        <v>1120</v>
      </c>
      <c r="G607" s="192">
        <v>566</v>
      </c>
      <c r="H607" s="190">
        <v>2022</v>
      </c>
      <c r="I607" s="191">
        <v>1327</v>
      </c>
      <c r="J607" s="188">
        <v>107</v>
      </c>
      <c r="K607" s="189">
        <v>142</v>
      </c>
      <c r="L607" s="190">
        <v>282</v>
      </c>
      <c r="M607" s="188">
        <v>2178</v>
      </c>
      <c r="N607" s="193">
        <v>970</v>
      </c>
      <c r="O607" s="206">
        <v>1891</v>
      </c>
      <c r="P607" s="188">
        <v>693</v>
      </c>
      <c r="Q607" s="189">
        <v>482</v>
      </c>
      <c r="R607" s="190">
        <v>1115</v>
      </c>
      <c r="S607" s="191">
        <v>745</v>
      </c>
      <c r="T607" s="197">
        <v>79</v>
      </c>
      <c r="U607" s="188">
        <v>94</v>
      </c>
      <c r="V607" s="190">
        <v>594</v>
      </c>
      <c r="W607" s="207">
        <v>854</v>
      </c>
      <c r="X607" s="188">
        <v>591</v>
      </c>
      <c r="Y607" s="192">
        <v>159</v>
      </c>
      <c r="Z607" s="190">
        <v>2061</v>
      </c>
      <c r="AA607" s="188">
        <v>1641</v>
      </c>
      <c r="AB607" s="169">
        <f t="shared" si="11092"/>
        <v>11479</v>
      </c>
      <c r="AC607" s="172">
        <f t="shared" si="11064"/>
        <v>11424</v>
      </c>
      <c r="AE607" s="272" t="str">
        <f>$AE$18</f>
        <v>18:00 - 18:59</v>
      </c>
      <c r="AF607" s="125">
        <f t="shared" si="11256"/>
        <v>1281</v>
      </c>
      <c r="AG607" s="189">
        <f t="shared" si="11256"/>
        <v>1297</v>
      </c>
      <c r="AH607" s="190">
        <f t="shared" si="11256"/>
        <v>396</v>
      </c>
      <c r="AI607" s="191">
        <f t="shared" si="11256"/>
        <v>452</v>
      </c>
      <c r="AJ607" s="273">
        <f t="shared" si="11256"/>
        <v>907</v>
      </c>
      <c r="AK607" s="192">
        <f t="shared" si="11256"/>
        <v>991</v>
      </c>
      <c r="AL607" s="190">
        <f t="shared" si="11256"/>
        <v>1697</v>
      </c>
      <c r="AM607" s="191">
        <f t="shared" si="11256"/>
        <v>1996</v>
      </c>
      <c r="AN607" s="273">
        <f t="shared" si="11256"/>
        <v>224</v>
      </c>
      <c r="AO607" s="192">
        <f t="shared" si="11256"/>
        <v>107</v>
      </c>
      <c r="AP607" s="190">
        <f t="shared" si="11257"/>
        <v>1742</v>
      </c>
      <c r="AQ607" s="273">
        <f t="shared" si="11257"/>
        <v>794</v>
      </c>
      <c r="AR607" s="193">
        <f t="shared" si="11257"/>
        <v>1781</v>
      </c>
      <c r="AS607" s="194">
        <f t="shared" si="11257"/>
        <v>1314</v>
      </c>
      <c r="AT607" s="273">
        <f t="shared" si="11257"/>
        <v>539</v>
      </c>
      <c r="AU607" s="192">
        <f t="shared" si="11257"/>
        <v>912</v>
      </c>
      <c r="AV607" s="190">
        <f t="shared" si="11257"/>
        <v>866</v>
      </c>
      <c r="AW607" s="191">
        <f t="shared" si="11257"/>
        <v>1469</v>
      </c>
      <c r="AX607" s="273">
        <f t="shared" si="11257"/>
        <v>125</v>
      </c>
      <c r="AY607" s="192">
        <f t="shared" si="11257"/>
        <v>119</v>
      </c>
      <c r="AZ607" s="190">
        <f t="shared" si="11257"/>
        <v>1034</v>
      </c>
      <c r="BA607" s="191">
        <f t="shared" si="11257"/>
        <v>960</v>
      </c>
      <c r="BB607" s="273">
        <f t="shared" si="11257"/>
        <v>514</v>
      </c>
      <c r="BC607" s="192">
        <f t="shared" si="11257"/>
        <v>345</v>
      </c>
      <c r="BD607" s="190">
        <f t="shared" si="11257"/>
        <v>1905</v>
      </c>
      <c r="BE607" s="273">
        <f t="shared" si="11257"/>
        <v>1901</v>
      </c>
      <c r="BF607" s="171">
        <f>SUM(AF607,AH607,AJ607,AL607,AN607,AP607,AR607,AT607,AV607,AX607,AZ607,BB607,BD607)</f>
        <v>13011</v>
      </c>
      <c r="BG607" s="172">
        <f>SUM(AG607,AI607,AK607,AM607,AO607,AQ607,AS607,AU607,AW607,AY607,BA607,BC607,BE607)</f>
        <v>12657</v>
      </c>
      <c r="BI607" s="136" t="s">
        <v>25</v>
      </c>
      <c r="BJ607" s="128">
        <f>B607/B622</f>
        <v>7.4830298459217751E-2</v>
      </c>
      <c r="BK607" s="129">
        <f t="shared" ref="BK607" si="11285">C607/C622</f>
        <v>6.1728395061728392E-2</v>
      </c>
      <c r="BL607" s="130">
        <f t="shared" ref="BL607" si="11286">D607/D622</f>
        <v>7.2576794524908478E-2</v>
      </c>
      <c r="BM607" s="131">
        <f t="shared" ref="BM607" si="11287">E607/E622</f>
        <v>5.106111377054412E-2</v>
      </c>
      <c r="BN607" s="128">
        <f t="shared" ref="BN607" si="11288">F607/F622</f>
        <v>6.7267267267267269E-2</v>
      </c>
      <c r="BO607" s="129">
        <f t="shared" ref="BO607" si="11289">G607/G622</f>
        <v>4.1334988680347622E-2</v>
      </c>
      <c r="BP607" s="130">
        <f t="shared" ref="BP607" si="11290">H607/H622</f>
        <v>7.214471759374888E-2</v>
      </c>
      <c r="BQ607" s="131">
        <f t="shared" ref="BQ607" si="11291">I607/I622</f>
        <v>5.1803560274828235E-2</v>
      </c>
      <c r="BR607" s="128">
        <f t="shared" ref="BR607" si="11292">J607/J622</f>
        <v>4.6041308089500861E-2</v>
      </c>
      <c r="BS607" s="129">
        <f t="shared" ref="BS607" si="11293">K607/K622</f>
        <v>6.1846689895470382E-2</v>
      </c>
      <c r="BT607" s="130">
        <f t="shared" ref="BT607" si="11294">L607/L622</f>
        <v>1.9127721630604354E-2</v>
      </c>
      <c r="BU607" s="128">
        <f t="shared" ref="BU607" si="11295">M607/M622</f>
        <v>9.2566619915848525E-2</v>
      </c>
      <c r="BV607" s="132">
        <f t="shared" ref="BV607" si="11296">N607/N622</f>
        <v>4.0787149945336811E-2</v>
      </c>
      <c r="BW607" s="133">
        <f t="shared" ref="BW607" si="11297">O607/O622</f>
        <v>7.9045270242026497E-2</v>
      </c>
      <c r="BX607" s="128">
        <f t="shared" ref="BX607" si="11298">P607/P622</f>
        <v>6.9445836256137886E-2</v>
      </c>
      <c r="BY607" s="129">
        <f t="shared" ref="BY607" si="11299">Q607/Q622</f>
        <v>5.0838519143550261E-2</v>
      </c>
      <c r="BZ607" s="130">
        <f t="shared" ref="BZ607" si="11300">R607/R622</f>
        <v>6.6786463012878106E-2</v>
      </c>
      <c r="CA607" s="131">
        <f t="shared" ref="CA607" si="11301">S607/S622</f>
        <v>4.6434804288207426E-2</v>
      </c>
      <c r="CB607" s="128">
        <f t="shared" ref="CB607" si="11302">T607/T622</f>
        <v>4.4332210998877665E-2</v>
      </c>
      <c r="CC607" s="129">
        <f t="shared" ref="CC607" si="11303">U607/U622</f>
        <v>4.6976511744127938E-2</v>
      </c>
      <c r="CD607" s="130">
        <f t="shared" ref="CD607" si="11304">V607/V622</f>
        <v>4.9380663396791091E-2</v>
      </c>
      <c r="CE607" s="131">
        <f t="shared" ref="CE607" si="11305">W607/W622</f>
        <v>6.1214249874560964E-2</v>
      </c>
      <c r="CF607" s="128">
        <f t="shared" ref="CF607" si="11306">X607/X622</f>
        <v>7.3985978968452673E-2</v>
      </c>
      <c r="CG607" s="129">
        <f t="shared" ref="CG607" si="11307">Y607/Y622</f>
        <v>3.6152796725784447E-2</v>
      </c>
      <c r="CH607" s="130">
        <f t="shared" ref="CH607" si="11308">Z607/Z622</f>
        <v>7.1488033298647238E-2</v>
      </c>
      <c r="CI607" s="128">
        <f t="shared" ref="CI607" si="11309">AA607/AA622</f>
        <v>5.6039340231533653E-2</v>
      </c>
      <c r="CJ607" s="134">
        <f t="shared" ref="CJ607" si="11310">AB607/AB622</f>
        <v>6.1164572609951298E-2</v>
      </c>
      <c r="CK607" s="135">
        <f t="shared" ref="CK607" si="11311">AC607/AC622</f>
        <v>6.1062500334069174E-2</v>
      </c>
    </row>
    <row r="608" spans="1:89" ht="13.5" thickBot="1" x14ac:dyDescent="0.25">
      <c r="A608" s="145" t="s">
        <v>26</v>
      </c>
      <c r="B608" s="202">
        <v>1356</v>
      </c>
      <c r="C608" s="196">
        <v>898</v>
      </c>
      <c r="D608" s="197">
        <v>474</v>
      </c>
      <c r="E608" s="198">
        <v>316</v>
      </c>
      <c r="F608" s="195">
        <v>1098</v>
      </c>
      <c r="G608" s="199">
        <v>464</v>
      </c>
      <c r="H608" s="197">
        <v>2147</v>
      </c>
      <c r="I608" s="198">
        <v>1225</v>
      </c>
      <c r="J608" s="195">
        <v>112</v>
      </c>
      <c r="K608" s="196">
        <v>138</v>
      </c>
      <c r="L608" s="197">
        <v>315</v>
      </c>
      <c r="M608" s="195">
        <v>3025</v>
      </c>
      <c r="N608" s="200">
        <v>931</v>
      </c>
      <c r="O608" s="203">
        <v>1970</v>
      </c>
      <c r="P608" s="195">
        <v>676</v>
      </c>
      <c r="Q608" s="196">
        <v>430</v>
      </c>
      <c r="R608" s="197">
        <v>1334</v>
      </c>
      <c r="S608" s="198">
        <v>749</v>
      </c>
      <c r="T608" s="195">
        <v>83</v>
      </c>
      <c r="U608" s="199">
        <v>93</v>
      </c>
      <c r="V608" s="197">
        <v>583</v>
      </c>
      <c r="W608" s="204">
        <v>770</v>
      </c>
      <c r="X608" s="195">
        <v>518</v>
      </c>
      <c r="Y608" s="199">
        <v>156</v>
      </c>
      <c r="Z608" s="197">
        <v>2266</v>
      </c>
      <c r="AA608" s="195">
        <v>1751</v>
      </c>
      <c r="AB608" s="169">
        <f t="shared" si="11092"/>
        <v>11893</v>
      </c>
      <c r="AC608" s="172">
        <f t="shared" si="11064"/>
        <v>11985</v>
      </c>
      <c r="AE608" s="270">
        <f>$AE$19</f>
        <v>0</v>
      </c>
      <c r="AF608" s="125">
        <f t="shared" si="11256"/>
        <v>0</v>
      </c>
      <c r="AG608" s="196">
        <f t="shared" si="11256"/>
        <v>0</v>
      </c>
      <c r="AH608" s="197">
        <f t="shared" si="11256"/>
        <v>0</v>
      </c>
      <c r="AI608" s="198">
        <f t="shared" si="11256"/>
        <v>0</v>
      </c>
      <c r="AJ608" s="195">
        <f t="shared" si="11256"/>
        <v>0</v>
      </c>
      <c r="AK608" s="199">
        <f t="shared" si="11256"/>
        <v>0</v>
      </c>
      <c r="AL608" s="197">
        <f t="shared" si="11256"/>
        <v>0</v>
      </c>
      <c r="AM608" s="198">
        <f t="shared" si="11256"/>
        <v>0</v>
      </c>
      <c r="AN608" s="195">
        <f t="shared" si="11256"/>
        <v>0</v>
      </c>
      <c r="AO608" s="199">
        <f t="shared" si="11256"/>
        <v>0</v>
      </c>
      <c r="AP608" s="197">
        <f t="shared" si="11257"/>
        <v>0</v>
      </c>
      <c r="AQ608" s="195">
        <f t="shared" si="11257"/>
        <v>0</v>
      </c>
      <c r="AR608" s="200">
        <f t="shared" si="11257"/>
        <v>0</v>
      </c>
      <c r="AS608" s="201">
        <f t="shared" si="11257"/>
        <v>0</v>
      </c>
      <c r="AT608" s="195">
        <f t="shared" si="11257"/>
        <v>0</v>
      </c>
      <c r="AU608" s="199">
        <f t="shared" si="11257"/>
        <v>0</v>
      </c>
      <c r="AV608" s="197">
        <f t="shared" si="11257"/>
        <v>0</v>
      </c>
      <c r="AW608" s="198">
        <f t="shared" si="11257"/>
        <v>0</v>
      </c>
      <c r="AX608" s="195">
        <f t="shared" si="11257"/>
        <v>0</v>
      </c>
      <c r="AY608" s="199">
        <f t="shared" si="11257"/>
        <v>0</v>
      </c>
      <c r="AZ608" s="197">
        <f t="shared" si="11257"/>
        <v>0</v>
      </c>
      <c r="BA608" s="198">
        <f t="shared" si="11257"/>
        <v>0</v>
      </c>
      <c r="BB608" s="195">
        <f t="shared" si="11257"/>
        <v>0</v>
      </c>
      <c r="BC608" s="199">
        <f t="shared" si="11257"/>
        <v>0</v>
      </c>
      <c r="BD608" s="197">
        <f t="shared" si="11257"/>
        <v>0</v>
      </c>
      <c r="BE608" s="195">
        <f t="shared" si="11257"/>
        <v>0</v>
      </c>
      <c r="BF608" s="171">
        <f>SUM(AF608,AH608,AJ608,AL608,AN608,AP608,AR608,AT608,AV608,AX608,AZ608,BB608,BD608)</f>
        <v>0</v>
      </c>
      <c r="BG608" s="172">
        <f>SUM(AG608,AI608,AK608,AM608,AO608,AQ608,AS608,AU608,AW608,AY608,BA608,BC608,BE608)</f>
        <v>0</v>
      </c>
      <c r="BI608" s="145" t="s">
        <v>26</v>
      </c>
      <c r="BJ608" s="128">
        <f>B608/B622</f>
        <v>7.3052472793879969E-2</v>
      </c>
      <c r="BK608" s="129">
        <f t="shared" ref="BK608" si="11312">C608/C622</f>
        <v>5.4080096356519121E-2</v>
      </c>
      <c r="BL608" s="130">
        <f t="shared" ref="BL608" si="11313">D608/D622</f>
        <v>7.544166799299698E-2</v>
      </c>
      <c r="BM608" s="131">
        <f t="shared" ref="BM608" si="11314">E608/E622</f>
        <v>5.0422849848412318E-2</v>
      </c>
      <c r="BN608" s="128">
        <f t="shared" ref="BN608" si="11315">F608/F622</f>
        <v>6.5945945945945952E-2</v>
      </c>
      <c r="BO608" s="129">
        <f t="shared" ref="BO608" si="11316">G608/G622</f>
        <v>3.3885927116044691E-2</v>
      </c>
      <c r="BP608" s="130">
        <f t="shared" ref="BP608" si="11317">H608/H622</f>
        <v>7.6604702608199238E-2</v>
      </c>
      <c r="BQ608" s="131">
        <f t="shared" ref="BQ608" si="11318">I608/I622</f>
        <v>4.7821673953778891E-2</v>
      </c>
      <c r="BR608" s="128">
        <f t="shared" ref="BR608" si="11319">J608/J622</f>
        <v>4.8192771084337352E-2</v>
      </c>
      <c r="BS608" s="129">
        <f t="shared" ref="BS608" si="11320">K608/K622</f>
        <v>6.0104529616724738E-2</v>
      </c>
      <c r="BT608" s="130">
        <f t="shared" ref="BT608" si="11321">L608/L622</f>
        <v>2.1366072034185717E-2</v>
      </c>
      <c r="BU608" s="128">
        <f t="shared" ref="BU608" si="11322">M608/M622</f>
        <v>0.12856474988312294</v>
      </c>
      <c r="BV608" s="132">
        <f t="shared" ref="BV608" si="11323">N608/N622</f>
        <v>3.9147254225885122E-2</v>
      </c>
      <c r="BW608" s="133">
        <f t="shared" ref="BW608" si="11324">O608/O622</f>
        <v>8.2347531664088952E-2</v>
      </c>
      <c r="BX608" s="128">
        <f t="shared" ref="BX608" si="11325">P608/P622</f>
        <v>6.7742258743361053E-2</v>
      </c>
      <c r="BY608" s="129">
        <f t="shared" ref="BY608" si="11326">Q608/Q622</f>
        <v>4.5353865625988816E-2</v>
      </c>
      <c r="BZ608" s="130">
        <f t="shared" ref="BZ608" si="11327">R608/R622</f>
        <v>7.9904162923030847E-2</v>
      </c>
      <c r="CA608" s="131">
        <f t="shared" ref="CA608" si="11328">S608/S622</f>
        <v>4.6684118673647468E-2</v>
      </c>
      <c r="CB608" s="128">
        <f t="shared" ref="CB608" si="11329">T608/T622</f>
        <v>4.6576879910213247E-2</v>
      </c>
      <c r="CC608" s="129">
        <f t="shared" ref="CC608" si="11330">U608/U622</f>
        <v>4.6476761619190406E-2</v>
      </c>
      <c r="CD608" s="130">
        <f t="shared" ref="CD608" si="11331">V608/V622</f>
        <v>4.846620666722088E-2</v>
      </c>
      <c r="CE608" s="131">
        <f t="shared" ref="CE608" si="11332">W608/W622</f>
        <v>5.5193176116407429E-2</v>
      </c>
      <c r="CF608" s="128">
        <f t="shared" ref="CF608" si="11333">X608/X622</f>
        <v>6.4847270906359541E-2</v>
      </c>
      <c r="CG608" s="129">
        <f t="shared" ref="CG608" si="11334">Y608/Y622</f>
        <v>3.5470668485675309E-2</v>
      </c>
      <c r="CH608" s="130">
        <f t="shared" ref="CH608" si="11335">Z608/Z622</f>
        <v>7.8598681928546646E-2</v>
      </c>
      <c r="CI608" s="128">
        <f t="shared" ref="CI608" si="11336">AA608/AA622</f>
        <v>5.9795785950893007E-2</v>
      </c>
      <c r="CJ608" s="134">
        <f t="shared" ref="CJ608" si="11337">AB608/AB622</f>
        <v>6.3370525485682616E-2</v>
      </c>
      <c r="CK608" s="135">
        <f t="shared" ref="CK608" si="11338">AC608/AC622</f>
        <v>6.4061105261188647E-2</v>
      </c>
    </row>
    <row r="609" spans="1:89" ht="14.25" thickTop="1" thickBot="1" x14ac:dyDescent="0.25">
      <c r="A609" s="136" t="s">
        <v>27</v>
      </c>
      <c r="B609" s="205">
        <v>1496</v>
      </c>
      <c r="C609" s="189">
        <v>970</v>
      </c>
      <c r="D609" s="190">
        <v>510</v>
      </c>
      <c r="E609" s="191">
        <v>298</v>
      </c>
      <c r="F609" s="188">
        <v>1087</v>
      </c>
      <c r="G609" s="192">
        <v>547</v>
      </c>
      <c r="H609" s="190">
        <v>2450</v>
      </c>
      <c r="I609" s="191">
        <v>1292</v>
      </c>
      <c r="J609" s="188">
        <v>118</v>
      </c>
      <c r="K609" s="189">
        <v>119</v>
      </c>
      <c r="L609" s="190">
        <v>403</v>
      </c>
      <c r="M609" s="188">
        <v>3504</v>
      </c>
      <c r="N609" s="193">
        <v>1025</v>
      </c>
      <c r="O609" s="206">
        <v>1728</v>
      </c>
      <c r="P609" s="188">
        <v>703</v>
      </c>
      <c r="Q609" s="189">
        <v>398</v>
      </c>
      <c r="R609" s="190">
        <v>1356</v>
      </c>
      <c r="S609" s="191">
        <v>737</v>
      </c>
      <c r="T609" s="188">
        <v>89</v>
      </c>
      <c r="U609" s="192">
        <v>77</v>
      </c>
      <c r="V609" s="190">
        <v>856</v>
      </c>
      <c r="W609" s="207">
        <v>691</v>
      </c>
      <c r="X609" s="188">
        <v>580</v>
      </c>
      <c r="Y609" s="192">
        <v>191</v>
      </c>
      <c r="Z609" s="190">
        <v>2332</v>
      </c>
      <c r="AA609" s="188">
        <v>1759</v>
      </c>
      <c r="AB609" s="169">
        <f t="shared" si="11092"/>
        <v>13005</v>
      </c>
      <c r="AC609" s="172">
        <f t="shared" si="11064"/>
        <v>12311</v>
      </c>
      <c r="AE609" s="264" t="s">
        <v>13</v>
      </c>
      <c r="AF609" s="20">
        <f t="shared" ref="AF609:BG609" si="11339">SUM(AF606:AF608)</f>
        <v>2661</v>
      </c>
      <c r="AG609" s="21">
        <f t="shared" si="11339"/>
        <v>2568</v>
      </c>
      <c r="AH609" s="20">
        <f t="shared" si="11339"/>
        <v>831</v>
      </c>
      <c r="AI609" s="21">
        <f t="shared" si="11339"/>
        <v>864</v>
      </c>
      <c r="AJ609" s="20">
        <f t="shared" si="11339"/>
        <v>1864</v>
      </c>
      <c r="AK609" s="21">
        <f t="shared" si="11339"/>
        <v>2104</v>
      </c>
      <c r="AL609" s="20">
        <f t="shared" si="11339"/>
        <v>3824</v>
      </c>
      <c r="AM609" s="21">
        <f t="shared" si="11339"/>
        <v>3820</v>
      </c>
      <c r="AN609" s="20">
        <f t="shared" si="11339"/>
        <v>400</v>
      </c>
      <c r="AO609" s="21">
        <f t="shared" si="11339"/>
        <v>214</v>
      </c>
      <c r="AP609" s="20">
        <f t="shared" si="11339"/>
        <v>2729</v>
      </c>
      <c r="AQ609" s="21">
        <f t="shared" si="11339"/>
        <v>2081</v>
      </c>
      <c r="AR609" s="20">
        <f t="shared" si="11339"/>
        <v>3342</v>
      </c>
      <c r="AS609" s="21">
        <f t="shared" si="11339"/>
        <v>2814</v>
      </c>
      <c r="AT609" s="20">
        <f t="shared" si="11339"/>
        <v>1128</v>
      </c>
      <c r="AU609" s="21">
        <f t="shared" si="11339"/>
        <v>1612</v>
      </c>
      <c r="AV609" s="20">
        <f t="shared" si="11339"/>
        <v>1889</v>
      </c>
      <c r="AW609" s="21">
        <f t="shared" si="11339"/>
        <v>2714</v>
      </c>
      <c r="AX609" s="20">
        <f t="shared" si="11339"/>
        <v>272</v>
      </c>
      <c r="AY609" s="21">
        <f t="shared" si="11339"/>
        <v>248</v>
      </c>
      <c r="AZ609" s="20">
        <f t="shared" si="11339"/>
        <v>1905</v>
      </c>
      <c r="BA609" s="21">
        <f t="shared" si="11339"/>
        <v>1866</v>
      </c>
      <c r="BB609" s="20">
        <f t="shared" si="11339"/>
        <v>1019</v>
      </c>
      <c r="BC609" s="21">
        <f t="shared" si="11339"/>
        <v>680</v>
      </c>
      <c r="BD609" s="20">
        <f t="shared" si="11339"/>
        <v>4001</v>
      </c>
      <c r="BE609" s="21">
        <f t="shared" si="11339"/>
        <v>4031</v>
      </c>
      <c r="BF609" s="173">
        <f t="shared" si="11339"/>
        <v>25865</v>
      </c>
      <c r="BG609" s="174">
        <f t="shared" si="11339"/>
        <v>25616</v>
      </c>
      <c r="BI609" s="136" t="s">
        <v>27</v>
      </c>
      <c r="BJ609" s="128">
        <f>B609/B622</f>
        <v>8.0594763495312999E-2</v>
      </c>
      <c r="BK609" s="129">
        <f t="shared" ref="BK609" si="11340">C609/C622</f>
        <v>5.8416139716952725E-2</v>
      </c>
      <c r="BL609" s="130">
        <f t="shared" ref="BL609" si="11341">D609/D622</f>
        <v>8.1171414929173957E-2</v>
      </c>
      <c r="BM609" s="131">
        <f t="shared" ref="BM609" si="11342">E609/E622</f>
        <v>4.7550662198819212E-2</v>
      </c>
      <c r="BN609" s="128">
        <f t="shared" ref="BN609" si="11343">F609/F622</f>
        <v>6.528528528528528E-2</v>
      </c>
      <c r="BO609" s="129">
        <f t="shared" ref="BO609" si="11344">G609/G622</f>
        <v>3.9947418388957864E-2</v>
      </c>
      <c r="BP609" s="130">
        <f t="shared" ref="BP609" si="11345">H609/H622</f>
        <v>8.7415706283226882E-2</v>
      </c>
      <c r="BQ609" s="131">
        <f t="shared" ref="BQ609" si="11346">I609/I622</f>
        <v>5.0437226733291693E-2</v>
      </c>
      <c r="BR609" s="128">
        <f t="shared" ref="BR609" si="11347">J609/J622</f>
        <v>5.0774526678141134E-2</v>
      </c>
      <c r="BS609" s="129">
        <f t="shared" ref="BS609" si="11348">K609/K622</f>
        <v>5.1829268292682924E-2</v>
      </c>
      <c r="BT609" s="130">
        <f t="shared" ref="BT609" si="11349">L609/L622</f>
        <v>2.7335006443736012E-2</v>
      </c>
      <c r="BU609" s="128">
        <f t="shared" ref="BU609" si="11350">M609/M622</f>
        <v>0.14892260614560754</v>
      </c>
      <c r="BV609" s="132">
        <f t="shared" ref="BV609" si="11351">N609/N622</f>
        <v>4.3099823395845595E-2</v>
      </c>
      <c r="BW609" s="133">
        <f t="shared" ref="BW609" si="11352">O609/O622</f>
        <v>7.2231743510429297E-2</v>
      </c>
      <c r="BX609" s="128">
        <f t="shared" ref="BX609" si="11353">P609/P622</f>
        <v>7.0447940675418375E-2</v>
      </c>
      <c r="BY609" s="129">
        <f t="shared" ref="BY609" si="11354">Q609/Q622</f>
        <v>4.1978694230566396E-2</v>
      </c>
      <c r="BZ609" s="130">
        <f t="shared" ref="BZ609" si="11355">R609/R622</f>
        <v>8.1221922731356699E-2</v>
      </c>
      <c r="CA609" s="131">
        <f t="shared" ref="CA609" si="11356">S609/S622</f>
        <v>4.593617551732735E-2</v>
      </c>
      <c r="CB609" s="128">
        <f t="shared" ref="CB609" si="11357">T609/T622</f>
        <v>4.9943883277216612E-2</v>
      </c>
      <c r="CC609" s="129">
        <f t="shared" ref="CC609" si="11358">U609/U622</f>
        <v>3.8480759620189903E-2</v>
      </c>
      <c r="CD609" s="130">
        <f t="shared" ref="CD609" si="11359">V609/V622</f>
        <v>7.1161360046554156E-2</v>
      </c>
      <c r="CE609" s="131">
        <f t="shared" ref="CE609" si="11360">W609/W622</f>
        <v>4.9530499605763029E-2</v>
      </c>
      <c r="CF609" s="128">
        <f t="shared" ref="CF609" si="11361">X609/X622</f>
        <v>7.2608913370055081E-2</v>
      </c>
      <c r="CG609" s="129">
        <f t="shared" ref="CG609" si="11362">Y609/Y622</f>
        <v>4.3428831286948612E-2</v>
      </c>
      <c r="CH609" s="130">
        <f t="shared" ref="CH609" si="11363">Z609/Z622</f>
        <v>8.0887963926465481E-2</v>
      </c>
      <c r="CI609" s="128">
        <f t="shared" ref="CI609" si="11364">AA609/AA622</f>
        <v>6.006898200321005E-2</v>
      </c>
      <c r="CJ609" s="134">
        <f t="shared" ref="CJ609" si="11365">AB609/AB622</f>
        <v>6.9295693596342592E-2</v>
      </c>
      <c r="CK609" s="135">
        <f t="shared" ref="CK609" si="11366">AC609/AC622</f>
        <v>6.5803610085147554E-2</v>
      </c>
    </row>
    <row r="610" spans="1:89" ht="13.5" thickTop="1" x14ac:dyDescent="0.2">
      <c r="A610" s="145" t="s">
        <v>28</v>
      </c>
      <c r="B610" s="202">
        <v>1430</v>
      </c>
      <c r="C610" s="196">
        <v>931</v>
      </c>
      <c r="D610" s="197">
        <v>543</v>
      </c>
      <c r="E610" s="198">
        <v>310</v>
      </c>
      <c r="F610" s="195">
        <v>1026</v>
      </c>
      <c r="G610" s="199">
        <v>864</v>
      </c>
      <c r="H610" s="197">
        <v>2384</v>
      </c>
      <c r="I610" s="198">
        <v>1498</v>
      </c>
      <c r="J610" s="195">
        <v>157</v>
      </c>
      <c r="K610" s="196">
        <v>88</v>
      </c>
      <c r="L610" s="197">
        <v>541</v>
      </c>
      <c r="M610" s="195">
        <v>3298</v>
      </c>
      <c r="N610" s="200">
        <v>1304</v>
      </c>
      <c r="O610" s="203">
        <v>1719</v>
      </c>
      <c r="P610" s="195">
        <v>844</v>
      </c>
      <c r="Q610" s="196">
        <v>509</v>
      </c>
      <c r="R610" s="197">
        <v>1277</v>
      </c>
      <c r="S610" s="198">
        <v>929</v>
      </c>
      <c r="T610" s="195">
        <v>107</v>
      </c>
      <c r="U610" s="199">
        <v>84</v>
      </c>
      <c r="V610" s="197">
        <v>958</v>
      </c>
      <c r="W610" s="204">
        <v>758</v>
      </c>
      <c r="X610" s="195">
        <v>558</v>
      </c>
      <c r="Y610" s="199">
        <v>215</v>
      </c>
      <c r="Z610" s="197">
        <v>2087</v>
      </c>
      <c r="AA610" s="195">
        <v>1658</v>
      </c>
      <c r="AB610" s="169">
        <f t="shared" si="11092"/>
        <v>13216</v>
      </c>
      <c r="AC610" s="172">
        <f t="shared" si="11064"/>
        <v>12861</v>
      </c>
      <c r="BI610" s="145" t="s">
        <v>28</v>
      </c>
      <c r="BJ610" s="128">
        <f>B610/B622</f>
        <v>7.7039112164637435E-2</v>
      </c>
      <c r="BK610" s="129">
        <f t="shared" ref="BK610" si="11367">C610/C622</f>
        <v>5.6067449563384525E-2</v>
      </c>
      <c r="BL610" s="130">
        <f t="shared" ref="BL610" si="11368">D610/D622</f>
        <v>8.6423682954002864E-2</v>
      </c>
      <c r="BM610" s="131">
        <f t="shared" ref="BM610" si="11369">E610/E622</f>
        <v>4.9465453965214616E-2</v>
      </c>
      <c r="BN610" s="128">
        <f t="shared" ref="BN610" si="11370">F610/F622</f>
        <v>6.1621621621621624E-2</v>
      </c>
      <c r="BO610" s="129">
        <f t="shared" ref="BO610" si="11371">G610/G622</f>
        <v>6.309793325056598E-2</v>
      </c>
      <c r="BP610" s="130">
        <f t="shared" ref="BP610" si="11372">H610/H622</f>
        <v>8.5060834195597096E-2</v>
      </c>
      <c r="BQ610" s="131">
        <f t="shared" ref="BQ610" si="11373">I610/I622</f>
        <v>5.8479075577763898E-2</v>
      </c>
      <c r="BR610" s="128">
        <f t="shared" ref="BR610" si="11374">J610/J622</f>
        <v>6.7555938037865748E-2</v>
      </c>
      <c r="BS610" s="129">
        <f t="shared" ref="BS610" si="11375">K610/K622</f>
        <v>3.8327526132404179E-2</v>
      </c>
      <c r="BT610" s="130">
        <f t="shared" ref="BT610" si="11376">L610/L622</f>
        <v>3.6695380858712608E-2</v>
      </c>
      <c r="BU610" s="128">
        <f t="shared" ref="BU610" si="11377">M610/M622</f>
        <v>0.14016745293042629</v>
      </c>
      <c r="BV610" s="132">
        <f t="shared" ref="BV610" si="11378">N610/N622</f>
        <v>5.4831385081153816E-2</v>
      </c>
      <c r="BW610" s="133">
        <f t="shared" ref="BW610" si="11379">O610/O622</f>
        <v>7.1855536512979143E-2</v>
      </c>
      <c r="BX610" s="128">
        <f t="shared" ref="BX610" si="11380">P610/P622</f>
        <v>8.4577612987273273E-2</v>
      </c>
      <c r="BY610" s="129">
        <f t="shared" ref="BY610" si="11381">Q610/Q622</f>
        <v>5.3686320008437927E-2</v>
      </c>
      <c r="BZ610" s="130">
        <f t="shared" ref="BZ610" si="11382">R610/R622</f>
        <v>7.648996705600479E-2</v>
      </c>
      <c r="CA610" s="131">
        <f t="shared" ref="CA610" si="11383">S610/S622</f>
        <v>5.7903266018449265E-2</v>
      </c>
      <c r="CB610" s="128">
        <f t="shared" ref="CB610" si="11384">T610/T622</f>
        <v>6.0044893378226709E-2</v>
      </c>
      <c r="CC610" s="129">
        <f t="shared" ref="CC610" si="11385">U610/U622</f>
        <v>4.1979010494752625E-2</v>
      </c>
      <c r="CD610" s="130">
        <f t="shared" ref="CD610" si="11386">V610/V622</f>
        <v>7.9640867902568788E-2</v>
      </c>
      <c r="CE610" s="131">
        <f t="shared" ref="CE610" si="11387">W610/W622</f>
        <v>5.4333022722385493E-2</v>
      </c>
      <c r="CF610" s="128">
        <f t="shared" ref="CF610" si="11388">X610/X622</f>
        <v>6.9854782173259897E-2</v>
      </c>
      <c r="CG610" s="129">
        <f t="shared" ref="CG610" si="11389">Y610/Y622</f>
        <v>4.8885857207821737E-2</v>
      </c>
      <c r="CH610" s="130">
        <f t="shared" ref="CH610" si="11390">Z610/Z622</f>
        <v>7.2389871661463753E-2</v>
      </c>
      <c r="CI610" s="128">
        <f t="shared" ref="CI610" si="11391">AA610/AA622</f>
        <v>5.6619881842707373E-2</v>
      </c>
      <c r="CJ610" s="134">
        <f t="shared" ref="CJ610" si="11392">AB610/AB622</f>
        <v>7.0419983588563148E-2</v>
      </c>
      <c r="CK610" s="135">
        <f t="shared" ref="CK610" si="11393">AC610/AC622</f>
        <v>6.8743418837225456E-2</v>
      </c>
    </row>
    <row r="611" spans="1:89" x14ac:dyDescent="0.2">
      <c r="A611" s="136" t="s">
        <v>29</v>
      </c>
      <c r="B611" s="205">
        <v>1367</v>
      </c>
      <c r="C611" s="189">
        <v>1291</v>
      </c>
      <c r="D611" s="190">
        <v>507</v>
      </c>
      <c r="E611" s="191">
        <v>392</v>
      </c>
      <c r="F611" s="188">
        <v>1105</v>
      </c>
      <c r="G611" s="192">
        <v>1128</v>
      </c>
      <c r="H611" s="190">
        <v>2155</v>
      </c>
      <c r="I611" s="191">
        <v>1665</v>
      </c>
      <c r="J611" s="188">
        <v>215</v>
      </c>
      <c r="K611" s="189">
        <v>100</v>
      </c>
      <c r="L611" s="190">
        <v>737</v>
      </c>
      <c r="M611" s="188">
        <v>2484</v>
      </c>
      <c r="N611" s="193">
        <v>1479</v>
      </c>
      <c r="O611" s="206">
        <v>1551</v>
      </c>
      <c r="P611" s="188">
        <v>738</v>
      </c>
      <c r="Q611" s="189">
        <v>572</v>
      </c>
      <c r="R611" s="190">
        <v>1169</v>
      </c>
      <c r="S611" s="191">
        <v>1162</v>
      </c>
      <c r="T611" s="188">
        <v>202</v>
      </c>
      <c r="U611" s="192">
        <v>135</v>
      </c>
      <c r="V611" s="190">
        <v>1166</v>
      </c>
      <c r="W611" s="207">
        <v>851</v>
      </c>
      <c r="X611" s="188">
        <v>559</v>
      </c>
      <c r="Y611" s="192">
        <v>288</v>
      </c>
      <c r="Z611" s="190">
        <v>2136</v>
      </c>
      <c r="AA611" s="188">
        <v>2112</v>
      </c>
      <c r="AB611" s="169">
        <f t="shared" si="11092"/>
        <v>13535</v>
      </c>
      <c r="AC611" s="172">
        <f t="shared" si="11064"/>
        <v>13731</v>
      </c>
      <c r="BI611" s="136" t="s">
        <v>29</v>
      </c>
      <c r="BJ611" s="128">
        <f>B611/B622</f>
        <v>7.3645081348992572E-2</v>
      </c>
      <c r="BK611" s="129">
        <f t="shared" ref="BK611" si="11394">C611/C622</f>
        <v>7.774766636555254E-2</v>
      </c>
      <c r="BL611" s="130">
        <f t="shared" ref="BL611" si="11395">D611/D622</f>
        <v>8.0693936017825874E-2</v>
      </c>
      <c r="BM611" s="131">
        <f t="shared" ref="BM611" si="11396">E611/E622</f>
        <v>6.2549864368916547E-2</v>
      </c>
      <c r="BN611" s="128">
        <f t="shared" ref="BN611" si="11397">F611/F622</f>
        <v>6.6366366366366364E-2</v>
      </c>
      <c r="BO611" s="129">
        <f t="shared" ref="BO611" si="11398">G611/G622</f>
        <v>8.237785729935003E-2</v>
      </c>
      <c r="BP611" s="130">
        <f t="shared" ref="BP611" si="11399">H611/H622</f>
        <v>7.6890141649124055E-2</v>
      </c>
      <c r="BQ611" s="131">
        <f t="shared" ref="BQ611" si="11400">I611/I622</f>
        <v>6.4998438475952533E-2</v>
      </c>
      <c r="BR611" s="128">
        <f t="shared" ref="BR611" si="11401">J611/J622</f>
        <v>9.2512908777969013E-2</v>
      </c>
      <c r="BS611" s="129">
        <f t="shared" ref="BS611" si="11402">K611/K622</f>
        <v>4.3554006968641118E-2</v>
      </c>
      <c r="BT611" s="130">
        <f t="shared" ref="BT611" si="11403">L611/L622</f>
        <v>4.9989825679983724E-2</v>
      </c>
      <c r="BU611" s="128">
        <f t="shared" ref="BU611" si="11404">M611/M622</f>
        <v>0.10557184750733138</v>
      </c>
      <c r="BV611" s="132">
        <f t="shared" ref="BV611" si="11405">N611/N622</f>
        <v>6.2189891514590867E-2</v>
      </c>
      <c r="BW611" s="133">
        <f t="shared" ref="BW611" si="11406">O611/O622</f>
        <v>6.4833005893909626E-2</v>
      </c>
      <c r="BX611" s="128">
        <f t="shared" ref="BX611" si="11407">P611/P622</f>
        <v>7.3955306142900093E-2</v>
      </c>
      <c r="BY611" s="129">
        <f t="shared" ref="BY611" si="11408">Q611/Q622</f>
        <v>6.0331188693175823E-2</v>
      </c>
      <c r="BZ611" s="130">
        <f t="shared" ref="BZ611" si="11409">R611/R622</f>
        <v>7.0020964360586996E-2</v>
      </c>
      <c r="CA611" s="131">
        <f t="shared" ref="CA611" si="11410">S611/S622</f>
        <v>7.2425828970331591E-2</v>
      </c>
      <c r="CB611" s="128">
        <f t="shared" ref="CB611" si="11411">T611/T622</f>
        <v>0.11335578002244669</v>
      </c>
      <c r="CC611" s="129">
        <f t="shared" ref="CC611" si="11412">U611/U622</f>
        <v>6.7466266866566718E-2</v>
      </c>
      <c r="CD611" s="130">
        <f t="shared" ref="CD611" si="11413">V611/V622</f>
        <v>9.6932413334441761E-2</v>
      </c>
      <c r="CE611" s="131">
        <f t="shared" ref="CE611" si="11414">W611/W622</f>
        <v>6.0999211526055482E-2</v>
      </c>
      <c r="CF611" s="128">
        <f t="shared" ref="CF611" si="11415">X611/X622</f>
        <v>6.99799699549324E-2</v>
      </c>
      <c r="CG611" s="129">
        <f t="shared" ref="CG611" si="11416">Y611/Y622</f>
        <v>6.5484311050477487E-2</v>
      </c>
      <c r="CH611" s="130">
        <f t="shared" ref="CH611" si="11417">Z611/Z622</f>
        <v>7.4089490114464099E-2</v>
      </c>
      <c r="CI611" s="128">
        <f t="shared" ref="CI611" si="11418">AA611/AA622</f>
        <v>7.2123757811699621E-2</v>
      </c>
      <c r="CJ611" s="134">
        <f t="shared" ref="CJ611" si="11419">AB611/AB622</f>
        <v>7.2119739548365785E-2</v>
      </c>
      <c r="CK611" s="135">
        <f t="shared" ref="CK611" si="11420">AC611/AC622</f>
        <v>7.3393661772330518E-2</v>
      </c>
    </row>
    <row r="612" spans="1:89" x14ac:dyDescent="0.2">
      <c r="A612" s="145" t="s">
        <v>30</v>
      </c>
      <c r="B612" s="202">
        <v>1380</v>
      </c>
      <c r="C612" s="196">
        <v>1271</v>
      </c>
      <c r="D612" s="197">
        <v>435</v>
      </c>
      <c r="E612" s="198">
        <v>412</v>
      </c>
      <c r="F612" s="195">
        <v>957</v>
      </c>
      <c r="G612" s="199">
        <v>1113</v>
      </c>
      <c r="H612" s="197">
        <v>2127</v>
      </c>
      <c r="I612" s="198">
        <v>1824</v>
      </c>
      <c r="J612" s="195">
        <v>176</v>
      </c>
      <c r="K612" s="196">
        <v>107</v>
      </c>
      <c r="L612" s="197">
        <v>987</v>
      </c>
      <c r="M612" s="195">
        <v>1287</v>
      </c>
      <c r="N612" s="200">
        <v>1561</v>
      </c>
      <c r="O612" s="203">
        <v>1500</v>
      </c>
      <c r="P612" s="195">
        <v>589</v>
      </c>
      <c r="Q612" s="196">
        <v>700</v>
      </c>
      <c r="R612" s="197">
        <v>1023</v>
      </c>
      <c r="S612" s="198">
        <v>1245</v>
      </c>
      <c r="T612" s="195">
        <v>147</v>
      </c>
      <c r="U612" s="199">
        <v>129</v>
      </c>
      <c r="V612" s="197">
        <v>871</v>
      </c>
      <c r="W612" s="204">
        <v>906</v>
      </c>
      <c r="X612" s="195">
        <v>505</v>
      </c>
      <c r="Y612" s="199">
        <v>335</v>
      </c>
      <c r="Z612" s="197">
        <v>2096</v>
      </c>
      <c r="AA612" s="195">
        <v>2130</v>
      </c>
      <c r="AB612" s="169">
        <f t="shared" si="11092"/>
        <v>12854</v>
      </c>
      <c r="AC612" s="172">
        <f t="shared" si="11064"/>
        <v>12959</v>
      </c>
      <c r="BI612" s="145" t="s">
        <v>30</v>
      </c>
      <c r="BJ612" s="128">
        <f>B612/B622</f>
        <v>7.4345436914125637E-2</v>
      </c>
      <c r="BK612" s="129">
        <f t="shared" ref="BK612" si="11421">C612/C622</f>
        <v>7.6543209876543214E-2</v>
      </c>
      <c r="BL612" s="130">
        <f t="shared" ref="BL612" si="11422">D612/D622</f>
        <v>6.9234442145471906E-2</v>
      </c>
      <c r="BM612" s="131">
        <f t="shared" ref="BM612" si="11423">E612/E622</f>
        <v>6.5741183979575554E-2</v>
      </c>
      <c r="BN612" s="128">
        <f t="shared" ref="BN612" si="11424">F612/F622</f>
        <v>5.747747747747748E-2</v>
      </c>
      <c r="BO612" s="129">
        <f t="shared" ref="BO612" si="11425">G612/G622</f>
        <v>8.1282407069305479E-2</v>
      </c>
      <c r="BP612" s="130">
        <f t="shared" ref="BP612" si="11426">H612/H622</f>
        <v>7.589110500588718E-2</v>
      </c>
      <c r="BQ612" s="131">
        <f t="shared" ref="BQ612" si="11427">I612/I622</f>
        <v>7.12054965646471E-2</v>
      </c>
      <c r="BR612" s="128">
        <f t="shared" ref="BR612" si="11428">J612/J622</f>
        <v>7.5731497418244406E-2</v>
      </c>
      <c r="BS612" s="129">
        <f t="shared" ref="BS612" si="11429">K612/K622</f>
        <v>4.6602787456445992E-2</v>
      </c>
      <c r="BT612" s="130">
        <f t="shared" ref="BT612" si="11430">L612/L622</f>
        <v>6.6947025707115235E-2</v>
      </c>
      <c r="BU612" s="128">
        <f t="shared" ref="BU612" si="11431">M612/M622</f>
        <v>5.4698457223001401E-2</v>
      </c>
      <c r="BV612" s="132">
        <f t="shared" ref="BV612" si="11432">N612/N622</f>
        <v>6.5637877386258509E-2</v>
      </c>
      <c r="BW612" s="133">
        <f t="shared" ref="BW612" si="11433">O612/O622</f>
        <v>6.27011662416921E-2</v>
      </c>
      <c r="BX612" s="128">
        <f t="shared" ref="BX612" si="11434">P612/P622</f>
        <v>5.9023950295620804E-2</v>
      </c>
      <c r="BY612" s="129">
        <f t="shared" ref="BY612" si="11435">Q612/Q622</f>
        <v>7.3831874274865525E-2</v>
      </c>
      <c r="BZ612" s="130">
        <f t="shared" ref="BZ612" si="11436">R612/R622</f>
        <v>6.1275831087151844E-2</v>
      </c>
      <c r="CA612" s="131">
        <f t="shared" ref="CA612" si="11437">S612/S622</f>
        <v>7.7599102468212416E-2</v>
      </c>
      <c r="CB612" s="128">
        <f t="shared" ref="CB612" si="11438">T612/T622</f>
        <v>8.2491582491582491E-2</v>
      </c>
      <c r="CC612" s="129">
        <f t="shared" ref="CC612" si="11439">U612/U622</f>
        <v>6.4467766116941536E-2</v>
      </c>
      <c r="CD612" s="130">
        <f t="shared" ref="CD612" si="11440">V612/V622</f>
        <v>7.2408346495968071E-2</v>
      </c>
      <c r="CE612" s="131">
        <f t="shared" ref="CE612" si="11441">W612/W622</f>
        <v>6.4941581248656011E-2</v>
      </c>
      <c r="CF612" s="128">
        <f t="shared" ref="CF612" si="11442">X612/X622</f>
        <v>6.3219829744616929E-2</v>
      </c>
      <c r="CG612" s="129">
        <f t="shared" ref="CG612" si="11443">Y612/Y622</f>
        <v>7.6170986812187355E-2</v>
      </c>
      <c r="CH612" s="130">
        <f t="shared" ref="CH612" si="11444">Z612/Z622</f>
        <v>7.2702046479361779E-2</v>
      </c>
      <c r="CI612" s="128">
        <f t="shared" ref="CI612" si="11445">AA612/AA622</f>
        <v>7.2738448929412974E-2</v>
      </c>
      <c r="CJ612" s="134">
        <f t="shared" ref="CJ612" si="11446">AB612/AB622</f>
        <v>6.8491106919445419E-2</v>
      </c>
      <c r="CK612" s="135">
        <f t="shared" ref="CK612" si="11447">AC612/AC622</f>
        <v>6.9267239305777523E-2</v>
      </c>
    </row>
    <row r="613" spans="1:89" x14ac:dyDescent="0.2">
      <c r="A613" s="136" t="s">
        <v>31</v>
      </c>
      <c r="B613" s="205">
        <v>1281</v>
      </c>
      <c r="C613" s="189">
        <v>1297</v>
      </c>
      <c r="D613" s="190">
        <v>396</v>
      </c>
      <c r="E613" s="191">
        <v>452</v>
      </c>
      <c r="F613" s="188">
        <v>907</v>
      </c>
      <c r="G613" s="192">
        <v>991</v>
      </c>
      <c r="H613" s="190">
        <v>1697</v>
      </c>
      <c r="I613" s="191">
        <v>1996</v>
      </c>
      <c r="J613" s="188">
        <v>224</v>
      </c>
      <c r="K613" s="189">
        <v>107</v>
      </c>
      <c r="L613" s="190">
        <v>1742</v>
      </c>
      <c r="M613" s="188">
        <v>794</v>
      </c>
      <c r="N613" s="193">
        <v>1781</v>
      </c>
      <c r="O613" s="206">
        <v>1314</v>
      </c>
      <c r="P613" s="188">
        <v>539</v>
      </c>
      <c r="Q613" s="189">
        <v>912</v>
      </c>
      <c r="R613" s="190">
        <v>866</v>
      </c>
      <c r="S613" s="191">
        <v>1469</v>
      </c>
      <c r="T613" s="188">
        <v>125</v>
      </c>
      <c r="U613" s="192">
        <v>119</v>
      </c>
      <c r="V613" s="190">
        <v>1034</v>
      </c>
      <c r="W613" s="207">
        <v>960</v>
      </c>
      <c r="X613" s="188">
        <v>514</v>
      </c>
      <c r="Y613" s="192">
        <v>345</v>
      </c>
      <c r="Z613" s="190">
        <v>1905</v>
      </c>
      <c r="AA613" s="188">
        <v>1901</v>
      </c>
      <c r="AB613" s="169">
        <f t="shared" si="11092"/>
        <v>13011</v>
      </c>
      <c r="AC613" s="172">
        <f t="shared" si="11064"/>
        <v>12657</v>
      </c>
      <c r="BI613" s="136" t="s">
        <v>31</v>
      </c>
      <c r="BJ613" s="128">
        <f>B613/B622</f>
        <v>6.9011959918112278E-2</v>
      </c>
      <c r="BK613" s="129">
        <f t="shared" ref="BK613" si="11448">C613/C622</f>
        <v>7.8109003312255343E-2</v>
      </c>
      <c r="BL613" s="130">
        <f t="shared" ref="BL613" si="11449">D613/D622</f>
        <v>6.3027216297946845E-2</v>
      </c>
      <c r="BM613" s="131">
        <f t="shared" ref="BM613" si="11450">E613/E622</f>
        <v>7.2123823200893569E-2</v>
      </c>
      <c r="BN613" s="128">
        <f t="shared" ref="BN613" si="11451">F613/F622</f>
        <v>5.4474474474474475E-2</v>
      </c>
      <c r="BO613" s="129">
        <f t="shared" ref="BO613" si="11452">G613/G622</f>
        <v>7.2372745198276495E-2</v>
      </c>
      <c r="BP613" s="130">
        <f t="shared" ref="BP613" si="11453">H613/H622</f>
        <v>6.0548756556177974E-2</v>
      </c>
      <c r="BQ613" s="131">
        <f t="shared" ref="BQ613" si="11454">I613/I622</f>
        <v>7.7920049968769514E-2</v>
      </c>
      <c r="BR613" s="128">
        <f t="shared" ref="BR613" si="11455">J613/J622</f>
        <v>9.6385542168674704E-2</v>
      </c>
      <c r="BS613" s="129">
        <f t="shared" ref="BS613" si="11456">K613/K622</f>
        <v>4.6602787456445992E-2</v>
      </c>
      <c r="BT613" s="130">
        <f t="shared" ref="BT613" si="11457">L613/L622</f>
        <v>0.11815776978905243</v>
      </c>
      <c r="BU613" s="128">
        <f t="shared" ref="BU613" si="11458">M613/M622</f>
        <v>3.3745590547834589E-2</v>
      </c>
      <c r="BV613" s="132">
        <f t="shared" ref="BV613" si="11459">N613/N622</f>
        <v>7.4888571188293673E-2</v>
      </c>
      <c r="BW613" s="133">
        <f t="shared" ref="BW613" si="11460">O613/O622</f>
        <v>5.4926221627722274E-2</v>
      </c>
      <c r="BX613" s="128">
        <f t="shared" ref="BX613" si="11461">P613/P622</f>
        <v>5.4013428199218359E-2</v>
      </c>
      <c r="BY613" s="129">
        <f t="shared" ref="BY613" si="11462">Q613/Q622</f>
        <v>9.6192384769539077E-2</v>
      </c>
      <c r="BZ613" s="130">
        <f t="shared" ref="BZ613" si="11463">R613/R622</f>
        <v>5.1871817909553759E-2</v>
      </c>
      <c r="CA613" s="131">
        <f t="shared" ref="CA613" si="11464">S613/S622</f>
        <v>9.1560708052854656E-2</v>
      </c>
      <c r="CB613" s="128">
        <f t="shared" ref="CB613" si="11465">T613/T622</f>
        <v>7.0145903479236812E-2</v>
      </c>
      <c r="CC613" s="129">
        <f t="shared" ref="CC613" si="11466">U613/U622</f>
        <v>5.9470264867566215E-2</v>
      </c>
      <c r="CD613" s="130">
        <f t="shared" ref="CD613" si="11467">V613/V622</f>
        <v>8.5958932579599301E-2</v>
      </c>
      <c r="CE613" s="131">
        <f t="shared" ref="CE613" si="11468">W613/W622</f>
        <v>6.8812271521754717E-2</v>
      </c>
      <c r="CF613" s="128">
        <f t="shared" ref="CF613" si="11469">X613/X622</f>
        <v>6.43465197796695E-2</v>
      </c>
      <c r="CG613" s="129">
        <f t="shared" ref="CG613" si="11470">Y613/Y622</f>
        <v>7.8444747612551158E-2</v>
      </c>
      <c r="CH613" s="130">
        <f t="shared" ref="CH613" si="11471">Z613/Z622</f>
        <v>6.6077003121748176E-2</v>
      </c>
      <c r="CI613" s="128">
        <f t="shared" ref="CI613" si="11472">AA613/AA622</f>
        <v>6.4918211931837583E-2</v>
      </c>
      <c r="CJ613" s="134">
        <f t="shared" ref="CJ613" si="11473">AB613/AB622</f>
        <v>6.9327663927874927E-2</v>
      </c>
      <c r="CK613" s="135">
        <f t="shared" ref="CK613" si="11474">AC613/AC622</f>
        <v>6.765301704554566E-2</v>
      </c>
    </row>
    <row r="614" spans="1:89" x14ac:dyDescent="0.2">
      <c r="A614" s="145" t="s">
        <v>32</v>
      </c>
      <c r="B614" s="202">
        <v>1294</v>
      </c>
      <c r="C614" s="196">
        <v>1100</v>
      </c>
      <c r="D614" s="197">
        <v>383</v>
      </c>
      <c r="E614" s="198">
        <v>519</v>
      </c>
      <c r="F614" s="195">
        <v>774</v>
      </c>
      <c r="G614" s="199">
        <v>1217</v>
      </c>
      <c r="H614" s="197">
        <v>1588</v>
      </c>
      <c r="I614" s="198">
        <v>2186</v>
      </c>
      <c r="J614" s="195">
        <v>198</v>
      </c>
      <c r="K614" s="196">
        <v>107</v>
      </c>
      <c r="L614" s="197">
        <v>2289</v>
      </c>
      <c r="M614" s="195">
        <v>534</v>
      </c>
      <c r="N614" s="200">
        <v>2302</v>
      </c>
      <c r="O614" s="203">
        <v>1291</v>
      </c>
      <c r="P614" s="195">
        <v>489</v>
      </c>
      <c r="Q614" s="196">
        <v>969</v>
      </c>
      <c r="R614" s="197">
        <v>845</v>
      </c>
      <c r="S614" s="198">
        <v>1599</v>
      </c>
      <c r="T614" s="195">
        <v>96</v>
      </c>
      <c r="U614" s="199">
        <v>124</v>
      </c>
      <c r="V614" s="197">
        <v>1142</v>
      </c>
      <c r="W614" s="204">
        <v>968</v>
      </c>
      <c r="X614" s="195">
        <v>396</v>
      </c>
      <c r="Y614" s="199">
        <v>387</v>
      </c>
      <c r="Z614" s="197">
        <v>1873</v>
      </c>
      <c r="AA614" s="195">
        <v>2272</v>
      </c>
      <c r="AB614" s="169">
        <f t="shared" si="11092"/>
        <v>13669</v>
      </c>
      <c r="AC614" s="172">
        <f t="shared" si="11064"/>
        <v>13273</v>
      </c>
      <c r="BI614" s="145" t="s">
        <v>32</v>
      </c>
      <c r="BJ614" s="128">
        <f>B614/B622</f>
        <v>6.9712315483245343E-2</v>
      </c>
      <c r="BK614" s="129">
        <f t="shared" ref="BK614" si="11475">C614/C622</f>
        <v>6.6245106895513398E-2</v>
      </c>
      <c r="BL614" s="130">
        <f t="shared" ref="BL614" si="11476">D614/D622</f>
        <v>6.0958141015438484E-2</v>
      </c>
      <c r="BM614" s="131">
        <f t="shared" ref="BM614" si="11477">E614/E622</f>
        <v>8.2814743896601248E-2</v>
      </c>
      <c r="BN614" s="128">
        <f t="shared" ref="BN614" si="11478">F614/F622</f>
        <v>4.6486486486486484E-2</v>
      </c>
      <c r="BO614" s="129">
        <f t="shared" ref="BO614" si="11479">G614/G622</f>
        <v>8.8877528664281016E-2</v>
      </c>
      <c r="BP614" s="130">
        <f t="shared" ref="BP614" si="11480">H614/H622</f>
        <v>5.6659649623577266E-2</v>
      </c>
      <c r="BQ614" s="131">
        <f t="shared" ref="BQ614" si="11481">I614/I622</f>
        <v>8.5337289194253596E-2</v>
      </c>
      <c r="BR614" s="128">
        <f t="shared" ref="BR614" si="11482">J614/J622</f>
        <v>8.5197934595524952E-2</v>
      </c>
      <c r="BS614" s="129">
        <f t="shared" ref="BS614" si="11483">K614/K622</f>
        <v>4.6602787456445992E-2</v>
      </c>
      <c r="BT614" s="130">
        <f t="shared" ref="BT614" si="11484">L614/L622</f>
        <v>0.15526012344841619</v>
      </c>
      <c r="BU614" s="128">
        <f t="shared" ref="BU614" si="11485">M614/M622</f>
        <v>2.2695397169450467E-2</v>
      </c>
      <c r="BV614" s="132">
        <f t="shared" ref="BV614" si="11486">N614/N622</f>
        <v>9.6795896055840547E-2</v>
      </c>
      <c r="BW614" s="133">
        <f t="shared" ref="BW614" si="11487">O614/O622</f>
        <v>5.3964803745349663E-2</v>
      </c>
      <c r="BX614" s="128">
        <f t="shared" ref="BX614" si="11488">P614/P622</f>
        <v>4.9002906102815914E-2</v>
      </c>
      <c r="BY614" s="129">
        <f t="shared" ref="BY614" si="11489">Q614/Q622</f>
        <v>0.10220440881763528</v>
      </c>
      <c r="BZ614" s="130">
        <f t="shared" ref="BZ614" si="11490">R614/R622</f>
        <v>5.0613956274333634E-2</v>
      </c>
      <c r="CA614" s="131">
        <f t="shared" ref="CA614" si="11491">S614/S622</f>
        <v>9.9663425579655948E-2</v>
      </c>
      <c r="CB614" s="128">
        <f t="shared" ref="CB614" si="11492">T614/T622</f>
        <v>5.387205387205387E-2</v>
      </c>
      <c r="CC614" s="129">
        <f t="shared" ref="CC614" si="11493">U614/U622</f>
        <v>6.1969015492253872E-2</v>
      </c>
      <c r="CD614" s="130">
        <f t="shared" ref="CD614" si="11494">V614/V622</f>
        <v>9.4937235015379498E-2</v>
      </c>
      <c r="CE614" s="131">
        <f t="shared" ref="CE614" si="11495">W614/W622</f>
        <v>6.9385707117769341E-2</v>
      </c>
      <c r="CF614" s="128">
        <f t="shared" ref="CF614" si="11496">X614/X622</f>
        <v>4.9574361542313469E-2</v>
      </c>
      <c r="CG614" s="129">
        <f t="shared" ref="CG614" si="11497">Y614/Y622</f>
        <v>8.7994542974079132E-2</v>
      </c>
      <c r="CH614" s="130">
        <f t="shared" ref="CH614" si="11498">Z614/Z622</f>
        <v>6.496704821366632E-2</v>
      </c>
      <c r="CI614" s="128">
        <f t="shared" ref="CI614" si="11499">AA614/AA622</f>
        <v>7.7587678858040507E-2</v>
      </c>
      <c r="CJ614" s="134">
        <f t="shared" ref="CJ614" si="11500">AB614/AB622</f>
        <v>7.2833743619254668E-2</v>
      </c>
      <c r="CK614" s="135">
        <f t="shared" ref="CK614" si="11501">AC614/AC622</f>
        <v>7.0945602847872921E-2</v>
      </c>
    </row>
    <row r="615" spans="1:89" x14ac:dyDescent="0.2">
      <c r="A615" s="136" t="s">
        <v>33</v>
      </c>
      <c r="B615" s="205">
        <v>1147</v>
      </c>
      <c r="C615" s="189">
        <v>1273</v>
      </c>
      <c r="D615" s="190">
        <v>257</v>
      </c>
      <c r="E615" s="191">
        <v>556</v>
      </c>
      <c r="F615" s="188">
        <v>811</v>
      </c>
      <c r="G615" s="192">
        <v>1215</v>
      </c>
      <c r="H615" s="190">
        <v>1414</v>
      </c>
      <c r="I615" s="191">
        <v>2209</v>
      </c>
      <c r="J615" s="188">
        <v>209</v>
      </c>
      <c r="K615" s="189">
        <v>104</v>
      </c>
      <c r="L615" s="190">
        <v>2576</v>
      </c>
      <c r="M615" s="188">
        <v>370</v>
      </c>
      <c r="N615" s="193">
        <v>2061</v>
      </c>
      <c r="O615" s="206">
        <v>1294</v>
      </c>
      <c r="P615" s="188">
        <v>335</v>
      </c>
      <c r="Q615" s="189">
        <v>971</v>
      </c>
      <c r="R615" s="190">
        <v>694</v>
      </c>
      <c r="S615" s="191">
        <v>1437</v>
      </c>
      <c r="T615" s="188">
        <v>72</v>
      </c>
      <c r="U615" s="192">
        <v>131</v>
      </c>
      <c r="V615" s="190">
        <v>997</v>
      </c>
      <c r="W615" s="207">
        <v>878</v>
      </c>
      <c r="X615" s="188">
        <v>331</v>
      </c>
      <c r="Y615" s="192">
        <v>409</v>
      </c>
      <c r="Z615" s="190">
        <v>1435</v>
      </c>
      <c r="AA615" s="188">
        <v>2127</v>
      </c>
      <c r="AB615" s="169">
        <f t="shared" si="11092"/>
        <v>12339</v>
      </c>
      <c r="AC615" s="172">
        <f t="shared" si="11064"/>
        <v>12974</v>
      </c>
      <c r="BI615" s="136" t="s">
        <v>33</v>
      </c>
      <c r="BJ615" s="128">
        <f>B615/B622</f>
        <v>6.1792910246740655E-2</v>
      </c>
      <c r="BK615" s="129">
        <f t="shared" ref="BK615" si="11502">C615/C622</f>
        <v>7.6663655525444144E-2</v>
      </c>
      <c r="BL615" s="130">
        <f t="shared" ref="BL615" si="11503">D615/D622</f>
        <v>4.0904026738819037E-2</v>
      </c>
      <c r="BM615" s="131">
        <f t="shared" ref="BM615" si="11504">E615/E622</f>
        <v>8.8718685176320408E-2</v>
      </c>
      <c r="BN615" s="128">
        <f t="shared" ref="BN615" si="11505">F615/F622</f>
        <v>4.8708708708708706E-2</v>
      </c>
      <c r="BO615" s="129">
        <f t="shared" ref="BO615" si="11506">G615/G622</f>
        <v>8.873146863360841E-2</v>
      </c>
      <c r="BP615" s="130">
        <f t="shared" ref="BP615" si="11507">H615/H622</f>
        <v>5.0451350483462373E-2</v>
      </c>
      <c r="BQ615" s="131">
        <f t="shared" ref="BQ615" si="11508">I615/I622</f>
        <v>8.6235165521549029E-2</v>
      </c>
      <c r="BR615" s="128">
        <f t="shared" ref="BR615" si="11509">J615/J622</f>
        <v>8.9931153184165238E-2</v>
      </c>
      <c r="BS615" s="129">
        <f t="shared" ref="BS615" si="11510">K615/K622</f>
        <v>4.5296167247386762E-2</v>
      </c>
      <c r="BT615" s="130">
        <f t="shared" ref="BT615" si="11511">L615/L622</f>
        <v>0.17472698907956319</v>
      </c>
      <c r="BU615" s="128">
        <f t="shared" ref="BU615" si="11512">M615/M622</f>
        <v>1.5725275192315865E-2</v>
      </c>
      <c r="BV615" s="132">
        <f t="shared" ref="BV615" si="11513">N615/N622</f>
        <v>8.6662181481792958E-2</v>
      </c>
      <c r="BW615" s="133">
        <f t="shared" ref="BW615" si="11514">O615/O622</f>
        <v>5.4090206077833047E-2</v>
      </c>
      <c r="BX615" s="128">
        <f t="shared" ref="BX615" si="11515">P615/P622</f>
        <v>3.3570498045896381E-2</v>
      </c>
      <c r="BY615" s="129">
        <f t="shared" ref="BY615" si="11516">Q615/Q622</f>
        <v>0.10241535702984918</v>
      </c>
      <c r="BZ615" s="130">
        <f t="shared" ref="BZ615" si="11517">R615/R622</f>
        <v>4.1569332135369869E-2</v>
      </c>
      <c r="CA615" s="131">
        <f t="shared" ref="CA615" si="11518">S615/S622</f>
        <v>8.9566192969334324E-2</v>
      </c>
      <c r="CB615" s="128">
        <f t="shared" ref="CB615" si="11519">T615/T622</f>
        <v>4.0404040404040407E-2</v>
      </c>
      <c r="CC615" s="129">
        <f t="shared" ref="CC615" si="11520">U615/U622</f>
        <v>6.5467266366816587E-2</v>
      </c>
      <c r="CD615" s="130">
        <f t="shared" ref="CD615" si="11521">V615/V622</f>
        <v>8.2883032671044979E-2</v>
      </c>
      <c r="CE615" s="131">
        <f t="shared" ref="CE615" si="11522">W615/W622</f>
        <v>6.2934556662604835E-2</v>
      </c>
      <c r="CF615" s="128">
        <f t="shared" ref="CF615" si="11523">X615/X622</f>
        <v>4.1437155733600399E-2</v>
      </c>
      <c r="CG615" s="129">
        <f t="shared" ref="CG615" si="11524">Y615/Y622</f>
        <v>9.2996816734879487E-2</v>
      </c>
      <c r="CH615" s="130">
        <f t="shared" ref="CH615" si="11525">Z615/Z622</f>
        <v>4.9774540409295874E-2</v>
      </c>
      <c r="CI615" s="128">
        <f t="shared" ref="CI615" si="11526">AA615/AA622</f>
        <v>7.263600040979408E-2</v>
      </c>
      <c r="CJ615" s="134">
        <f t="shared" ref="CJ615" si="11527">AB615/AB622</f>
        <v>6.5746986796253071E-2</v>
      </c>
      <c r="CK615" s="135">
        <f t="shared" ref="CK615" si="11528">AC615/AC622</f>
        <v>6.9347415908106919E-2</v>
      </c>
    </row>
    <row r="616" spans="1:89" x14ac:dyDescent="0.2">
      <c r="A616" s="145" t="s">
        <v>34</v>
      </c>
      <c r="B616" s="202">
        <v>433</v>
      </c>
      <c r="C616" s="196">
        <v>1248</v>
      </c>
      <c r="D616" s="197">
        <v>129</v>
      </c>
      <c r="E616" s="198">
        <v>648</v>
      </c>
      <c r="F616" s="195">
        <v>281</v>
      </c>
      <c r="G616" s="199">
        <v>1105</v>
      </c>
      <c r="H616" s="197">
        <v>633</v>
      </c>
      <c r="I616" s="198">
        <v>2075</v>
      </c>
      <c r="J616" s="195">
        <v>203</v>
      </c>
      <c r="K616" s="196">
        <v>88</v>
      </c>
      <c r="L616" s="197">
        <v>2415</v>
      </c>
      <c r="M616" s="195">
        <v>202</v>
      </c>
      <c r="N616" s="200">
        <v>2649</v>
      </c>
      <c r="O616" s="203">
        <v>887</v>
      </c>
      <c r="P616" s="195">
        <v>342</v>
      </c>
      <c r="Q616" s="196">
        <v>719</v>
      </c>
      <c r="R616" s="197">
        <v>542</v>
      </c>
      <c r="S616" s="198">
        <v>1386</v>
      </c>
      <c r="T616" s="195">
        <v>71</v>
      </c>
      <c r="U616" s="199">
        <v>138</v>
      </c>
      <c r="V616" s="197">
        <v>829</v>
      </c>
      <c r="W616" s="204">
        <v>766</v>
      </c>
      <c r="X616" s="195">
        <v>203</v>
      </c>
      <c r="Y616" s="199">
        <v>398</v>
      </c>
      <c r="Z616" s="197">
        <v>1014</v>
      </c>
      <c r="AA616" s="195">
        <v>2238</v>
      </c>
      <c r="AB616" s="169">
        <f t="shared" si="11092"/>
        <v>9744</v>
      </c>
      <c r="AC616" s="172">
        <f t="shared" si="11064"/>
        <v>11898</v>
      </c>
      <c r="BI616" s="145" t="s">
        <v>34</v>
      </c>
      <c r="BJ616" s="128">
        <f>B616/B622</f>
        <v>2.3327227669432172E-2</v>
      </c>
      <c r="BK616" s="129">
        <f t="shared" ref="BK616" si="11529">C616/C622</f>
        <v>7.515808491418248E-2</v>
      </c>
      <c r="BL616" s="130">
        <f t="shared" ref="BL616" si="11530">D616/D622</f>
        <v>2.0531593187967531E-2</v>
      </c>
      <c r="BM616" s="131">
        <f t="shared" ref="BM616" si="11531">E616/E622</f>
        <v>0.10339875538535184</v>
      </c>
      <c r="BN616" s="128">
        <f t="shared" ref="BN616" si="11532">F616/F622</f>
        <v>1.6876876876876876E-2</v>
      </c>
      <c r="BO616" s="129">
        <f t="shared" ref="BO616" si="11533">G616/G622</f>
        <v>8.0698166946615052E-2</v>
      </c>
      <c r="BP616" s="130">
        <f t="shared" ref="BP616" si="11534">H616/H622</f>
        <v>2.2585364113176579E-2</v>
      </c>
      <c r="BQ616" s="131">
        <f t="shared" ref="BQ616" si="11535">I616/I622</f>
        <v>8.1004059962523425E-2</v>
      </c>
      <c r="BR616" s="128">
        <f t="shared" ref="BR616" si="11536">J616/J622</f>
        <v>8.7349397590361449E-2</v>
      </c>
      <c r="BS616" s="129">
        <f t="shared" ref="BS616" si="11537">K616/K622</f>
        <v>3.8327526132404179E-2</v>
      </c>
      <c r="BT616" s="130">
        <f t="shared" ref="BT616" si="11538">L616/L622</f>
        <v>0.16380655226209048</v>
      </c>
      <c r="BU616" s="128">
        <f t="shared" ref="BU616" si="11539">M616/M622</f>
        <v>8.5851502401292027E-3</v>
      </c>
      <c r="BV616" s="132">
        <f t="shared" ref="BV616" si="11540">N616/N622</f>
        <v>0.11138676309814145</v>
      </c>
      <c r="BW616" s="133">
        <f t="shared" ref="BW616" si="11541">O616/O622</f>
        <v>3.707728963758726E-2</v>
      </c>
      <c r="BX616" s="128">
        <f t="shared" ref="BX616" si="11542">P616/P622</f>
        <v>3.4271971139392725E-2</v>
      </c>
      <c r="BY616" s="129">
        <f t="shared" ref="BY616" si="11543">Q616/Q622</f>
        <v>7.5835882290897591E-2</v>
      </c>
      <c r="BZ616" s="130">
        <f t="shared" ref="BZ616" si="11544">R616/R622</f>
        <v>3.246480982330039E-2</v>
      </c>
      <c r="CA616" s="131">
        <f t="shared" ref="CA616" si="11545">S616/S622</f>
        <v>8.6387434554973816E-2</v>
      </c>
      <c r="CB616" s="128">
        <f t="shared" ref="CB616" si="11546">T616/T622</f>
        <v>3.9842873176206509E-2</v>
      </c>
      <c r="CC616" s="129">
        <f t="shared" ref="CC616" si="11547">U616/U622</f>
        <v>6.8965517241379309E-2</v>
      </c>
      <c r="CD616" s="130">
        <f t="shared" ref="CD616" si="11548">V616/V622</f>
        <v>6.891678443760911E-2</v>
      </c>
      <c r="CE616" s="131">
        <f t="shared" ref="CE616" si="11549">W616/W622</f>
        <v>5.4906458318400117E-2</v>
      </c>
      <c r="CF616" s="128">
        <f t="shared" ref="CF616" si="11550">X616/X622</f>
        <v>2.5413119679519279E-2</v>
      </c>
      <c r="CG616" s="129">
        <f t="shared" ref="CG616" si="11551">Y616/Y622</f>
        <v>9.0495679854479302E-2</v>
      </c>
      <c r="CH616" s="130">
        <f t="shared" ref="CH616" si="11552">Z616/Z622</f>
        <v>3.517169614984391E-2</v>
      </c>
      <c r="CI616" s="128">
        <f t="shared" ref="CI616" si="11553">AA616/AA622</f>
        <v>7.6426595635693068E-2</v>
      </c>
      <c r="CJ616" s="134">
        <f t="shared" ref="CJ616" si="11554">AB616/AB622</f>
        <v>5.1919818408516893E-2</v>
      </c>
      <c r="CK616" s="135">
        <f t="shared" ref="CK616" si="11555">AC616/AC622</f>
        <v>6.3596080967678145E-2</v>
      </c>
    </row>
    <row r="617" spans="1:89" x14ac:dyDescent="0.2">
      <c r="A617" s="136" t="s">
        <v>35</v>
      </c>
      <c r="B617" s="205">
        <v>0</v>
      </c>
      <c r="C617" s="189">
        <v>817</v>
      </c>
      <c r="D617" s="190">
        <v>6</v>
      </c>
      <c r="E617" s="191">
        <v>450</v>
      </c>
      <c r="F617" s="188">
        <v>4</v>
      </c>
      <c r="G617" s="192">
        <v>734</v>
      </c>
      <c r="H617" s="190">
        <v>57</v>
      </c>
      <c r="I617" s="191">
        <v>1200</v>
      </c>
      <c r="J617" s="188">
        <v>30</v>
      </c>
      <c r="K617" s="189">
        <v>38</v>
      </c>
      <c r="L617" s="190">
        <v>818</v>
      </c>
      <c r="M617" s="188">
        <v>85</v>
      </c>
      <c r="N617" s="193">
        <v>719</v>
      </c>
      <c r="O617" s="206">
        <v>251</v>
      </c>
      <c r="P617" s="188">
        <v>56</v>
      </c>
      <c r="Q617" s="189">
        <v>159</v>
      </c>
      <c r="R617" s="190">
        <v>132</v>
      </c>
      <c r="S617" s="191">
        <v>98</v>
      </c>
      <c r="T617" s="188">
        <v>13</v>
      </c>
      <c r="U617" s="192">
        <v>2</v>
      </c>
      <c r="V617" s="190">
        <v>248</v>
      </c>
      <c r="W617" s="207">
        <v>15</v>
      </c>
      <c r="X617" s="188">
        <v>44</v>
      </c>
      <c r="Y617" s="192">
        <v>22</v>
      </c>
      <c r="Z617" s="190">
        <v>125</v>
      </c>
      <c r="AA617" s="188">
        <v>335</v>
      </c>
      <c r="AB617" s="169">
        <f t="shared" si="11092"/>
        <v>2252</v>
      </c>
      <c r="AC617" s="172">
        <f t="shared" si="11064"/>
        <v>4206</v>
      </c>
      <c r="BI617" s="136" t="s">
        <v>35</v>
      </c>
      <c r="BJ617" s="128">
        <f>B617/B622</f>
        <v>0</v>
      </c>
      <c r="BK617" s="129">
        <f t="shared" ref="BK617" si="11556">C617/C622</f>
        <v>4.9202047576031319E-2</v>
      </c>
      <c r="BL617" s="130">
        <f t="shared" ref="BL617" si="11557">D617/D622</f>
        <v>9.5495782269616422E-4</v>
      </c>
      <c r="BM617" s="131">
        <f t="shared" ref="BM617" si="11558">E617/E622</f>
        <v>7.1804691239827675E-2</v>
      </c>
      <c r="BN617" s="128">
        <f t="shared" ref="BN617" si="11559">F617/F622</f>
        <v>2.4024024024024023E-4</v>
      </c>
      <c r="BO617" s="129">
        <f t="shared" ref="BO617" si="11560">G617/G622</f>
        <v>5.3604031256846561E-2</v>
      </c>
      <c r="BP617" s="130">
        <f t="shared" ref="BP617" si="11561">H617/H622</f>
        <v>2.0337531665893601E-3</v>
      </c>
      <c r="BQ617" s="131">
        <f t="shared" ref="BQ617" si="11562">I617/I622</f>
        <v>4.6845721424109935E-2</v>
      </c>
      <c r="BR617" s="128">
        <f t="shared" ref="BR617" si="11563">J617/J622</f>
        <v>1.2908777969018933E-2</v>
      </c>
      <c r="BS617" s="129">
        <f t="shared" ref="BS617" si="11564">K617/K622</f>
        <v>1.6550522648083623E-2</v>
      </c>
      <c r="BT617" s="130">
        <f t="shared" ref="BT617" si="11565">L617/L622</f>
        <v>5.5483958488774333E-2</v>
      </c>
      <c r="BU617" s="128">
        <f t="shared" ref="BU617" si="11566">M617/M622</f>
        <v>3.6125632198563476E-3</v>
      </c>
      <c r="BV617" s="132">
        <f t="shared" ref="BV617" si="11567">N617/N622</f>
        <v>3.0232949289378523E-2</v>
      </c>
      <c r="BW617" s="133">
        <f t="shared" ref="BW617" si="11568">O617/O622</f>
        <v>1.0491995151109811E-2</v>
      </c>
      <c r="BX617" s="128">
        <f t="shared" ref="BX617" si="11569">P617/P622</f>
        <v>5.6117847479707382E-3</v>
      </c>
      <c r="BY617" s="129">
        <f t="shared" ref="BY617" si="11570">Q617/Q622</f>
        <v>1.6770382871005168E-2</v>
      </c>
      <c r="BZ617" s="130">
        <f t="shared" ref="BZ617" si="11571">R617/R622</f>
        <v>7.9065588499550761E-3</v>
      </c>
      <c r="CA617" s="131">
        <f t="shared" ref="CA617" si="11572">S617/S622</f>
        <v>6.1082024432809771E-3</v>
      </c>
      <c r="CB617" s="128">
        <f t="shared" ref="CB617" si="11573">T617/T622</f>
        <v>7.2951739618406283E-3</v>
      </c>
      <c r="CC617" s="129">
        <f t="shared" ref="CC617" si="11574">U617/U622</f>
        <v>9.9950024987506244E-4</v>
      </c>
      <c r="CD617" s="130">
        <f t="shared" ref="CD617" si="11575">V617/V622</f>
        <v>2.0616842630310085E-2</v>
      </c>
      <c r="CE617" s="131">
        <f t="shared" ref="CE617" si="11576">W617/W622</f>
        <v>1.0751917425274175E-3</v>
      </c>
      <c r="CF617" s="128">
        <f t="shared" ref="CF617" si="11577">X617/X622</f>
        <v>5.5082623935903859E-3</v>
      </c>
      <c r="CG617" s="129">
        <f t="shared" ref="CG617" si="11578">Y617/Y622</f>
        <v>5.0022737608003635E-3</v>
      </c>
      <c r="CH617" s="130">
        <f t="shared" ref="CH617" si="11579">Z617/Z622</f>
        <v>4.3357613596947623E-3</v>
      </c>
      <c r="CI617" s="128">
        <f t="shared" ref="CI617" si="11580">AA617/AA622</f>
        <v>1.1440084690776219E-2</v>
      </c>
      <c r="CJ617" s="134">
        <f t="shared" ref="CJ617" si="11581">AB617/AB622</f>
        <v>1.1999531101804193E-2</v>
      </c>
      <c r="CK617" s="135">
        <f t="shared" ref="CK617" si="11582">AC617/AC622</f>
        <v>2.2481519293163076E-2</v>
      </c>
    </row>
    <row r="618" spans="1:89" x14ac:dyDescent="0.2">
      <c r="A618" s="145" t="s">
        <v>36</v>
      </c>
      <c r="B618" s="202">
        <v>0</v>
      </c>
      <c r="C618" s="196">
        <v>0</v>
      </c>
      <c r="D618" s="197">
        <v>0</v>
      </c>
      <c r="E618" s="198">
        <v>0</v>
      </c>
      <c r="F618" s="195">
        <v>0</v>
      </c>
      <c r="G618" s="199">
        <v>0</v>
      </c>
      <c r="H618" s="197">
        <v>0</v>
      </c>
      <c r="I618" s="198">
        <v>0</v>
      </c>
      <c r="J618" s="195">
        <v>0</v>
      </c>
      <c r="K618" s="199">
        <v>0</v>
      </c>
      <c r="L618" s="197">
        <v>0</v>
      </c>
      <c r="M618" s="195">
        <v>0</v>
      </c>
      <c r="N618" s="200">
        <v>0</v>
      </c>
      <c r="O618" s="203">
        <v>0</v>
      </c>
      <c r="P618" s="195">
        <v>0</v>
      </c>
      <c r="Q618" s="199">
        <v>0</v>
      </c>
      <c r="R618" s="197">
        <v>0</v>
      </c>
      <c r="S618" s="198">
        <v>0</v>
      </c>
      <c r="T618" s="195">
        <v>0</v>
      </c>
      <c r="U618" s="199">
        <v>0</v>
      </c>
      <c r="V618" s="197">
        <v>0</v>
      </c>
      <c r="W618" s="198">
        <v>0</v>
      </c>
      <c r="X618" s="195">
        <v>0</v>
      </c>
      <c r="Y618" s="199">
        <v>0</v>
      </c>
      <c r="Z618" s="197">
        <v>0</v>
      </c>
      <c r="AA618" s="195">
        <v>0</v>
      </c>
      <c r="AB618" s="169">
        <f t="shared" si="11092"/>
        <v>0</v>
      </c>
      <c r="AC618" s="172">
        <f t="shared" si="11064"/>
        <v>0</v>
      </c>
      <c r="BI618" s="145" t="s">
        <v>36</v>
      </c>
      <c r="BJ618" s="128">
        <f>B618/B622</f>
        <v>0</v>
      </c>
      <c r="BK618" s="129">
        <f t="shared" ref="BK618" si="11583">C618/C622</f>
        <v>0</v>
      </c>
      <c r="BL618" s="130">
        <f t="shared" ref="BL618" si="11584">D618/D622</f>
        <v>0</v>
      </c>
      <c r="BM618" s="131">
        <f t="shared" ref="BM618" si="11585">E618/E622</f>
        <v>0</v>
      </c>
      <c r="BN618" s="128">
        <f t="shared" ref="BN618" si="11586">F618/F622</f>
        <v>0</v>
      </c>
      <c r="BO618" s="129">
        <f t="shared" ref="BO618" si="11587">G618/G622</f>
        <v>0</v>
      </c>
      <c r="BP618" s="130">
        <f t="shared" ref="BP618" si="11588">H618/H622</f>
        <v>0</v>
      </c>
      <c r="BQ618" s="131">
        <f t="shared" ref="BQ618" si="11589">I618/I622</f>
        <v>0</v>
      </c>
      <c r="BR618" s="128">
        <f t="shared" ref="BR618" si="11590">J618/J622</f>
        <v>0</v>
      </c>
      <c r="BS618" s="129">
        <f t="shared" ref="BS618" si="11591">K618/K622</f>
        <v>0</v>
      </c>
      <c r="BT618" s="130">
        <f t="shared" ref="BT618" si="11592">L618/L622</f>
        <v>0</v>
      </c>
      <c r="BU618" s="128">
        <f t="shared" ref="BU618" si="11593">M618/M622</f>
        <v>0</v>
      </c>
      <c r="BV618" s="132">
        <f t="shared" ref="BV618" si="11594">N618/N622</f>
        <v>0</v>
      </c>
      <c r="BW618" s="133">
        <f t="shared" ref="BW618" si="11595">O618/O622</f>
        <v>0</v>
      </c>
      <c r="BX618" s="128">
        <f t="shared" ref="BX618" si="11596">P618/P622</f>
        <v>0</v>
      </c>
      <c r="BY618" s="129">
        <f t="shared" ref="BY618" si="11597">Q618/Q622</f>
        <v>0</v>
      </c>
      <c r="BZ618" s="130">
        <f t="shared" ref="BZ618" si="11598">R618/R622</f>
        <v>0</v>
      </c>
      <c r="CA618" s="131">
        <f t="shared" ref="CA618" si="11599">S618/S622</f>
        <v>0</v>
      </c>
      <c r="CB618" s="128">
        <f t="shared" ref="CB618" si="11600">T618/T622</f>
        <v>0</v>
      </c>
      <c r="CC618" s="129">
        <f t="shared" ref="CC618" si="11601">U618/U622</f>
        <v>0</v>
      </c>
      <c r="CD618" s="130">
        <f t="shared" ref="CD618" si="11602">V618/V622</f>
        <v>0</v>
      </c>
      <c r="CE618" s="131">
        <f t="shared" ref="CE618" si="11603">W618/W622</f>
        <v>0</v>
      </c>
      <c r="CF618" s="128">
        <f t="shared" ref="CF618" si="11604">X618/X622</f>
        <v>0</v>
      </c>
      <c r="CG618" s="129">
        <f t="shared" ref="CG618" si="11605">Y618/Y622</f>
        <v>0</v>
      </c>
      <c r="CH618" s="130">
        <f t="shared" ref="CH618" si="11606">Z618/Z622</f>
        <v>0</v>
      </c>
      <c r="CI618" s="128">
        <f t="shared" ref="CI618" si="11607">AA618/AA622</f>
        <v>0</v>
      </c>
      <c r="CJ618" s="134">
        <f t="shared" ref="CJ618" si="11608">AB618/AB622</f>
        <v>0</v>
      </c>
      <c r="CK618" s="135">
        <f t="shared" ref="CK618" si="11609">AC618/AC622</f>
        <v>0</v>
      </c>
    </row>
    <row r="619" spans="1:89" x14ac:dyDescent="0.2">
      <c r="A619" s="136" t="s">
        <v>37</v>
      </c>
      <c r="B619" s="58"/>
      <c r="C619" s="59"/>
      <c r="D619" s="138"/>
      <c r="E619" s="139"/>
      <c r="F619" s="137"/>
      <c r="G619" s="140"/>
      <c r="H619" s="138"/>
      <c r="I619" s="139"/>
      <c r="J619" s="137"/>
      <c r="K619" s="140"/>
      <c r="L619" s="138"/>
      <c r="M619" s="137"/>
      <c r="N619" s="141"/>
      <c r="O619" s="142"/>
      <c r="P619" s="137"/>
      <c r="Q619" s="140"/>
      <c r="R619" s="138"/>
      <c r="S619" s="139"/>
      <c r="T619" s="137"/>
      <c r="U619" s="140"/>
      <c r="V619" s="138"/>
      <c r="W619" s="139"/>
      <c r="X619" s="137"/>
      <c r="Y619" s="140"/>
      <c r="Z619" s="143"/>
      <c r="AA619" s="144"/>
      <c r="AB619" s="171">
        <v>0</v>
      </c>
      <c r="AC619" s="172">
        <f t="shared" si="11064"/>
        <v>0</v>
      </c>
      <c r="BI619" s="136" t="s">
        <v>37</v>
      </c>
      <c r="BJ619" s="128">
        <f>B619/B622</f>
        <v>0</v>
      </c>
      <c r="BK619" s="129">
        <f t="shared" ref="BK619" si="11610">C619/C622</f>
        <v>0</v>
      </c>
      <c r="BL619" s="130">
        <f t="shared" ref="BL619" si="11611">D619/D622</f>
        <v>0</v>
      </c>
      <c r="BM619" s="131">
        <f t="shared" ref="BM619" si="11612">E619/E622</f>
        <v>0</v>
      </c>
      <c r="BN619" s="128">
        <f t="shared" ref="BN619" si="11613">F619/F622</f>
        <v>0</v>
      </c>
      <c r="BO619" s="129">
        <f t="shared" ref="BO619" si="11614">G619/G622</f>
        <v>0</v>
      </c>
      <c r="BP619" s="130">
        <f t="shared" ref="BP619" si="11615">H619/H622</f>
        <v>0</v>
      </c>
      <c r="BQ619" s="131">
        <f t="shared" ref="BQ619" si="11616">I619/I622</f>
        <v>0</v>
      </c>
      <c r="BR619" s="128">
        <f t="shared" ref="BR619" si="11617">J619/J622</f>
        <v>0</v>
      </c>
      <c r="BS619" s="129">
        <f t="shared" ref="BS619" si="11618">K619/K622</f>
        <v>0</v>
      </c>
      <c r="BT619" s="130">
        <f t="shared" ref="BT619" si="11619">L619/L622</f>
        <v>0</v>
      </c>
      <c r="BU619" s="128">
        <f t="shared" ref="BU619" si="11620">M619/M622</f>
        <v>0</v>
      </c>
      <c r="BV619" s="132">
        <f t="shared" ref="BV619" si="11621">N619/N622</f>
        <v>0</v>
      </c>
      <c r="BW619" s="133">
        <f t="shared" ref="BW619" si="11622">O619/O622</f>
        <v>0</v>
      </c>
      <c r="BX619" s="128">
        <f t="shared" ref="BX619" si="11623">P619/P622</f>
        <v>0</v>
      </c>
      <c r="BY619" s="129">
        <f t="shared" ref="BY619" si="11624">Q619/Q622</f>
        <v>0</v>
      </c>
      <c r="BZ619" s="130">
        <f t="shared" ref="BZ619" si="11625">R619/R622</f>
        <v>0</v>
      </c>
      <c r="CA619" s="131">
        <f t="shared" ref="CA619" si="11626">S619/S622</f>
        <v>0</v>
      </c>
      <c r="CB619" s="128">
        <f t="shared" ref="CB619" si="11627">T619/T622</f>
        <v>0</v>
      </c>
      <c r="CC619" s="129">
        <f t="shared" ref="CC619" si="11628">U619/U622</f>
        <v>0</v>
      </c>
      <c r="CD619" s="130">
        <f t="shared" ref="CD619" si="11629">V619/V622</f>
        <v>0</v>
      </c>
      <c r="CE619" s="131">
        <f t="shared" ref="CE619" si="11630">W619/W622</f>
        <v>0</v>
      </c>
      <c r="CF619" s="128">
        <f t="shared" ref="CF619" si="11631">X619/X622</f>
        <v>0</v>
      </c>
      <c r="CG619" s="129">
        <f t="shared" ref="CG619" si="11632">Y619/Y622</f>
        <v>0</v>
      </c>
      <c r="CH619" s="130">
        <f t="shared" ref="CH619" si="11633">Z619/Z622</f>
        <v>0</v>
      </c>
      <c r="CI619" s="128">
        <f t="shared" ref="CI619" si="11634">AA619/AA622</f>
        <v>0</v>
      </c>
      <c r="CJ619" s="134">
        <f t="shared" ref="CJ619" si="11635">AB619/AB622</f>
        <v>0</v>
      </c>
      <c r="CK619" s="135">
        <f t="shared" ref="CK619" si="11636">AC619/AC622</f>
        <v>0</v>
      </c>
    </row>
    <row r="620" spans="1:89" x14ac:dyDescent="0.2">
      <c r="A620" s="145" t="s">
        <v>38</v>
      </c>
      <c r="B620" s="56"/>
      <c r="C620" s="57"/>
      <c r="D620" s="151"/>
      <c r="E620" s="148"/>
      <c r="F620" s="149"/>
      <c r="G620" s="150"/>
      <c r="H620" s="151"/>
      <c r="I620" s="148"/>
      <c r="J620" s="149"/>
      <c r="K620" s="150"/>
      <c r="L620" s="151"/>
      <c r="M620" s="149"/>
      <c r="N620" s="153"/>
      <c r="O620" s="152"/>
      <c r="P620" s="149"/>
      <c r="Q620" s="150"/>
      <c r="R620" s="151"/>
      <c r="S620" s="148"/>
      <c r="T620" s="149"/>
      <c r="U620" s="150"/>
      <c r="V620" s="151"/>
      <c r="W620" s="148"/>
      <c r="X620" s="149"/>
      <c r="Y620" s="150"/>
      <c r="Z620" s="147"/>
      <c r="AA620" s="146"/>
      <c r="AB620" s="171">
        <f t="shared" ref="AB620:AB621" si="11637">SUM(B620,D620,F620,H620,J620,L620,N620,P620,R620,T620,V620,X620,Z620)</f>
        <v>0</v>
      </c>
      <c r="AC620" s="172">
        <f t="shared" si="11064"/>
        <v>0</v>
      </c>
      <c r="BI620" s="145" t="s">
        <v>38</v>
      </c>
      <c r="BJ620" s="128">
        <f>B620/B622</f>
        <v>0</v>
      </c>
      <c r="BK620" s="129">
        <f t="shared" ref="BK620" si="11638">C620/C622</f>
        <v>0</v>
      </c>
      <c r="BL620" s="130">
        <f t="shared" ref="BL620" si="11639">D620/D622</f>
        <v>0</v>
      </c>
      <c r="BM620" s="131">
        <f t="shared" ref="BM620" si="11640">E620/E622</f>
        <v>0</v>
      </c>
      <c r="BN620" s="128">
        <f t="shared" ref="BN620" si="11641">F620/F622</f>
        <v>0</v>
      </c>
      <c r="BO620" s="129">
        <f t="shared" ref="BO620" si="11642">G620/G622</f>
        <v>0</v>
      </c>
      <c r="BP620" s="130">
        <f t="shared" ref="BP620" si="11643">H620/H622</f>
        <v>0</v>
      </c>
      <c r="BQ620" s="131">
        <f t="shared" ref="BQ620" si="11644">I620/I622</f>
        <v>0</v>
      </c>
      <c r="BR620" s="128">
        <f t="shared" ref="BR620" si="11645">J620/J622</f>
        <v>0</v>
      </c>
      <c r="BS620" s="129">
        <f t="shared" ref="BS620" si="11646">K620/K622</f>
        <v>0</v>
      </c>
      <c r="BT620" s="130">
        <f t="shared" ref="BT620" si="11647">L620/L622</f>
        <v>0</v>
      </c>
      <c r="BU620" s="128">
        <f t="shared" ref="BU620" si="11648">M620/M622</f>
        <v>0</v>
      </c>
      <c r="BV620" s="132">
        <f t="shared" ref="BV620" si="11649">N620/N622</f>
        <v>0</v>
      </c>
      <c r="BW620" s="133">
        <f t="shared" ref="BW620" si="11650">O620/O622</f>
        <v>0</v>
      </c>
      <c r="BX620" s="128">
        <f t="shared" ref="BX620" si="11651">P620/P622</f>
        <v>0</v>
      </c>
      <c r="BY620" s="129">
        <f t="shared" ref="BY620" si="11652">Q620/Q622</f>
        <v>0</v>
      </c>
      <c r="BZ620" s="130">
        <f t="shared" ref="BZ620" si="11653">R620/R622</f>
        <v>0</v>
      </c>
      <c r="CA620" s="131">
        <f t="shared" ref="CA620" si="11654">S620/S622</f>
        <v>0</v>
      </c>
      <c r="CB620" s="128">
        <f t="shared" ref="CB620" si="11655">T620/T622</f>
        <v>0</v>
      </c>
      <c r="CC620" s="129">
        <f t="shared" ref="CC620" si="11656">U620/U622</f>
        <v>0</v>
      </c>
      <c r="CD620" s="130">
        <f t="shared" ref="CD620" si="11657">V620/V622</f>
        <v>0</v>
      </c>
      <c r="CE620" s="131">
        <f t="shared" ref="CE620" si="11658">W620/W622</f>
        <v>0</v>
      </c>
      <c r="CF620" s="128">
        <f t="shared" ref="CF620" si="11659">X620/X622</f>
        <v>0</v>
      </c>
      <c r="CG620" s="129">
        <f t="shared" ref="CG620" si="11660">Y620/Y622</f>
        <v>0</v>
      </c>
      <c r="CH620" s="130">
        <f t="shared" ref="CH620" si="11661">Z620/Z622</f>
        <v>0</v>
      </c>
      <c r="CI620" s="128">
        <f t="shared" ref="CI620" si="11662">AA620/AA622</f>
        <v>0</v>
      </c>
      <c r="CJ620" s="134">
        <f t="shared" ref="CJ620" si="11663">AB620/AB622</f>
        <v>0</v>
      </c>
      <c r="CK620" s="135">
        <f t="shared" ref="CK620" si="11664">AC620/AC622</f>
        <v>0</v>
      </c>
    </row>
    <row r="621" spans="1:89" ht="13.5" thickBot="1" x14ac:dyDescent="0.25">
      <c r="A621" s="136" t="s">
        <v>39</v>
      </c>
      <c r="B621" s="58"/>
      <c r="C621" s="59"/>
      <c r="D621" s="138"/>
      <c r="E621" s="139"/>
      <c r="F621" s="137"/>
      <c r="G621" s="140"/>
      <c r="H621" s="138"/>
      <c r="I621" s="139"/>
      <c r="J621" s="137"/>
      <c r="K621" s="140"/>
      <c r="L621" s="138"/>
      <c r="M621" s="137"/>
      <c r="N621" s="141"/>
      <c r="O621" s="142"/>
      <c r="P621" s="137"/>
      <c r="Q621" s="140"/>
      <c r="R621" s="138"/>
      <c r="S621" s="139"/>
      <c r="T621" s="137"/>
      <c r="U621" s="140"/>
      <c r="V621" s="138"/>
      <c r="W621" s="139"/>
      <c r="X621" s="137"/>
      <c r="Y621" s="140"/>
      <c r="Z621" s="143"/>
      <c r="AA621" s="144"/>
      <c r="AB621" s="171">
        <f t="shared" si="11637"/>
        <v>0</v>
      </c>
      <c r="AC621" s="172">
        <f t="shared" si="11064"/>
        <v>0</v>
      </c>
      <c r="BI621" s="136" t="s">
        <v>39</v>
      </c>
      <c r="BJ621" s="128">
        <f>B621/B622</f>
        <v>0</v>
      </c>
      <c r="BK621" s="129">
        <f t="shared" ref="BK621" si="11665">C621/C622</f>
        <v>0</v>
      </c>
      <c r="BL621" s="130">
        <f t="shared" ref="BL621" si="11666">D621/D622</f>
        <v>0</v>
      </c>
      <c r="BM621" s="131">
        <f t="shared" ref="BM621" si="11667">E621/E622</f>
        <v>0</v>
      </c>
      <c r="BN621" s="128">
        <f t="shared" ref="BN621" si="11668">F621/F622</f>
        <v>0</v>
      </c>
      <c r="BO621" s="129">
        <f t="shared" ref="BO621" si="11669">G621/G622</f>
        <v>0</v>
      </c>
      <c r="BP621" s="130">
        <f t="shared" ref="BP621" si="11670">H621/H622</f>
        <v>0</v>
      </c>
      <c r="BQ621" s="131">
        <f t="shared" ref="BQ621" si="11671">I621/I622</f>
        <v>0</v>
      </c>
      <c r="BR621" s="128">
        <f t="shared" ref="BR621" si="11672">J621/J622</f>
        <v>0</v>
      </c>
      <c r="BS621" s="129">
        <f t="shared" ref="BS621" si="11673">K621/K622</f>
        <v>0</v>
      </c>
      <c r="BT621" s="130">
        <f t="shared" ref="BT621" si="11674">L621/L622</f>
        <v>0</v>
      </c>
      <c r="BU621" s="128">
        <f t="shared" ref="BU621" si="11675">M621/M622</f>
        <v>0</v>
      </c>
      <c r="BV621" s="132">
        <f t="shared" ref="BV621" si="11676">N621/N622</f>
        <v>0</v>
      </c>
      <c r="BW621" s="133">
        <f t="shared" ref="BW621" si="11677">O621/O622</f>
        <v>0</v>
      </c>
      <c r="BX621" s="128">
        <f t="shared" ref="BX621" si="11678">P621/P622</f>
        <v>0</v>
      </c>
      <c r="BY621" s="129">
        <f t="shared" ref="BY621" si="11679">Q621/Q622</f>
        <v>0</v>
      </c>
      <c r="BZ621" s="130">
        <f t="shared" ref="BZ621" si="11680">R621/R622</f>
        <v>0</v>
      </c>
      <c r="CA621" s="131">
        <f t="shared" ref="CA621" si="11681">S621/S622</f>
        <v>0</v>
      </c>
      <c r="CB621" s="128">
        <f t="shared" ref="CB621" si="11682">T621/T622</f>
        <v>0</v>
      </c>
      <c r="CC621" s="129">
        <f t="shared" ref="CC621" si="11683">U621/U622</f>
        <v>0</v>
      </c>
      <c r="CD621" s="130">
        <f t="shared" ref="CD621" si="11684">V621/V622</f>
        <v>0</v>
      </c>
      <c r="CE621" s="131">
        <f t="shared" ref="CE621" si="11685">W621/W622</f>
        <v>0</v>
      </c>
      <c r="CF621" s="128">
        <f t="shared" ref="CF621" si="11686">X621/X622</f>
        <v>0</v>
      </c>
      <c r="CG621" s="129">
        <f t="shared" ref="CG621" si="11687">Y621/Y622</f>
        <v>0</v>
      </c>
      <c r="CH621" s="130">
        <f t="shared" ref="CH621" si="11688">Z621/Z622</f>
        <v>0</v>
      </c>
      <c r="CI621" s="128">
        <f t="shared" ref="CI621" si="11689">AA621/AA622</f>
        <v>0</v>
      </c>
      <c r="CJ621" s="134">
        <f t="shared" ref="CJ621" si="11690">AB621/AB622</f>
        <v>0</v>
      </c>
      <c r="CK621" s="135">
        <f t="shared" ref="CK621" si="11691">AC621/AC622</f>
        <v>0</v>
      </c>
    </row>
    <row r="622" spans="1:89" ht="14.25" thickTop="1" thickBot="1" x14ac:dyDescent="0.25">
      <c r="A622" s="264" t="s">
        <v>13</v>
      </c>
      <c r="B622" s="20">
        <f t="shared" ref="B622:AA622" si="11692">SUM(B599:B621)</f>
        <v>18562</v>
      </c>
      <c r="C622" s="21">
        <f t="shared" si="11692"/>
        <v>16605</v>
      </c>
      <c r="D622" s="20">
        <f t="shared" si="11692"/>
        <v>6283</v>
      </c>
      <c r="E622" s="21">
        <f t="shared" si="11692"/>
        <v>6267</v>
      </c>
      <c r="F622" s="20">
        <f t="shared" si="11692"/>
        <v>16650</v>
      </c>
      <c r="G622" s="21">
        <f t="shared" si="11692"/>
        <v>13693</v>
      </c>
      <c r="H622" s="20">
        <f t="shared" si="11692"/>
        <v>28027</v>
      </c>
      <c r="I622" s="21">
        <f t="shared" si="11692"/>
        <v>25616</v>
      </c>
      <c r="J622" s="20">
        <f t="shared" si="11692"/>
        <v>2324</v>
      </c>
      <c r="K622" s="21">
        <f t="shared" si="11692"/>
        <v>2296</v>
      </c>
      <c r="L622" s="20">
        <f t="shared" si="11692"/>
        <v>14743</v>
      </c>
      <c r="M622" s="21">
        <f t="shared" si="11692"/>
        <v>23529</v>
      </c>
      <c r="N622" s="20">
        <f t="shared" si="11692"/>
        <v>23782</v>
      </c>
      <c r="O622" s="21">
        <f t="shared" si="11692"/>
        <v>23923</v>
      </c>
      <c r="P622" s="20">
        <f t="shared" si="11692"/>
        <v>9979</v>
      </c>
      <c r="Q622" s="21">
        <f t="shared" si="11692"/>
        <v>9481</v>
      </c>
      <c r="R622" s="20">
        <f t="shared" si="11692"/>
        <v>16695</v>
      </c>
      <c r="S622" s="21">
        <f t="shared" si="11692"/>
        <v>16044</v>
      </c>
      <c r="T622" s="20">
        <f t="shared" si="11692"/>
        <v>1782</v>
      </c>
      <c r="U622" s="21">
        <f t="shared" si="11692"/>
        <v>2001</v>
      </c>
      <c r="V622" s="20">
        <f t="shared" si="11692"/>
        <v>12029</v>
      </c>
      <c r="W622" s="21">
        <f t="shared" si="11692"/>
        <v>13951</v>
      </c>
      <c r="X622" s="20">
        <f t="shared" si="11692"/>
        <v>7988</v>
      </c>
      <c r="Y622" s="21">
        <f t="shared" si="11692"/>
        <v>4398</v>
      </c>
      <c r="Z622" s="20">
        <f t="shared" si="11692"/>
        <v>28830</v>
      </c>
      <c r="AA622" s="21">
        <f t="shared" si="11692"/>
        <v>29283</v>
      </c>
      <c r="AB622" s="173">
        <f t="shared" ref="AB622:AC622" si="11693">SUM(AB598:AB621)</f>
        <v>187674</v>
      </c>
      <c r="AC622" s="174">
        <f t="shared" si="11693"/>
        <v>187087</v>
      </c>
      <c r="BI622" s="264" t="s">
        <v>13</v>
      </c>
      <c r="BJ622" s="154">
        <f>SUM(BJ598:BJ621)</f>
        <v>0.99999999999999989</v>
      </c>
      <c r="BK622" s="155">
        <f t="shared" ref="BK622:CK622" si="11694">SUM(BK598:BK621)</f>
        <v>1</v>
      </c>
      <c r="BL622" s="154">
        <f t="shared" si="11694"/>
        <v>0.99999999999999989</v>
      </c>
      <c r="BM622" s="155">
        <f t="shared" si="11694"/>
        <v>1</v>
      </c>
      <c r="BN622" s="154">
        <f t="shared" si="11694"/>
        <v>1</v>
      </c>
      <c r="BO622" s="155">
        <f t="shared" si="11694"/>
        <v>0.99999999999999989</v>
      </c>
      <c r="BP622" s="154">
        <f t="shared" si="11694"/>
        <v>1</v>
      </c>
      <c r="BQ622" s="155">
        <f t="shared" si="11694"/>
        <v>1.0000000000000002</v>
      </c>
      <c r="BR622" s="154">
        <f t="shared" si="11694"/>
        <v>0.99999999999999989</v>
      </c>
      <c r="BS622" s="155">
        <f t="shared" si="11694"/>
        <v>1</v>
      </c>
      <c r="BT622" s="154">
        <f t="shared" si="11694"/>
        <v>1</v>
      </c>
      <c r="BU622" s="155">
        <f t="shared" si="11694"/>
        <v>0.99999999999999989</v>
      </c>
      <c r="BV622" s="154">
        <f t="shared" si="11694"/>
        <v>0.99999999999999989</v>
      </c>
      <c r="BW622" s="155">
        <f t="shared" si="11694"/>
        <v>1</v>
      </c>
      <c r="BX622" s="154">
        <f t="shared" si="11694"/>
        <v>1</v>
      </c>
      <c r="BY622" s="155">
        <f t="shared" si="11694"/>
        <v>0.99999999999999989</v>
      </c>
      <c r="BZ622" s="154">
        <f t="shared" si="11694"/>
        <v>0.99999999999999989</v>
      </c>
      <c r="CA622" s="155">
        <f t="shared" si="11694"/>
        <v>1</v>
      </c>
      <c r="CB622" s="154">
        <f t="shared" si="11694"/>
        <v>1</v>
      </c>
      <c r="CC622" s="155">
        <f t="shared" si="11694"/>
        <v>1</v>
      </c>
      <c r="CD622" s="154">
        <f t="shared" si="11694"/>
        <v>1</v>
      </c>
      <c r="CE622" s="155">
        <f t="shared" si="11694"/>
        <v>1</v>
      </c>
      <c r="CF622" s="154">
        <f t="shared" si="11694"/>
        <v>1</v>
      </c>
      <c r="CG622" s="155">
        <f t="shared" si="11694"/>
        <v>1</v>
      </c>
      <c r="CH622" s="154">
        <f t="shared" si="11694"/>
        <v>0.99999999999999978</v>
      </c>
      <c r="CI622" s="155">
        <f t="shared" si="11694"/>
        <v>1</v>
      </c>
      <c r="CJ622" s="154">
        <f t="shared" si="11694"/>
        <v>0.99999999999999989</v>
      </c>
      <c r="CK622" s="155">
        <f t="shared" si="11694"/>
        <v>0.99999999999999989</v>
      </c>
    </row>
    <row r="623" spans="1:89" ht="13.5" thickTop="1" x14ac:dyDescent="0.2">
      <c r="A623" s="186"/>
    </row>
    <row r="625" spans="1:89" x14ac:dyDescent="0.2">
      <c r="A625" s="299">
        <f>+A594+1</f>
        <v>44641</v>
      </c>
      <c r="B625" s="299"/>
      <c r="C625" s="299"/>
      <c r="D625" s="299"/>
      <c r="BI625" s="304">
        <f>+BI563+2</f>
        <v>44641</v>
      </c>
      <c r="BJ625" s="304"/>
      <c r="BK625" s="304"/>
      <c r="BL625" s="304"/>
    </row>
    <row r="626" spans="1:89" ht="13.5" thickBot="1" x14ac:dyDescent="0.25">
      <c r="AE626" s="267" t="s">
        <v>84</v>
      </c>
    </row>
    <row r="627" spans="1:89" ht="14.25" thickTop="1" thickBot="1" x14ac:dyDescent="0.25">
      <c r="A627" s="295" t="s">
        <v>0</v>
      </c>
      <c r="B627" s="297" t="s">
        <v>1</v>
      </c>
      <c r="C627" s="298"/>
      <c r="D627" s="297" t="s">
        <v>2</v>
      </c>
      <c r="E627" s="298"/>
      <c r="F627" s="297" t="s">
        <v>3</v>
      </c>
      <c r="G627" s="298"/>
      <c r="H627" s="297" t="s">
        <v>4</v>
      </c>
      <c r="I627" s="298"/>
      <c r="J627" s="297" t="s">
        <v>5</v>
      </c>
      <c r="K627" s="298"/>
      <c r="L627" s="297" t="s">
        <v>6</v>
      </c>
      <c r="M627" s="298"/>
      <c r="N627" s="297" t="s">
        <v>7</v>
      </c>
      <c r="O627" s="298"/>
      <c r="P627" s="297" t="s">
        <v>8</v>
      </c>
      <c r="Q627" s="298"/>
      <c r="R627" s="297" t="s">
        <v>9</v>
      </c>
      <c r="S627" s="298"/>
      <c r="T627" s="297" t="s">
        <v>10</v>
      </c>
      <c r="U627" s="298"/>
      <c r="V627" s="297" t="s">
        <v>11</v>
      </c>
      <c r="W627" s="298"/>
      <c r="X627" s="297" t="s">
        <v>12</v>
      </c>
      <c r="Y627" s="298"/>
      <c r="Z627" s="300" t="s">
        <v>40</v>
      </c>
      <c r="AA627" s="301"/>
      <c r="AB627" s="302" t="s">
        <v>41</v>
      </c>
      <c r="AC627" s="303"/>
      <c r="AE627" s="295" t="s">
        <v>0</v>
      </c>
      <c r="AF627" s="297" t="s">
        <v>1</v>
      </c>
      <c r="AG627" s="298"/>
      <c r="AH627" s="297" t="s">
        <v>2</v>
      </c>
      <c r="AI627" s="298"/>
      <c r="AJ627" s="297" t="s">
        <v>3</v>
      </c>
      <c r="AK627" s="298"/>
      <c r="AL627" s="297" t="s">
        <v>4</v>
      </c>
      <c r="AM627" s="298"/>
      <c r="AN627" s="297" t="s">
        <v>5</v>
      </c>
      <c r="AO627" s="298"/>
      <c r="AP627" s="297" t="s">
        <v>6</v>
      </c>
      <c r="AQ627" s="298"/>
      <c r="AR627" s="297" t="s">
        <v>7</v>
      </c>
      <c r="AS627" s="298"/>
      <c r="AT627" s="297" t="s">
        <v>8</v>
      </c>
      <c r="AU627" s="298"/>
      <c r="AV627" s="297" t="s">
        <v>9</v>
      </c>
      <c r="AW627" s="298"/>
      <c r="AX627" s="297" t="s">
        <v>10</v>
      </c>
      <c r="AY627" s="298"/>
      <c r="AZ627" s="297" t="s">
        <v>11</v>
      </c>
      <c r="BA627" s="298"/>
      <c r="BB627" s="297" t="s">
        <v>12</v>
      </c>
      <c r="BC627" s="298"/>
      <c r="BD627" s="300" t="s">
        <v>40</v>
      </c>
      <c r="BE627" s="301"/>
      <c r="BF627" s="302" t="s">
        <v>41</v>
      </c>
      <c r="BG627" s="303"/>
      <c r="BI627" s="295" t="s">
        <v>0</v>
      </c>
      <c r="BJ627" s="297" t="s">
        <v>1</v>
      </c>
      <c r="BK627" s="298"/>
      <c r="BL627" s="297" t="s">
        <v>2</v>
      </c>
      <c r="BM627" s="298"/>
      <c r="BN627" s="297" t="s">
        <v>3</v>
      </c>
      <c r="BO627" s="298"/>
      <c r="BP627" s="297" t="s">
        <v>4</v>
      </c>
      <c r="BQ627" s="298"/>
      <c r="BR627" s="297" t="s">
        <v>5</v>
      </c>
      <c r="BS627" s="298"/>
      <c r="BT627" s="297" t="s">
        <v>6</v>
      </c>
      <c r="BU627" s="298"/>
      <c r="BV627" s="297" t="s">
        <v>7</v>
      </c>
      <c r="BW627" s="298"/>
      <c r="BX627" s="297" t="s">
        <v>8</v>
      </c>
      <c r="BY627" s="298"/>
      <c r="BZ627" s="297" t="s">
        <v>9</v>
      </c>
      <c r="CA627" s="298"/>
      <c r="CB627" s="297" t="s">
        <v>10</v>
      </c>
      <c r="CC627" s="298"/>
      <c r="CD627" s="297" t="s">
        <v>11</v>
      </c>
      <c r="CE627" s="298"/>
      <c r="CF627" s="297" t="s">
        <v>12</v>
      </c>
      <c r="CG627" s="298"/>
      <c r="CH627" s="300" t="s">
        <v>40</v>
      </c>
      <c r="CI627" s="301"/>
      <c r="CJ627" s="297" t="s">
        <v>41</v>
      </c>
      <c r="CK627" s="298"/>
    </row>
    <row r="628" spans="1:89" ht="15" thickTop="1" thickBot="1" x14ac:dyDescent="0.3">
      <c r="A628" s="296"/>
      <c r="B628" s="115" t="s">
        <v>14</v>
      </c>
      <c r="C628" s="116" t="s">
        <v>15</v>
      </c>
      <c r="D628" s="117" t="s">
        <v>14</v>
      </c>
      <c r="E628" s="118" t="s">
        <v>15</v>
      </c>
      <c r="F628" s="115" t="s">
        <v>14</v>
      </c>
      <c r="G628" s="116" t="s">
        <v>15</v>
      </c>
      <c r="H628" s="117" t="s">
        <v>14</v>
      </c>
      <c r="I628" s="118" t="s">
        <v>15</v>
      </c>
      <c r="J628" s="115" t="s">
        <v>14</v>
      </c>
      <c r="K628" s="116" t="s">
        <v>15</v>
      </c>
      <c r="L628" s="117" t="s">
        <v>14</v>
      </c>
      <c r="M628" s="115" t="s">
        <v>15</v>
      </c>
      <c r="N628" s="119" t="s">
        <v>14</v>
      </c>
      <c r="O628" s="120" t="s">
        <v>15</v>
      </c>
      <c r="P628" s="115" t="s">
        <v>14</v>
      </c>
      <c r="Q628" s="116" t="s">
        <v>15</v>
      </c>
      <c r="R628" s="117" t="s">
        <v>14</v>
      </c>
      <c r="S628" s="118" t="s">
        <v>15</v>
      </c>
      <c r="T628" s="115" t="s">
        <v>14</v>
      </c>
      <c r="U628" s="116" t="s">
        <v>15</v>
      </c>
      <c r="V628" s="117" t="s">
        <v>14</v>
      </c>
      <c r="W628" s="118" t="s">
        <v>15</v>
      </c>
      <c r="X628" s="115" t="s">
        <v>14</v>
      </c>
      <c r="Y628" s="116" t="s">
        <v>15</v>
      </c>
      <c r="Z628" s="28" t="s">
        <v>14</v>
      </c>
      <c r="AA628" s="121" t="s">
        <v>15</v>
      </c>
      <c r="AB628" s="175" t="s">
        <v>14</v>
      </c>
      <c r="AC628" s="176" t="s">
        <v>15</v>
      </c>
      <c r="AE628" s="296"/>
      <c r="AF628" s="115" t="s">
        <v>14</v>
      </c>
      <c r="AG628" s="116" t="s">
        <v>15</v>
      </c>
      <c r="AH628" s="117" t="s">
        <v>14</v>
      </c>
      <c r="AI628" s="118" t="s">
        <v>15</v>
      </c>
      <c r="AJ628" s="115" t="s">
        <v>14</v>
      </c>
      <c r="AK628" s="116" t="s">
        <v>15</v>
      </c>
      <c r="AL628" s="117" t="s">
        <v>14</v>
      </c>
      <c r="AM628" s="118" t="s">
        <v>15</v>
      </c>
      <c r="AN628" s="115" t="s">
        <v>14</v>
      </c>
      <c r="AO628" s="116" t="s">
        <v>15</v>
      </c>
      <c r="AP628" s="117" t="s">
        <v>14</v>
      </c>
      <c r="AQ628" s="115" t="s">
        <v>15</v>
      </c>
      <c r="AR628" s="119" t="s">
        <v>14</v>
      </c>
      <c r="AS628" s="120" t="s">
        <v>15</v>
      </c>
      <c r="AT628" s="115" t="s">
        <v>14</v>
      </c>
      <c r="AU628" s="116" t="s">
        <v>15</v>
      </c>
      <c r="AV628" s="117" t="s">
        <v>14</v>
      </c>
      <c r="AW628" s="118" t="s">
        <v>15</v>
      </c>
      <c r="AX628" s="115" t="s">
        <v>14</v>
      </c>
      <c r="AY628" s="116" t="s">
        <v>15</v>
      </c>
      <c r="AZ628" s="117" t="s">
        <v>14</v>
      </c>
      <c r="BA628" s="118" t="s">
        <v>15</v>
      </c>
      <c r="BB628" s="115" t="s">
        <v>14</v>
      </c>
      <c r="BC628" s="116" t="s">
        <v>15</v>
      </c>
      <c r="BD628" s="28" t="s">
        <v>14</v>
      </c>
      <c r="BE628" s="121" t="s">
        <v>15</v>
      </c>
      <c r="BF628" s="175" t="s">
        <v>14</v>
      </c>
      <c r="BG628" s="176" t="s">
        <v>15</v>
      </c>
      <c r="BI628" s="296"/>
      <c r="BJ628" s="115" t="s">
        <v>14</v>
      </c>
      <c r="BK628" s="116" t="s">
        <v>15</v>
      </c>
      <c r="BL628" s="117" t="s">
        <v>14</v>
      </c>
      <c r="BM628" s="118" t="s">
        <v>15</v>
      </c>
      <c r="BN628" s="115" t="s">
        <v>14</v>
      </c>
      <c r="BO628" s="116" t="s">
        <v>15</v>
      </c>
      <c r="BP628" s="117" t="s">
        <v>14</v>
      </c>
      <c r="BQ628" s="118" t="s">
        <v>15</v>
      </c>
      <c r="BR628" s="115" t="s">
        <v>14</v>
      </c>
      <c r="BS628" s="116" t="s">
        <v>15</v>
      </c>
      <c r="BT628" s="117" t="s">
        <v>14</v>
      </c>
      <c r="BU628" s="115" t="s">
        <v>15</v>
      </c>
      <c r="BV628" s="119" t="s">
        <v>14</v>
      </c>
      <c r="BW628" s="120" t="s">
        <v>15</v>
      </c>
      <c r="BX628" s="115" t="s">
        <v>14</v>
      </c>
      <c r="BY628" s="116" t="s">
        <v>15</v>
      </c>
      <c r="BZ628" s="117" t="s">
        <v>14</v>
      </c>
      <c r="CA628" s="118" t="s">
        <v>15</v>
      </c>
      <c r="CB628" s="115" t="s">
        <v>14</v>
      </c>
      <c r="CC628" s="116" t="s">
        <v>15</v>
      </c>
      <c r="CD628" s="117" t="s">
        <v>14</v>
      </c>
      <c r="CE628" s="118" t="s">
        <v>15</v>
      </c>
      <c r="CF628" s="115" t="s">
        <v>14</v>
      </c>
      <c r="CG628" s="116" t="s">
        <v>15</v>
      </c>
      <c r="CH628" s="28" t="s">
        <v>14</v>
      </c>
      <c r="CI628" s="121" t="s">
        <v>15</v>
      </c>
      <c r="CJ628" s="119" t="s">
        <v>14</v>
      </c>
      <c r="CK628" s="120" t="s">
        <v>15</v>
      </c>
    </row>
    <row r="629" spans="1:89" ht="13.5" thickTop="1" x14ac:dyDescent="0.2">
      <c r="A629" s="124" t="s">
        <v>16</v>
      </c>
      <c r="B629" s="125"/>
      <c r="C629" s="185"/>
      <c r="D629" s="126"/>
      <c r="E629" s="179"/>
      <c r="F629" s="125"/>
      <c r="G629" s="127"/>
      <c r="H629" s="126"/>
      <c r="I629" s="179"/>
      <c r="J629" s="125"/>
      <c r="K629" s="127"/>
      <c r="L629" s="126"/>
      <c r="M629" s="125"/>
      <c r="N629" s="178"/>
      <c r="O629" s="180"/>
      <c r="P629" s="125"/>
      <c r="Q629" s="127"/>
      <c r="R629" s="126"/>
      <c r="S629" s="179"/>
      <c r="T629" s="125"/>
      <c r="U629" s="127"/>
      <c r="V629" s="126"/>
      <c r="W629" s="179"/>
      <c r="X629" s="125"/>
      <c r="Y629" s="127"/>
      <c r="Z629" s="183"/>
      <c r="AA629" s="184"/>
      <c r="AB629" s="169">
        <f>B629+D629+F629+H629+J629+L629+N629+P629+R629+T629+V629+X629+Z629</f>
        <v>0</v>
      </c>
      <c r="AC629" s="170">
        <f>C629+E629+G629+I629+K629+M629+O629+Q629+S629+U629+W629+Y629+AA629</f>
        <v>0</v>
      </c>
      <c r="AE629" s="270" t="str">
        <f>$AE$9</f>
        <v>07:00 - 07:59</v>
      </c>
      <c r="AF629" s="125">
        <f>SUMIF($A$9:$A$32,$AE629,B$629:B$652)</f>
        <v>2577</v>
      </c>
      <c r="AG629" s="185">
        <f t="shared" ref="AG629:AV631" si="11695">SUMIF($A$9:$A$32,$AE629,C$629:C$652)</f>
        <v>934</v>
      </c>
      <c r="AH629" s="126">
        <f t="shared" si="11695"/>
        <v>943</v>
      </c>
      <c r="AI629" s="179">
        <f t="shared" si="11695"/>
        <v>898</v>
      </c>
      <c r="AJ629" s="125">
        <f t="shared" si="11695"/>
        <v>2294</v>
      </c>
      <c r="AK629" s="127">
        <f t="shared" si="11695"/>
        <v>1171</v>
      </c>
      <c r="AL629" s="126">
        <f t="shared" si="11695"/>
        <v>3123</v>
      </c>
      <c r="AM629" s="179">
        <f t="shared" si="11695"/>
        <v>1715</v>
      </c>
      <c r="AN629" s="125">
        <f t="shared" si="11695"/>
        <v>226</v>
      </c>
      <c r="AO629" s="127">
        <f t="shared" si="11695"/>
        <v>708</v>
      </c>
      <c r="AP629" s="126">
        <f t="shared" si="11695"/>
        <v>643</v>
      </c>
      <c r="AQ629" s="125">
        <f t="shared" si="11695"/>
        <v>2294</v>
      </c>
      <c r="AR629" s="178">
        <f t="shared" si="11695"/>
        <v>2047</v>
      </c>
      <c r="AS629" s="180">
        <f t="shared" si="11695"/>
        <v>3131</v>
      </c>
      <c r="AT629" s="125">
        <f t="shared" si="11695"/>
        <v>1522</v>
      </c>
      <c r="AU629" s="127">
        <f t="shared" si="11695"/>
        <v>1423</v>
      </c>
      <c r="AV629" s="126">
        <f t="shared" si="11695"/>
        <v>1898</v>
      </c>
      <c r="AW629" s="179">
        <f t="shared" ref="AW629:BE631" si="11696">SUMIF($A$9:$A$32,$AE629,S$629:S$652)</f>
        <v>1423</v>
      </c>
      <c r="AX629" s="125">
        <f t="shared" si="11696"/>
        <v>188</v>
      </c>
      <c r="AY629" s="127">
        <f t="shared" si="11696"/>
        <v>1065</v>
      </c>
      <c r="AZ629" s="126">
        <f t="shared" si="11696"/>
        <v>633</v>
      </c>
      <c r="BA629" s="179">
        <f t="shared" si="11696"/>
        <v>2111</v>
      </c>
      <c r="BB629" s="125">
        <f t="shared" si="11696"/>
        <v>1356</v>
      </c>
      <c r="BC629" s="127">
        <f t="shared" si="11696"/>
        <v>1257</v>
      </c>
      <c r="BD629" s="183">
        <f t="shared" si="11696"/>
        <v>2580</v>
      </c>
      <c r="BE629" s="184">
        <f t="shared" si="11696"/>
        <v>2127</v>
      </c>
      <c r="BF629" s="169">
        <f>AF629+AH629+AJ629+AL629+AN629+AP629+AR629+AT629+AV629+AX629+AZ629+BB629+BD629</f>
        <v>20030</v>
      </c>
      <c r="BG629" s="170">
        <f>AG629+AI629+AK629+AM629+AO629+AQ629+AS629+AU629+AW629+AY629+BA629+BC629+BE629</f>
        <v>20257</v>
      </c>
      <c r="BI629" s="124" t="s">
        <v>16</v>
      </c>
      <c r="BJ629" s="128">
        <f>B629/B653</f>
        <v>0</v>
      </c>
      <c r="BK629" s="129">
        <f t="shared" ref="BK629" si="11697">C629/C653</f>
        <v>0</v>
      </c>
      <c r="BL629" s="130">
        <f t="shared" ref="BL629" si="11698">D629/D653</f>
        <v>0</v>
      </c>
      <c r="BM629" s="131">
        <f t="shared" ref="BM629" si="11699">E629/E653</f>
        <v>0</v>
      </c>
      <c r="BN629" s="128">
        <f t="shared" ref="BN629" si="11700">F629/F653</f>
        <v>0</v>
      </c>
      <c r="BO629" s="129">
        <f t="shared" ref="BO629" si="11701">G629/G653</f>
        <v>0</v>
      </c>
      <c r="BP629" s="130">
        <f t="shared" ref="BP629" si="11702">H629/H653</f>
        <v>0</v>
      </c>
      <c r="BQ629" s="131">
        <f t="shared" ref="BQ629" si="11703">I629/I653</f>
        <v>0</v>
      </c>
      <c r="BR629" s="128">
        <f t="shared" ref="BR629" si="11704">J629/J653</f>
        <v>0</v>
      </c>
      <c r="BS629" s="129">
        <f t="shared" ref="BS629" si="11705">K629/K653</f>
        <v>0</v>
      </c>
      <c r="BT629" s="130">
        <f t="shared" ref="BT629" si="11706">L629/L653</f>
        <v>0</v>
      </c>
      <c r="BU629" s="128">
        <f t="shared" ref="BU629" si="11707">M629/M653</f>
        <v>0</v>
      </c>
      <c r="BV629" s="132">
        <f t="shared" ref="BV629" si="11708">N629/N653</f>
        <v>0</v>
      </c>
      <c r="BW629" s="133">
        <f t="shared" ref="BW629" si="11709">O629/O653</f>
        <v>0</v>
      </c>
      <c r="BX629" s="128">
        <f t="shared" ref="BX629" si="11710">P629/P653</f>
        <v>0</v>
      </c>
      <c r="BY629" s="129">
        <f t="shared" ref="BY629" si="11711">Q629/Q653</f>
        <v>0</v>
      </c>
      <c r="BZ629" s="130">
        <f t="shared" ref="BZ629" si="11712">R629/R653</f>
        <v>0</v>
      </c>
      <c r="CA629" s="131">
        <f t="shared" ref="CA629" si="11713">S629/S653</f>
        <v>0</v>
      </c>
      <c r="CB629" s="128">
        <f t="shared" ref="CB629" si="11714">T629/T653</f>
        <v>0</v>
      </c>
      <c r="CC629" s="129">
        <f t="shared" ref="CC629" si="11715">U629/U653</f>
        <v>0</v>
      </c>
      <c r="CD629" s="130">
        <f t="shared" ref="CD629" si="11716">V629/V653</f>
        <v>0</v>
      </c>
      <c r="CE629" s="131">
        <f t="shared" ref="CE629" si="11717">W629/W653</f>
        <v>0</v>
      </c>
      <c r="CF629" s="128">
        <f t="shared" ref="CF629" si="11718">X629/X653</f>
        <v>0</v>
      </c>
      <c r="CG629" s="129">
        <f t="shared" ref="CG629" si="11719">Y629/Y653</f>
        <v>0</v>
      </c>
      <c r="CH629" s="130">
        <f t="shared" ref="CH629" si="11720">Z629/Z653</f>
        <v>0</v>
      </c>
      <c r="CI629" s="128">
        <f t="shared" ref="CI629" si="11721">AA629/AA653</f>
        <v>0</v>
      </c>
      <c r="CJ629" s="134">
        <f t="shared" ref="CJ629" si="11722">AB629/AB653</f>
        <v>0</v>
      </c>
      <c r="CK629" s="135">
        <f t="shared" ref="CK629" si="11723">AC629/AC653</f>
        <v>0</v>
      </c>
    </row>
    <row r="630" spans="1:89" x14ac:dyDescent="0.2">
      <c r="A630" s="136" t="s">
        <v>17</v>
      </c>
      <c r="B630" s="188">
        <v>416</v>
      </c>
      <c r="C630" s="189">
        <v>0</v>
      </c>
      <c r="D630" s="190">
        <v>289</v>
      </c>
      <c r="E630" s="191">
        <v>2</v>
      </c>
      <c r="F630" s="188">
        <v>858</v>
      </c>
      <c r="G630" s="192">
        <v>7</v>
      </c>
      <c r="H630" s="190">
        <v>689</v>
      </c>
      <c r="I630" s="191">
        <v>44</v>
      </c>
      <c r="J630" s="188">
        <v>11</v>
      </c>
      <c r="K630" s="192">
        <v>15</v>
      </c>
      <c r="L630" s="190">
        <v>43</v>
      </c>
      <c r="M630" s="188">
        <v>95</v>
      </c>
      <c r="N630" s="193">
        <v>144</v>
      </c>
      <c r="O630" s="194">
        <v>125</v>
      </c>
      <c r="P630" s="188">
        <v>45</v>
      </c>
      <c r="Q630" s="192">
        <v>0</v>
      </c>
      <c r="R630" s="190">
        <v>33</v>
      </c>
      <c r="S630" s="191">
        <v>0</v>
      </c>
      <c r="T630" s="188">
        <v>0</v>
      </c>
      <c r="U630" s="192">
        <v>0</v>
      </c>
      <c r="V630" s="190">
        <v>4</v>
      </c>
      <c r="W630" s="191">
        <v>0</v>
      </c>
      <c r="X630" s="188">
        <v>4</v>
      </c>
      <c r="Y630" s="192">
        <v>0</v>
      </c>
      <c r="Z630" s="190">
        <v>0</v>
      </c>
      <c r="AA630" s="188">
        <v>0</v>
      </c>
      <c r="AB630" s="169">
        <f t="shared" ref="AB630:AB649" si="11724">B630+D630+F630+H630+J630+L630+N630+P630+R630+T630+V630+X630+Z630</f>
        <v>2536</v>
      </c>
      <c r="AC630" s="172">
        <f t="shared" ref="AC630:AC652" si="11725">SUM(C630,E630,G630,I630,K630,M630,O630,Q630,S630,U630,W630,Y630,AA630)</f>
        <v>288</v>
      </c>
      <c r="AE630" s="272" t="str">
        <f>$AE$10</f>
        <v>08:00 - 08:59</v>
      </c>
      <c r="AF630" s="125">
        <f>SUMIF($A$9:$A$32,$AE630,B$629:B$652)</f>
        <v>2451</v>
      </c>
      <c r="AG630" s="189">
        <f t="shared" si="11695"/>
        <v>905</v>
      </c>
      <c r="AH630" s="190">
        <f t="shared" si="11695"/>
        <v>681</v>
      </c>
      <c r="AI630" s="191">
        <f t="shared" si="11695"/>
        <v>719</v>
      </c>
      <c r="AJ630" s="273">
        <f t="shared" si="11695"/>
        <v>2507</v>
      </c>
      <c r="AK630" s="192">
        <f t="shared" si="11695"/>
        <v>922</v>
      </c>
      <c r="AL630" s="190">
        <f t="shared" si="11695"/>
        <v>2575</v>
      </c>
      <c r="AM630" s="191">
        <f t="shared" si="11695"/>
        <v>1467</v>
      </c>
      <c r="AN630" s="273">
        <f t="shared" si="11695"/>
        <v>203</v>
      </c>
      <c r="AO630" s="192">
        <f t="shared" si="11695"/>
        <v>702</v>
      </c>
      <c r="AP630" s="190">
        <f t="shared" si="11695"/>
        <v>542</v>
      </c>
      <c r="AQ630" s="273">
        <f t="shared" si="11695"/>
        <v>2295</v>
      </c>
      <c r="AR630" s="193">
        <f t="shared" si="11695"/>
        <v>1534</v>
      </c>
      <c r="AS630" s="194">
        <f t="shared" si="11695"/>
        <v>3165</v>
      </c>
      <c r="AT630" s="273">
        <f t="shared" si="11695"/>
        <v>1093</v>
      </c>
      <c r="AU630" s="192">
        <f t="shared" si="11695"/>
        <v>1290</v>
      </c>
      <c r="AV630" s="190">
        <f t="shared" si="11695"/>
        <v>1711</v>
      </c>
      <c r="AW630" s="191">
        <f t="shared" si="11696"/>
        <v>1340</v>
      </c>
      <c r="AX630" s="273">
        <f t="shared" si="11696"/>
        <v>152</v>
      </c>
      <c r="AY630" s="192">
        <f t="shared" si="11696"/>
        <v>845</v>
      </c>
      <c r="AZ630" s="190">
        <f t="shared" si="11696"/>
        <v>593</v>
      </c>
      <c r="BA630" s="191">
        <f t="shared" si="11696"/>
        <v>1807</v>
      </c>
      <c r="BB630" s="273">
        <f t="shared" si="11696"/>
        <v>1110</v>
      </c>
      <c r="BC630" s="192">
        <f t="shared" si="11696"/>
        <v>1260</v>
      </c>
      <c r="BD630" s="190">
        <f t="shared" si="11696"/>
        <v>2613</v>
      </c>
      <c r="BE630" s="273">
        <f t="shared" si="11696"/>
        <v>2038</v>
      </c>
      <c r="BF630" s="171">
        <f>SUM(AF630,AH630,AJ630,AL630,AN630,AP630,AR630,AT630,AV630,AX630,AZ630,BB630,BD630)</f>
        <v>17765</v>
      </c>
      <c r="BG630" s="172">
        <f>SUM(AG630,AI630,AK630,AM630,AO630,AQ630,AS630,AU630,AW630,AY630,BA630,BC630,BE630)</f>
        <v>18755</v>
      </c>
      <c r="BI630" s="136" t="s">
        <v>17</v>
      </c>
      <c r="BJ630" s="128">
        <f>B630/B653</f>
        <v>1.7414601473543203E-2</v>
      </c>
      <c r="BK630" s="129">
        <f t="shared" ref="BK630" si="11726">C630/C653</f>
        <v>0</v>
      </c>
      <c r="BL630" s="130">
        <f t="shared" ref="BL630" si="11727">D630/D653</f>
        <v>2.7492389649923895E-2</v>
      </c>
      <c r="BM630" s="131">
        <f t="shared" ref="BM630" si="11728">E630/E653</f>
        <v>2.0277805941397141E-4</v>
      </c>
      <c r="BN630" s="128">
        <f t="shared" ref="BN630" si="11729">F630/F653</f>
        <v>3.1846188107787096E-2</v>
      </c>
      <c r="BO630" s="129">
        <f t="shared" ref="BO630" si="11730">G630/G653</f>
        <v>3.3117282490419646E-4</v>
      </c>
      <c r="BP630" s="130">
        <f t="shared" ref="BP630" si="11731">H630/H653</f>
        <v>2.065347721822542E-2</v>
      </c>
      <c r="BQ630" s="131">
        <f t="shared" ref="BQ630" si="11732">I630/I653</f>
        <v>1.36298866241249E-3</v>
      </c>
      <c r="BR630" s="128">
        <f t="shared" ref="BR630" si="11733">J630/J653</f>
        <v>2.0876826722338203E-3</v>
      </c>
      <c r="BS630" s="129">
        <f t="shared" ref="BS630" si="11734">K630/K653</f>
        <v>2.763448784082535E-3</v>
      </c>
      <c r="BT630" s="130">
        <f t="shared" ref="BT630" si="11735">L630/L653</f>
        <v>2.4043838067546409E-3</v>
      </c>
      <c r="BU630" s="128">
        <f t="shared" ref="BU630" si="11736">M630/M653</f>
        <v>5.2883544867512802E-3</v>
      </c>
      <c r="BV630" s="132">
        <f t="shared" ref="BV630" si="11737">N630/N653</f>
        <v>4.8560059351183647E-3</v>
      </c>
      <c r="BW630" s="133">
        <f t="shared" ref="BW630" si="11738">O630/O653</f>
        <v>3.8300088856206148E-3</v>
      </c>
      <c r="BX630" s="128">
        <f t="shared" ref="BX630" si="11739">P630/P653</f>
        <v>2.8763183125599234E-3</v>
      </c>
      <c r="BY630" s="129">
        <f t="shared" ref="BY630" si="11740">Q630/Q653</f>
        <v>0</v>
      </c>
      <c r="BZ630" s="130">
        <f t="shared" ref="BZ630" si="11741">R630/R653</f>
        <v>1.6094420600858369E-3</v>
      </c>
      <c r="CA630" s="131">
        <f t="shared" ref="CA630" si="11742">S630/S653</f>
        <v>0</v>
      </c>
      <c r="CB630" s="128">
        <f t="shared" ref="CB630" si="11743">T630/T653</f>
        <v>0</v>
      </c>
      <c r="CC630" s="129">
        <f t="shared" ref="CC630" si="11744">U630/U653</f>
        <v>0</v>
      </c>
      <c r="CD630" s="130">
        <f t="shared" ref="CD630" si="11745">V630/V653</f>
        <v>2.365604116151162E-4</v>
      </c>
      <c r="CE630" s="131">
        <f t="shared" ref="CE630" si="11746">W630/W653</f>
        <v>0</v>
      </c>
      <c r="CF630" s="128">
        <f t="shared" ref="CF630" si="11747">X630/X653</f>
        <v>2.6759432700026759E-4</v>
      </c>
      <c r="CG630" s="129">
        <f t="shared" ref="CG630" si="11748">Y630/Y653</f>
        <v>0</v>
      </c>
      <c r="CH630" s="130">
        <f t="shared" ref="CH630" si="11749">Z630/Z653</f>
        <v>0</v>
      </c>
      <c r="CI630" s="128">
        <f t="shared" ref="CI630" si="11750">AA630/AA653</f>
        <v>0</v>
      </c>
      <c r="CJ630" s="134">
        <f t="shared" ref="CJ630" si="11751">AB630/AB653</f>
        <v>9.9716107926172328E-3</v>
      </c>
      <c r="CK630" s="135">
        <f t="shared" ref="CK630" si="11752">AC630/AC653</f>
        <v>1.1353780651265474E-3</v>
      </c>
    </row>
    <row r="631" spans="1:89" ht="13.5" thickBot="1" x14ac:dyDescent="0.25">
      <c r="A631" s="145" t="s">
        <v>18</v>
      </c>
      <c r="B631" s="195">
        <v>1666</v>
      </c>
      <c r="C631" s="196">
        <v>0</v>
      </c>
      <c r="D631" s="197">
        <v>928</v>
      </c>
      <c r="E631" s="198">
        <v>110</v>
      </c>
      <c r="F631" s="195">
        <v>2806</v>
      </c>
      <c r="G631" s="199">
        <v>258</v>
      </c>
      <c r="H631" s="197">
        <v>2231</v>
      </c>
      <c r="I631" s="198">
        <v>516</v>
      </c>
      <c r="J631" s="195">
        <v>86</v>
      </c>
      <c r="K631" s="199">
        <v>248</v>
      </c>
      <c r="L631" s="197">
        <v>308</v>
      </c>
      <c r="M631" s="195">
        <v>736</v>
      </c>
      <c r="N631" s="200">
        <v>1282</v>
      </c>
      <c r="O631" s="201">
        <v>1608</v>
      </c>
      <c r="P631" s="195">
        <v>574</v>
      </c>
      <c r="Q631" s="199">
        <v>915</v>
      </c>
      <c r="R631" s="197">
        <v>710</v>
      </c>
      <c r="S631" s="198">
        <v>1138</v>
      </c>
      <c r="T631" s="195">
        <v>66</v>
      </c>
      <c r="U631" s="199">
        <v>565</v>
      </c>
      <c r="V631" s="197">
        <v>435</v>
      </c>
      <c r="W631" s="198">
        <v>1383</v>
      </c>
      <c r="X631" s="195">
        <v>720</v>
      </c>
      <c r="Y631" s="199">
        <v>656</v>
      </c>
      <c r="Z631" s="197">
        <v>1741</v>
      </c>
      <c r="AA631" s="195">
        <v>1261</v>
      </c>
      <c r="AB631" s="169">
        <f t="shared" si="11724"/>
        <v>13553</v>
      </c>
      <c r="AC631" s="172">
        <f t="shared" si="11725"/>
        <v>9394</v>
      </c>
      <c r="AE631" s="270">
        <f>$AE$11</f>
        <v>0</v>
      </c>
      <c r="AF631" s="125">
        <f>SUMIF($A$9:$A$32,$AE631,B$629:B$652)</f>
        <v>0</v>
      </c>
      <c r="AG631" s="196">
        <f t="shared" si="11695"/>
        <v>0</v>
      </c>
      <c r="AH631" s="197">
        <f t="shared" si="11695"/>
        <v>0</v>
      </c>
      <c r="AI631" s="198">
        <f t="shared" si="11695"/>
        <v>0</v>
      </c>
      <c r="AJ631" s="195">
        <f t="shared" si="11695"/>
        <v>0</v>
      </c>
      <c r="AK631" s="199">
        <f t="shared" si="11695"/>
        <v>0</v>
      </c>
      <c r="AL631" s="197">
        <f t="shared" si="11695"/>
        <v>0</v>
      </c>
      <c r="AM631" s="198">
        <f t="shared" si="11695"/>
        <v>0</v>
      </c>
      <c r="AN631" s="195">
        <f t="shared" si="11695"/>
        <v>0</v>
      </c>
      <c r="AO631" s="199">
        <f t="shared" si="11695"/>
        <v>0</v>
      </c>
      <c r="AP631" s="197">
        <f t="shared" si="11695"/>
        <v>0</v>
      </c>
      <c r="AQ631" s="195">
        <f t="shared" si="11695"/>
        <v>0</v>
      </c>
      <c r="AR631" s="200">
        <f t="shared" si="11695"/>
        <v>0</v>
      </c>
      <c r="AS631" s="201">
        <f t="shared" si="11695"/>
        <v>0</v>
      </c>
      <c r="AT631" s="195">
        <f t="shared" si="11695"/>
        <v>0</v>
      </c>
      <c r="AU631" s="199">
        <f t="shared" si="11695"/>
        <v>0</v>
      </c>
      <c r="AV631" s="197">
        <f t="shared" si="11695"/>
        <v>0</v>
      </c>
      <c r="AW631" s="198">
        <f t="shared" si="11696"/>
        <v>0</v>
      </c>
      <c r="AX631" s="195">
        <f t="shared" si="11696"/>
        <v>0</v>
      </c>
      <c r="AY631" s="199">
        <f t="shared" si="11696"/>
        <v>0</v>
      </c>
      <c r="AZ631" s="197">
        <f t="shared" si="11696"/>
        <v>0</v>
      </c>
      <c r="BA631" s="198">
        <f t="shared" si="11696"/>
        <v>0</v>
      </c>
      <c r="BB631" s="195">
        <f t="shared" si="11696"/>
        <v>0</v>
      </c>
      <c r="BC631" s="199">
        <f t="shared" si="11696"/>
        <v>0</v>
      </c>
      <c r="BD631" s="197">
        <f t="shared" si="11696"/>
        <v>0</v>
      </c>
      <c r="BE631" s="195">
        <f t="shared" si="11696"/>
        <v>0</v>
      </c>
      <c r="BF631" s="171">
        <f>SUM(AF631,AH631,AJ631,AL631,AN631,AP631,AR631,AT631,AV631,AX631,AZ631,BB631,BD631)</f>
        <v>0</v>
      </c>
      <c r="BG631" s="172">
        <f>SUM(AG631,AI631,AK631,AM631,AO631,AQ631,AS631,AU631,AW631,AY631,BA631,BC631,BE631)</f>
        <v>0</v>
      </c>
      <c r="BI631" s="145" t="s">
        <v>18</v>
      </c>
      <c r="BJ631" s="128">
        <f>B631/B653</f>
        <v>6.9742129939718692E-2</v>
      </c>
      <c r="BK631" s="129">
        <f t="shared" ref="BK631" si="11753">C631/C653</f>
        <v>0</v>
      </c>
      <c r="BL631" s="130">
        <f t="shared" ref="BL631" si="11754">D631/D653</f>
        <v>8.8280060882800604E-2</v>
      </c>
      <c r="BM631" s="131">
        <f t="shared" ref="BM631" si="11755">E631/E653</f>
        <v>1.1152793267768427E-2</v>
      </c>
      <c r="BN631" s="128">
        <f t="shared" ref="BN631" si="11756">F631/F653</f>
        <v>0.10414965481404499</v>
      </c>
      <c r="BO631" s="129">
        <f t="shared" ref="BO631" si="11757">G631/G653</f>
        <v>1.2206084117897526E-2</v>
      </c>
      <c r="BP631" s="130">
        <f t="shared" ref="BP631" si="11758">H631/H653</f>
        <v>6.6876498800959236E-2</v>
      </c>
      <c r="BQ631" s="131">
        <f t="shared" ref="BQ631" si="11759">I631/I653</f>
        <v>1.5984139768291928E-2</v>
      </c>
      <c r="BR631" s="128">
        <f t="shared" ref="BR631" si="11760">J631/J653</f>
        <v>1.6321882710191686E-2</v>
      </c>
      <c r="BS631" s="129">
        <f t="shared" ref="BS631" si="11761">K631/K653</f>
        <v>4.5689019896831246E-2</v>
      </c>
      <c r="BT631" s="130">
        <f t="shared" ref="BT631" si="11762">L631/L653</f>
        <v>1.7222097964661148E-2</v>
      </c>
      <c r="BU631" s="128">
        <f t="shared" ref="BU631" si="11763">M631/M653</f>
        <v>4.0970830549988867E-2</v>
      </c>
      <c r="BV631" s="132">
        <f t="shared" ref="BV631" si="11764">N631/N653</f>
        <v>4.3231941727928776E-2</v>
      </c>
      <c r="BW631" s="133">
        <f t="shared" ref="BW631" si="11765">O631/O653</f>
        <v>4.9269234304623585E-2</v>
      </c>
      <c r="BX631" s="128">
        <f t="shared" ref="BX631" si="11766">P631/P653</f>
        <v>3.6689038031319912E-2</v>
      </c>
      <c r="BY631" s="129">
        <f t="shared" ref="BY631" si="11767">Q631/Q653</f>
        <v>5.5127123749849377E-2</v>
      </c>
      <c r="BZ631" s="130">
        <f t="shared" ref="BZ631" si="11768">R631/R653</f>
        <v>3.4627389777604371E-2</v>
      </c>
      <c r="CA631" s="131">
        <f t="shared" ref="CA631" si="11769">S631/S653</f>
        <v>5.1247410609745116E-2</v>
      </c>
      <c r="CB631" s="128">
        <f t="shared" ref="CB631" si="11770">T631/T653</f>
        <v>1.2258543833580981E-2</v>
      </c>
      <c r="CC631" s="129">
        <f t="shared" ref="CC631" si="11771">U631/U653</f>
        <v>8.7855698958171358E-2</v>
      </c>
      <c r="CD631" s="130">
        <f t="shared" ref="CD631" si="11772">V631/V653</f>
        <v>2.5725944763143889E-2</v>
      </c>
      <c r="CE631" s="131">
        <f t="shared" ref="CE631" si="11773">W631/W653</f>
        <v>6.5248160030194374E-2</v>
      </c>
      <c r="CF631" s="128">
        <f t="shared" ref="CF631" si="11774">X631/X653</f>
        <v>4.8166978860048164E-2</v>
      </c>
      <c r="CG631" s="129">
        <f t="shared" ref="CG631" si="11775">Y631/Y653</f>
        <v>6.4783725064191194E-2</v>
      </c>
      <c r="CH631" s="130">
        <f t="shared" ref="CH631" si="11776">Z631/Z653</f>
        <v>5.2089878227567846E-2</v>
      </c>
      <c r="CI631" s="128">
        <f t="shared" ref="CI631" si="11777">AA631/AA653</f>
        <v>3.4571624400274163E-2</v>
      </c>
      <c r="CJ631" s="134">
        <f t="shared" ref="CJ631" si="11778">AB631/AB653</f>
        <v>5.3290710202027351E-2</v>
      </c>
      <c r="CK631" s="135">
        <f t="shared" ref="CK631" si="11779">AC631/AC653</f>
        <v>3.7033824804856896E-2</v>
      </c>
    </row>
    <row r="632" spans="1:89" ht="14.25" thickTop="1" thickBot="1" x14ac:dyDescent="0.25">
      <c r="A632" s="136" t="s">
        <v>19</v>
      </c>
      <c r="B632" s="188">
        <v>2419</v>
      </c>
      <c r="C632" s="189">
        <v>793</v>
      </c>
      <c r="D632" s="190">
        <v>1056</v>
      </c>
      <c r="E632" s="191">
        <v>661</v>
      </c>
      <c r="F632" s="188">
        <v>2798</v>
      </c>
      <c r="G632" s="192">
        <v>993</v>
      </c>
      <c r="H632" s="190">
        <v>2979</v>
      </c>
      <c r="I632" s="191">
        <v>1258</v>
      </c>
      <c r="J632" s="188">
        <v>185</v>
      </c>
      <c r="K632" s="192">
        <v>550</v>
      </c>
      <c r="L632" s="190">
        <v>555</v>
      </c>
      <c r="M632" s="188">
        <v>1795</v>
      </c>
      <c r="N632" s="193">
        <v>1909</v>
      </c>
      <c r="O632" s="194">
        <v>3027</v>
      </c>
      <c r="P632" s="188">
        <v>1220</v>
      </c>
      <c r="Q632" s="192">
        <v>1529</v>
      </c>
      <c r="R632" s="190">
        <v>1562</v>
      </c>
      <c r="S632" s="191">
        <v>1614</v>
      </c>
      <c r="T632" s="188">
        <v>147</v>
      </c>
      <c r="U632" s="192">
        <v>944</v>
      </c>
      <c r="V632" s="190">
        <v>678</v>
      </c>
      <c r="W632" s="191">
        <v>2210</v>
      </c>
      <c r="X632" s="188">
        <v>1336</v>
      </c>
      <c r="Y632" s="192">
        <v>982</v>
      </c>
      <c r="Z632" s="190">
        <v>2425</v>
      </c>
      <c r="AA632" s="188">
        <v>2124</v>
      </c>
      <c r="AB632" s="169">
        <f t="shared" si="11724"/>
        <v>19269</v>
      </c>
      <c r="AC632" s="172">
        <f t="shared" si="11725"/>
        <v>18480</v>
      </c>
      <c r="AE632" s="264" t="s">
        <v>13</v>
      </c>
      <c r="AF632" s="20">
        <f t="shared" ref="AF632:BG632" si="11780">SUM(AF629:AF631)</f>
        <v>5028</v>
      </c>
      <c r="AG632" s="21">
        <f t="shared" si="11780"/>
        <v>1839</v>
      </c>
      <c r="AH632" s="20">
        <f t="shared" si="11780"/>
        <v>1624</v>
      </c>
      <c r="AI632" s="21">
        <f t="shared" si="11780"/>
        <v>1617</v>
      </c>
      <c r="AJ632" s="20">
        <f t="shared" si="11780"/>
        <v>4801</v>
      </c>
      <c r="AK632" s="21">
        <f t="shared" si="11780"/>
        <v>2093</v>
      </c>
      <c r="AL632" s="20">
        <f t="shared" si="11780"/>
        <v>5698</v>
      </c>
      <c r="AM632" s="21">
        <f t="shared" si="11780"/>
        <v>3182</v>
      </c>
      <c r="AN632" s="20">
        <f t="shared" si="11780"/>
        <v>429</v>
      </c>
      <c r="AO632" s="21">
        <f t="shared" si="11780"/>
        <v>1410</v>
      </c>
      <c r="AP632" s="20">
        <f t="shared" si="11780"/>
        <v>1185</v>
      </c>
      <c r="AQ632" s="21">
        <f t="shared" si="11780"/>
        <v>4589</v>
      </c>
      <c r="AR632" s="20">
        <f t="shared" si="11780"/>
        <v>3581</v>
      </c>
      <c r="AS632" s="21">
        <f t="shared" si="11780"/>
        <v>6296</v>
      </c>
      <c r="AT632" s="20">
        <f t="shared" si="11780"/>
        <v>2615</v>
      </c>
      <c r="AU632" s="21">
        <f t="shared" si="11780"/>
        <v>2713</v>
      </c>
      <c r="AV632" s="20">
        <f t="shared" si="11780"/>
        <v>3609</v>
      </c>
      <c r="AW632" s="21">
        <f t="shared" si="11780"/>
        <v>2763</v>
      </c>
      <c r="AX632" s="20">
        <f t="shared" si="11780"/>
        <v>340</v>
      </c>
      <c r="AY632" s="21">
        <f t="shared" si="11780"/>
        <v>1910</v>
      </c>
      <c r="AZ632" s="20">
        <f t="shared" si="11780"/>
        <v>1226</v>
      </c>
      <c r="BA632" s="21">
        <f t="shared" si="11780"/>
        <v>3918</v>
      </c>
      <c r="BB632" s="20">
        <f t="shared" si="11780"/>
        <v>2466</v>
      </c>
      <c r="BC632" s="21">
        <f t="shared" si="11780"/>
        <v>2517</v>
      </c>
      <c r="BD632" s="20">
        <f t="shared" si="11780"/>
        <v>5193</v>
      </c>
      <c r="BE632" s="21">
        <f t="shared" si="11780"/>
        <v>4165</v>
      </c>
      <c r="BF632" s="173">
        <f t="shared" si="11780"/>
        <v>37795</v>
      </c>
      <c r="BG632" s="174">
        <f t="shared" si="11780"/>
        <v>39012</v>
      </c>
      <c r="BI632" s="136" t="s">
        <v>19</v>
      </c>
      <c r="BJ632" s="128">
        <f>B632/B653</f>
        <v>0.10126423308774279</v>
      </c>
      <c r="BK632" s="129">
        <f t="shared" ref="BK632" si="11781">C632/C653</f>
        <v>3.7200356522962892E-2</v>
      </c>
      <c r="BL632" s="130">
        <f t="shared" ref="BL632" si="11782">D632/D653</f>
        <v>0.1004566210045662</v>
      </c>
      <c r="BM632" s="131">
        <f t="shared" ref="BM632" si="11783">E632/E653</f>
        <v>6.7018148636317554E-2</v>
      </c>
      <c r="BN632" s="128">
        <f t="shared" ref="BN632" si="11784">F632/F653</f>
        <v>0.10385272065919382</v>
      </c>
      <c r="BO632" s="129">
        <f t="shared" ref="BO632" si="11785">G632/G653</f>
        <v>4.6979230732838148E-2</v>
      </c>
      <c r="BP632" s="130">
        <f t="shared" ref="BP632" si="11786">H632/H653</f>
        <v>8.9298561151079134E-2</v>
      </c>
      <c r="BQ632" s="131">
        <f t="shared" ref="BQ632" si="11787">I632/I653</f>
        <v>3.8969084938975281E-2</v>
      </c>
      <c r="BR632" s="128">
        <f t="shared" ref="BR632" si="11788">J632/J653</f>
        <v>3.5111026760296073E-2</v>
      </c>
      <c r="BS632" s="129">
        <f t="shared" ref="BS632" si="11789">K632/K653</f>
        <v>0.10132645541635962</v>
      </c>
      <c r="BT632" s="130">
        <f t="shared" ref="BT632" si="11790">L632/L653</f>
        <v>3.1033325877879669E-2</v>
      </c>
      <c r="BU632" s="128">
        <f t="shared" ref="BU632" si="11791">M632/M653</f>
        <v>9.9922066354932088E-2</v>
      </c>
      <c r="BV632" s="132">
        <f t="shared" ref="BV632" si="11792">N632/N653</f>
        <v>6.4375800903756664E-2</v>
      </c>
      <c r="BW632" s="133">
        <f t="shared" ref="BW632" si="11793">O632/O653</f>
        <v>9.2747495174188802E-2</v>
      </c>
      <c r="BX632" s="128">
        <f t="shared" ref="BX632" si="11794">P632/P653</f>
        <v>7.7980185362735696E-2</v>
      </c>
      <c r="BY632" s="129">
        <f t="shared" ref="BY632" si="11795">Q632/Q653</f>
        <v>9.2119532473792023E-2</v>
      </c>
      <c r="BZ632" s="130">
        <f t="shared" ref="BZ632" si="11796">R632/R653</f>
        <v>7.6180257510729613E-2</v>
      </c>
      <c r="CA632" s="131">
        <f t="shared" ref="CA632" si="11797">S632/S653</f>
        <v>7.2683058632801945E-2</v>
      </c>
      <c r="CB632" s="128">
        <f t="shared" ref="CB632" si="11798">T632/T653</f>
        <v>2.7303120356612184E-2</v>
      </c>
      <c r="CC632" s="129">
        <f t="shared" ref="CC632" si="11799">U632/U653</f>
        <v>0.14678899082568808</v>
      </c>
      <c r="CD632" s="130">
        <f t="shared" ref="CD632" si="11800">V632/V653</f>
        <v>4.0096989768762199E-2</v>
      </c>
      <c r="CE632" s="131">
        <f t="shared" ref="CE632" si="11801">W632/W653</f>
        <v>0.10426495565200981</v>
      </c>
      <c r="CF632" s="128">
        <f t="shared" ref="CF632" si="11802">X632/X653</f>
        <v>8.9376505218089375E-2</v>
      </c>
      <c r="CG632" s="129">
        <f t="shared" ref="CG632" si="11803">Y632/Y653</f>
        <v>9.6978076239383759E-2</v>
      </c>
      <c r="CH632" s="130">
        <f t="shared" ref="CH632" si="11804">Z632/Z653</f>
        <v>7.2554827513987369E-2</v>
      </c>
      <c r="CI632" s="128">
        <f t="shared" ref="CI632" si="11805">AA632/AA653</f>
        <v>5.8231665524331733E-2</v>
      </c>
      <c r="CJ632" s="134">
        <f t="shared" ref="CJ632" si="11806">AB632/AB653</f>
        <v>7.5766154717248207E-2</v>
      </c>
      <c r="CK632" s="135">
        <f t="shared" ref="CK632" si="11807">AC632/AC653</f>
        <v>7.2853425845620115E-2</v>
      </c>
    </row>
    <row r="633" spans="1:89" ht="13.5" thickTop="1" x14ac:dyDescent="0.2">
      <c r="A633" s="145" t="s">
        <v>20</v>
      </c>
      <c r="B633" s="195">
        <v>2577</v>
      </c>
      <c r="C633" s="196">
        <v>934</v>
      </c>
      <c r="D633" s="197">
        <v>943</v>
      </c>
      <c r="E633" s="198">
        <v>898</v>
      </c>
      <c r="F633" s="195">
        <v>2294</v>
      </c>
      <c r="G633" s="199">
        <v>1171</v>
      </c>
      <c r="H633" s="197">
        <v>3123</v>
      </c>
      <c r="I633" s="198">
        <v>1715</v>
      </c>
      <c r="J633" s="195">
        <v>226</v>
      </c>
      <c r="K633" s="199">
        <v>708</v>
      </c>
      <c r="L633" s="197">
        <v>643</v>
      </c>
      <c r="M633" s="195">
        <v>2294</v>
      </c>
      <c r="N633" s="200">
        <v>2047</v>
      </c>
      <c r="O633" s="201">
        <v>3131</v>
      </c>
      <c r="P633" s="195">
        <v>1522</v>
      </c>
      <c r="Q633" s="199">
        <v>1423</v>
      </c>
      <c r="R633" s="197">
        <v>1898</v>
      </c>
      <c r="S633" s="198">
        <v>1423</v>
      </c>
      <c r="T633" s="195">
        <v>188</v>
      </c>
      <c r="U633" s="199">
        <v>1065</v>
      </c>
      <c r="V633" s="197">
        <v>633</v>
      </c>
      <c r="W633" s="198">
        <v>2111</v>
      </c>
      <c r="X633" s="195">
        <v>1356</v>
      </c>
      <c r="Y633" s="199">
        <v>1257</v>
      </c>
      <c r="Z633" s="197">
        <v>2580</v>
      </c>
      <c r="AA633" s="195">
        <v>2127</v>
      </c>
      <c r="AB633" s="169">
        <f t="shared" si="11724"/>
        <v>20030</v>
      </c>
      <c r="AC633" s="172">
        <f t="shared" si="11725"/>
        <v>20257</v>
      </c>
      <c r="BI633" s="145" t="s">
        <v>20</v>
      </c>
      <c r="BJ633" s="128">
        <f>B633/B653</f>
        <v>0.10787843268586739</v>
      </c>
      <c r="BK633" s="129">
        <f t="shared" ref="BK633" si="11808">C633/C653</f>
        <v>4.3814795702960076E-2</v>
      </c>
      <c r="BL633" s="130">
        <f t="shared" ref="BL633" si="11809">D633/D653</f>
        <v>8.9707001522070021E-2</v>
      </c>
      <c r="BM633" s="131">
        <f t="shared" ref="BM633" si="11810">E633/E653</f>
        <v>9.1047348676873169E-2</v>
      </c>
      <c r="BN633" s="128">
        <f t="shared" ref="BN633" si="11811">F633/F653</f>
        <v>8.5145868903570635E-2</v>
      </c>
      <c r="BO633" s="129">
        <f t="shared" ref="BO633" si="11812">G633/G653</f>
        <v>5.5400482566116287E-2</v>
      </c>
      <c r="BP633" s="130">
        <f t="shared" ref="BP633" si="11813">H633/H653</f>
        <v>9.361510791366906E-2</v>
      </c>
      <c r="BQ633" s="131">
        <f t="shared" ref="BQ633" si="11814">I633/I653</f>
        <v>5.3125580819032278E-2</v>
      </c>
      <c r="BR633" s="128">
        <f t="shared" ref="BR633" si="11815">J633/J653</f>
        <v>4.2892389447713036E-2</v>
      </c>
      <c r="BS633" s="129">
        <f t="shared" ref="BS633" si="11816">K633/K653</f>
        <v>0.13043478260869565</v>
      </c>
      <c r="BT633" s="130">
        <f t="shared" ref="BT633" si="11817">L633/L653</f>
        <v>3.5953925296354286E-2</v>
      </c>
      <c r="BU633" s="128">
        <f t="shared" ref="BU633" si="11818">M633/M653</f>
        <v>0.12769984413270988</v>
      </c>
      <c r="BV633" s="132">
        <f t="shared" ref="BV633" si="11819">N633/N653</f>
        <v>6.90294732582451E-2</v>
      </c>
      <c r="BW633" s="133">
        <f t="shared" ref="BW633" si="11820">O633/O653</f>
        <v>9.593406256702515E-2</v>
      </c>
      <c r="BX633" s="128">
        <f t="shared" ref="BX633" si="11821">P633/P653</f>
        <v>9.7283477149248967E-2</v>
      </c>
      <c r="BY633" s="129">
        <f t="shared" ref="BY633" si="11822">Q633/Q653</f>
        <v>8.5733220869984333E-2</v>
      </c>
      <c r="BZ633" s="130">
        <f t="shared" ref="BZ633" si="11823">R633/R653</f>
        <v>9.2567303940694498E-2</v>
      </c>
      <c r="CA633" s="131">
        <f t="shared" ref="CA633" si="11824">S633/S653</f>
        <v>6.40817796991804E-2</v>
      </c>
      <c r="CB633" s="128">
        <f t="shared" ref="CB633" si="11825">T633/T653</f>
        <v>3.4918276374442794E-2</v>
      </c>
      <c r="CC633" s="129">
        <f t="shared" ref="CC633" si="11826">U633/U653</f>
        <v>0.16560410511584511</v>
      </c>
      <c r="CD633" s="130">
        <f t="shared" ref="CD633" si="11827">V633/V653</f>
        <v>3.7435685138092138E-2</v>
      </c>
      <c r="CE633" s="131">
        <f t="shared" ref="CE633" si="11828">W633/W653</f>
        <v>9.9594263068503497E-2</v>
      </c>
      <c r="CF633" s="128">
        <f t="shared" ref="CF633" si="11829">X633/X653</f>
        <v>9.0714476853090711E-2</v>
      </c>
      <c r="CG633" s="129">
        <f t="shared" ref="CG633" si="11830">Y633/Y653</f>
        <v>0.12413588781354928</v>
      </c>
      <c r="CH633" s="130">
        <f t="shared" ref="CH633" si="11831">Z633/Z653</f>
        <v>7.719235257158244E-2</v>
      </c>
      <c r="CI633" s="128">
        <f t="shared" ref="CI633" si="11832">AA633/AA653</f>
        <v>5.8313913639479097E-2</v>
      </c>
      <c r="CJ633" s="134">
        <f t="shared" ref="CJ633" si="11833">AB633/AB653</f>
        <v>7.8758424359670023E-2</v>
      </c>
      <c r="CK633" s="135">
        <f t="shared" ref="CK633" si="11834">AC633/AC653</f>
        <v>7.9858866198848855E-2</v>
      </c>
    </row>
    <row r="634" spans="1:89" ht="13.5" thickBot="1" x14ac:dyDescent="0.25">
      <c r="A634" s="136" t="s">
        <v>21</v>
      </c>
      <c r="B634" s="188">
        <v>2451</v>
      </c>
      <c r="C634" s="189">
        <v>905</v>
      </c>
      <c r="D634" s="190">
        <v>681</v>
      </c>
      <c r="E634" s="191">
        <v>719</v>
      </c>
      <c r="F634" s="188">
        <v>2507</v>
      </c>
      <c r="G634" s="192">
        <v>922</v>
      </c>
      <c r="H634" s="190">
        <v>2575</v>
      </c>
      <c r="I634" s="191">
        <v>1467</v>
      </c>
      <c r="J634" s="188">
        <v>203</v>
      </c>
      <c r="K634" s="192">
        <v>702</v>
      </c>
      <c r="L634" s="190">
        <v>542</v>
      </c>
      <c r="M634" s="188">
        <v>2295</v>
      </c>
      <c r="N634" s="193">
        <v>1534</v>
      </c>
      <c r="O634" s="194">
        <v>3165</v>
      </c>
      <c r="P634" s="188">
        <v>1093</v>
      </c>
      <c r="Q634" s="192">
        <v>1290</v>
      </c>
      <c r="R634" s="190">
        <v>1711</v>
      </c>
      <c r="S634" s="191">
        <v>1340</v>
      </c>
      <c r="T634" s="188">
        <v>152</v>
      </c>
      <c r="U634" s="192">
        <v>845</v>
      </c>
      <c r="V634" s="190">
        <v>593</v>
      </c>
      <c r="W634" s="191">
        <v>1807</v>
      </c>
      <c r="X634" s="188">
        <v>1110</v>
      </c>
      <c r="Y634" s="192">
        <v>1260</v>
      </c>
      <c r="Z634" s="190">
        <v>2613</v>
      </c>
      <c r="AA634" s="188">
        <v>2038</v>
      </c>
      <c r="AB634" s="169">
        <f t="shared" si="11724"/>
        <v>17765</v>
      </c>
      <c r="AC634" s="172">
        <f t="shared" si="11725"/>
        <v>18755</v>
      </c>
      <c r="AE634" s="267" t="s">
        <v>85</v>
      </c>
      <c r="BI634" s="136" t="s">
        <v>21</v>
      </c>
      <c r="BJ634" s="128">
        <f>B634/B653</f>
        <v>0.10260381781647689</v>
      </c>
      <c r="BK634" s="129">
        <f t="shared" ref="BK634" si="11835">C634/C653</f>
        <v>4.2454379134024486E-2</v>
      </c>
      <c r="BL634" s="130">
        <f t="shared" ref="BL634" si="11836">D634/D653</f>
        <v>6.478310502283105E-2</v>
      </c>
      <c r="BM634" s="131">
        <f t="shared" ref="BM634" si="11837">E634/E653</f>
        <v>7.2898712359322715E-2</v>
      </c>
      <c r="BN634" s="128">
        <f t="shared" ref="BN634" si="11838">F634/F653</f>
        <v>9.3051740776482816E-2</v>
      </c>
      <c r="BO634" s="129">
        <f t="shared" ref="BO634" si="11839">G634/G653</f>
        <v>4.3620192080238443E-2</v>
      </c>
      <c r="BP634" s="130">
        <f t="shared" ref="BP634" si="11840">H634/H653</f>
        <v>7.7188249400479622E-2</v>
      </c>
      <c r="BQ634" s="131">
        <f t="shared" ref="BQ634" si="11841">I634/I653</f>
        <v>4.5443281085434606E-2</v>
      </c>
      <c r="BR634" s="128">
        <f t="shared" ref="BR634" si="11842">J634/J653</f>
        <v>3.8527234769405956E-2</v>
      </c>
      <c r="BS634" s="129">
        <f t="shared" ref="BS634" si="11843">K634/K653</f>
        <v>0.12932940309506263</v>
      </c>
      <c r="BT634" s="130">
        <f t="shared" ref="BT634" si="11844">L634/L653</f>
        <v>3.0306419145605012E-2</v>
      </c>
      <c r="BU634" s="128">
        <f t="shared" ref="BU634" si="11845">M634/M653</f>
        <v>0.12775551102204408</v>
      </c>
      <c r="BV634" s="132">
        <f t="shared" ref="BV634" si="11846">N634/N653</f>
        <v>5.172995211438592E-2</v>
      </c>
      <c r="BW634" s="133">
        <f t="shared" ref="BW634" si="11847">O634/O653</f>
        <v>9.6975824983913966E-2</v>
      </c>
      <c r="BX634" s="128">
        <f t="shared" ref="BX634" si="11848">P634/P653</f>
        <v>6.9862575902844365E-2</v>
      </c>
      <c r="BY634" s="129">
        <f t="shared" ref="BY634" si="11849">Q634/Q653</f>
        <v>7.7720207253886009E-2</v>
      </c>
      <c r="BZ634" s="130">
        <f t="shared" ref="BZ634" si="11850">R634/R653</f>
        <v>8.3447132266874752E-2</v>
      </c>
      <c r="CA634" s="131">
        <f t="shared" ref="CA634" si="11851">S634/S653</f>
        <v>6.0344051157344862E-2</v>
      </c>
      <c r="CB634" s="128">
        <f t="shared" ref="CB634" si="11852">T634/T653</f>
        <v>2.8231797919762259E-2</v>
      </c>
      <c r="CC634" s="129">
        <f t="shared" ref="CC634" si="11853">U634/U653</f>
        <v>0.13139480640646867</v>
      </c>
      <c r="CD634" s="130">
        <f t="shared" ref="CD634" si="11854">V634/V653</f>
        <v>3.507008102194098E-2</v>
      </c>
      <c r="CE634" s="131">
        <f t="shared" ref="CE634" si="11855">W634/W653</f>
        <v>8.5251934327231549E-2</v>
      </c>
      <c r="CF634" s="128">
        <f t="shared" ref="CF634" si="11856">X634/X653</f>
        <v>7.4257425742574254E-2</v>
      </c>
      <c r="CG634" s="129">
        <f t="shared" ref="CG634" si="11857">Y634/Y653</f>
        <v>0.12443215484890381</v>
      </c>
      <c r="CH634" s="130">
        <f t="shared" ref="CH634" si="11858">Z634/Z653</f>
        <v>7.817969661610269E-2</v>
      </c>
      <c r="CI634" s="128">
        <f t="shared" ref="CI634" si="11859">AA634/AA653</f>
        <v>5.5873886223440715E-2</v>
      </c>
      <c r="CJ634" s="134">
        <f t="shared" ref="CJ634" si="11860">AB634/AB653</f>
        <v>6.985239184970235E-2</v>
      </c>
      <c r="CK634" s="135">
        <f t="shared" ref="CK634" si="11861">AC634/AC653</f>
        <v>7.3937554206418038E-2</v>
      </c>
    </row>
    <row r="635" spans="1:89" ht="14.25" thickTop="1" thickBot="1" x14ac:dyDescent="0.25">
      <c r="A635" s="145" t="s">
        <v>22</v>
      </c>
      <c r="B635" s="195">
        <v>1858</v>
      </c>
      <c r="C635" s="196">
        <v>1047</v>
      </c>
      <c r="D635" s="197">
        <v>578</v>
      </c>
      <c r="E635" s="198">
        <v>560</v>
      </c>
      <c r="F635" s="195">
        <v>2207</v>
      </c>
      <c r="G635" s="199">
        <v>774</v>
      </c>
      <c r="H635" s="197">
        <v>2365</v>
      </c>
      <c r="I635" s="198">
        <v>1666</v>
      </c>
      <c r="J635" s="195">
        <v>211</v>
      </c>
      <c r="K635" s="199">
        <v>720</v>
      </c>
      <c r="L635" s="197">
        <v>684</v>
      </c>
      <c r="M635" s="195">
        <v>1893</v>
      </c>
      <c r="N635" s="200">
        <v>1575</v>
      </c>
      <c r="O635" s="201">
        <v>2855</v>
      </c>
      <c r="P635" s="195">
        <v>847</v>
      </c>
      <c r="Q635" s="199">
        <v>1060</v>
      </c>
      <c r="R635" s="197">
        <v>1491</v>
      </c>
      <c r="S635" s="198">
        <v>1215</v>
      </c>
      <c r="T635" s="195">
        <v>153</v>
      </c>
      <c r="U635" s="199">
        <v>536</v>
      </c>
      <c r="V635" s="197">
        <v>605</v>
      </c>
      <c r="W635" s="198">
        <v>1702</v>
      </c>
      <c r="X635" s="195">
        <v>878</v>
      </c>
      <c r="Y635" s="199">
        <v>822</v>
      </c>
      <c r="Z635" s="197">
        <v>2421</v>
      </c>
      <c r="AA635" s="195">
        <v>2168</v>
      </c>
      <c r="AB635" s="169">
        <f t="shared" si="11724"/>
        <v>15873</v>
      </c>
      <c r="AC635" s="172">
        <f t="shared" si="11725"/>
        <v>17018</v>
      </c>
      <c r="AE635" s="295" t="s">
        <v>0</v>
      </c>
      <c r="AF635" s="297" t="s">
        <v>1</v>
      </c>
      <c r="AG635" s="298"/>
      <c r="AH635" s="297" t="s">
        <v>2</v>
      </c>
      <c r="AI635" s="298"/>
      <c r="AJ635" s="297" t="s">
        <v>3</v>
      </c>
      <c r="AK635" s="298"/>
      <c r="AL635" s="297" t="s">
        <v>4</v>
      </c>
      <c r="AM635" s="298"/>
      <c r="AN635" s="297" t="s">
        <v>5</v>
      </c>
      <c r="AO635" s="298"/>
      <c r="AP635" s="297" t="s">
        <v>6</v>
      </c>
      <c r="AQ635" s="298"/>
      <c r="AR635" s="297" t="s">
        <v>7</v>
      </c>
      <c r="AS635" s="298"/>
      <c r="AT635" s="297" t="s">
        <v>8</v>
      </c>
      <c r="AU635" s="298"/>
      <c r="AV635" s="297" t="s">
        <v>9</v>
      </c>
      <c r="AW635" s="298"/>
      <c r="AX635" s="297" t="s">
        <v>10</v>
      </c>
      <c r="AY635" s="298"/>
      <c r="AZ635" s="297" t="s">
        <v>11</v>
      </c>
      <c r="BA635" s="298"/>
      <c r="BB635" s="297" t="s">
        <v>12</v>
      </c>
      <c r="BC635" s="298"/>
      <c r="BD635" s="300" t="s">
        <v>40</v>
      </c>
      <c r="BE635" s="301"/>
      <c r="BF635" s="302" t="s">
        <v>41</v>
      </c>
      <c r="BG635" s="303"/>
      <c r="BI635" s="145" t="s">
        <v>22</v>
      </c>
      <c r="BJ635" s="128">
        <f>B635/B653</f>
        <v>7.7779638312123242E-2</v>
      </c>
      <c r="BK635" s="129">
        <f t="shared" ref="BK635" si="11862">C635/C653</f>
        <v>4.9115729230191862E-2</v>
      </c>
      <c r="BL635" s="130">
        <f t="shared" ref="BL635" si="11863">D635/D653</f>
        <v>5.498477929984779E-2</v>
      </c>
      <c r="BM635" s="131">
        <f t="shared" ref="BM635" si="11864">E635/E653</f>
        <v>5.6777856635911991E-2</v>
      </c>
      <c r="BN635" s="128">
        <f t="shared" ref="BN635" si="11865">F635/F653</f>
        <v>8.1916709969564253E-2</v>
      </c>
      <c r="BO635" s="129">
        <f t="shared" ref="BO635" si="11866">G635/G653</f>
        <v>3.6618252353692579E-2</v>
      </c>
      <c r="BP635" s="130">
        <f t="shared" ref="BP635" si="11867">H635/H653</f>
        <v>7.0893285371702641E-2</v>
      </c>
      <c r="BQ635" s="131">
        <f t="shared" ref="BQ635" si="11868">I635/I653</f>
        <v>5.1607707081345641E-2</v>
      </c>
      <c r="BR635" s="128">
        <f t="shared" ref="BR635" si="11869">J635/J653</f>
        <v>4.0045549440121467E-2</v>
      </c>
      <c r="BS635" s="129">
        <f t="shared" ref="BS635" si="11870">K635/K653</f>
        <v>0.13264554163596168</v>
      </c>
      <c r="BT635" s="130">
        <f t="shared" ref="BT635" si="11871">L635/L653</f>
        <v>3.8246477298143594E-2</v>
      </c>
      <c r="BU635" s="128">
        <f t="shared" ref="BU635" si="11872">M635/M653</f>
        <v>0.10537742150968604</v>
      </c>
      <c r="BV635" s="132">
        <f t="shared" ref="BV635" si="11873">N635/N653</f>
        <v>5.3112564915357117E-2</v>
      </c>
      <c r="BW635" s="133">
        <f t="shared" ref="BW635" si="11874">O635/O653</f>
        <v>8.7477402947574834E-2</v>
      </c>
      <c r="BX635" s="128">
        <f t="shared" ref="BX635" si="11875">P635/P653</f>
        <v>5.4138702460850112E-2</v>
      </c>
      <c r="BY635" s="129">
        <f t="shared" ref="BY635" si="11876">Q635/Q653</f>
        <v>6.3863116038076873E-2</v>
      </c>
      <c r="BZ635" s="130">
        <f t="shared" ref="BZ635" si="11877">R635/R653</f>
        <v>7.2717518532969178E-2</v>
      </c>
      <c r="CA635" s="131">
        <f t="shared" ref="CA635" si="11878">S635/S653</f>
        <v>5.4714941907592546E-2</v>
      </c>
      <c r="CB635" s="128">
        <f t="shared" ref="CB635" si="11879">T635/T653</f>
        <v>2.8417533432392273E-2</v>
      </c>
      <c r="CC635" s="129">
        <f t="shared" ref="CC635" si="11880">U635/U653</f>
        <v>8.3346291401026285E-2</v>
      </c>
      <c r="CD635" s="130">
        <f t="shared" ref="CD635" si="11881">V635/V653</f>
        <v>3.5779762256786328E-2</v>
      </c>
      <c r="CE635" s="131">
        <f t="shared" ref="CE635" si="11882">W635/W653</f>
        <v>8.0298169465936972E-2</v>
      </c>
      <c r="CF635" s="128">
        <f t="shared" ref="CF635" si="11883">X635/X653</f>
        <v>5.8736954776558735E-2</v>
      </c>
      <c r="CG635" s="129">
        <f t="shared" ref="CG635" si="11884">Y635/Y653</f>
        <v>8.1177167687142004E-2</v>
      </c>
      <c r="CH635" s="130">
        <f t="shared" ref="CH635" si="11885">Z635/Z653</f>
        <v>7.2435149447984917E-2</v>
      </c>
      <c r="CI635" s="128">
        <f t="shared" ref="CI635" si="11886">AA635/AA653</f>
        <v>5.9437971213159697E-2</v>
      </c>
      <c r="CJ635" s="134">
        <f t="shared" ref="CJ635" si="11887">AB635/AB653</f>
        <v>6.2413003987071509E-2</v>
      </c>
      <c r="CK635" s="135">
        <f t="shared" ref="CK635" si="11888">AC635/AC653</f>
        <v>6.7089805251123555E-2</v>
      </c>
    </row>
    <row r="636" spans="1:89" ht="15" thickTop="1" thickBot="1" x14ac:dyDescent="0.3">
      <c r="A636" s="136" t="s">
        <v>23</v>
      </c>
      <c r="B636" s="188">
        <v>1201</v>
      </c>
      <c r="C636" s="189">
        <v>1010</v>
      </c>
      <c r="D636" s="190">
        <v>499</v>
      </c>
      <c r="E636" s="191">
        <v>453</v>
      </c>
      <c r="F636" s="188">
        <v>1943</v>
      </c>
      <c r="G636" s="192">
        <v>754</v>
      </c>
      <c r="H636" s="190">
        <v>1969</v>
      </c>
      <c r="I636" s="191">
        <v>1469</v>
      </c>
      <c r="J636" s="188">
        <v>244</v>
      </c>
      <c r="K636" s="192">
        <v>488</v>
      </c>
      <c r="L636" s="190">
        <v>569</v>
      </c>
      <c r="M636" s="188">
        <v>1268</v>
      </c>
      <c r="N636" s="193">
        <v>1253</v>
      </c>
      <c r="O636" s="194">
        <v>1838</v>
      </c>
      <c r="P636" s="188">
        <v>749</v>
      </c>
      <c r="Q636" s="192">
        <v>676</v>
      </c>
      <c r="R636" s="190">
        <v>1151</v>
      </c>
      <c r="S636" s="191">
        <v>977</v>
      </c>
      <c r="T636" s="188">
        <v>221</v>
      </c>
      <c r="U636" s="192">
        <v>304</v>
      </c>
      <c r="V636" s="190">
        <v>571</v>
      </c>
      <c r="W636" s="191">
        <v>1155</v>
      </c>
      <c r="X636" s="188">
        <v>691</v>
      </c>
      <c r="Y636" s="192">
        <v>567</v>
      </c>
      <c r="Z636" s="190">
        <v>1838</v>
      </c>
      <c r="AA636" s="188">
        <v>1944</v>
      </c>
      <c r="AB636" s="169">
        <f t="shared" si="11724"/>
        <v>12899</v>
      </c>
      <c r="AC636" s="172">
        <f t="shared" si="11725"/>
        <v>12903</v>
      </c>
      <c r="AE636" s="296"/>
      <c r="AF636" s="115" t="s">
        <v>14</v>
      </c>
      <c r="AG636" s="116" t="s">
        <v>15</v>
      </c>
      <c r="AH636" s="117" t="s">
        <v>14</v>
      </c>
      <c r="AI636" s="118" t="s">
        <v>15</v>
      </c>
      <c r="AJ636" s="115" t="s">
        <v>14</v>
      </c>
      <c r="AK636" s="116" t="s">
        <v>15</v>
      </c>
      <c r="AL636" s="117" t="s">
        <v>14</v>
      </c>
      <c r="AM636" s="118" t="s">
        <v>15</v>
      </c>
      <c r="AN636" s="115" t="s">
        <v>14</v>
      </c>
      <c r="AO636" s="116" t="s">
        <v>15</v>
      </c>
      <c r="AP636" s="117" t="s">
        <v>14</v>
      </c>
      <c r="AQ636" s="115" t="s">
        <v>15</v>
      </c>
      <c r="AR636" s="119" t="s">
        <v>14</v>
      </c>
      <c r="AS636" s="120" t="s">
        <v>15</v>
      </c>
      <c r="AT636" s="115" t="s">
        <v>14</v>
      </c>
      <c r="AU636" s="116" t="s">
        <v>15</v>
      </c>
      <c r="AV636" s="117" t="s">
        <v>14</v>
      </c>
      <c r="AW636" s="118" t="s">
        <v>15</v>
      </c>
      <c r="AX636" s="115" t="s">
        <v>14</v>
      </c>
      <c r="AY636" s="116" t="s">
        <v>15</v>
      </c>
      <c r="AZ636" s="117" t="s">
        <v>14</v>
      </c>
      <c r="BA636" s="118" t="s">
        <v>15</v>
      </c>
      <c r="BB636" s="115" t="s">
        <v>14</v>
      </c>
      <c r="BC636" s="116" t="s">
        <v>15</v>
      </c>
      <c r="BD636" s="28" t="s">
        <v>14</v>
      </c>
      <c r="BE636" s="121" t="s">
        <v>15</v>
      </c>
      <c r="BF636" s="175" t="s">
        <v>14</v>
      </c>
      <c r="BG636" s="176" t="s">
        <v>15</v>
      </c>
      <c r="BI636" s="136" t="s">
        <v>23</v>
      </c>
      <c r="BJ636" s="128">
        <f>B636/B653</f>
        <v>5.0276289350301408E-2</v>
      </c>
      <c r="BK636" s="129">
        <f t="shared" ref="BK636" si="11889">C636/C653</f>
        <v>4.7380025331894733E-2</v>
      </c>
      <c r="BL636" s="130">
        <f t="shared" ref="BL636" si="11890">D636/D653</f>
        <v>4.7469558599695587E-2</v>
      </c>
      <c r="BM636" s="131">
        <f t="shared" ref="BM636" si="11891">E636/E653</f>
        <v>4.5929230457264526E-2</v>
      </c>
      <c r="BN636" s="128">
        <f t="shared" ref="BN636" si="11892">F636/F653</f>
        <v>7.2117882859475915E-2</v>
      </c>
      <c r="BO636" s="129">
        <f t="shared" ref="BO636" si="11893">G636/G653</f>
        <v>3.5672044282537729E-2</v>
      </c>
      <c r="BP636" s="130">
        <f t="shared" ref="BP636" si="11894">H636/H653</f>
        <v>5.9022781774580334E-2</v>
      </c>
      <c r="BQ636" s="131">
        <f t="shared" ref="BQ636" si="11895">I636/I653</f>
        <v>4.5505235115544267E-2</v>
      </c>
      <c r="BR636" s="128">
        <f t="shared" ref="BR636" si="11896">J636/J653</f>
        <v>4.6308597456822927E-2</v>
      </c>
      <c r="BS636" s="129">
        <f t="shared" ref="BS636" si="11897">K636/K653</f>
        <v>8.9904200442151805E-2</v>
      </c>
      <c r="BT636" s="130">
        <f t="shared" ref="BT636" si="11898">L636/L653</f>
        <v>3.1816148512636991E-2</v>
      </c>
      <c r="BU636" s="128">
        <f t="shared" ref="BU636" si="11899">M636/M653</f>
        <v>7.0585615675796035E-2</v>
      </c>
      <c r="BV636" s="132">
        <f t="shared" ref="BV636" si="11900">N636/N653</f>
        <v>4.2253996088217442E-2</v>
      </c>
      <c r="BW636" s="133">
        <f t="shared" ref="BW636" si="11901">O636/O653</f>
        <v>5.6316450654165517E-2</v>
      </c>
      <c r="BX636" s="128">
        <f t="shared" ref="BX636" si="11902">P636/P653</f>
        <v>4.7874720357941832E-2</v>
      </c>
      <c r="BY636" s="129">
        <f t="shared" ref="BY636" si="11903">Q636/Q653</f>
        <v>4.072779852994337E-2</v>
      </c>
      <c r="BZ636" s="130">
        <f t="shared" ref="BZ636" si="11904">R636/R653</f>
        <v>5.6135388216933278E-2</v>
      </c>
      <c r="CA636" s="131">
        <f t="shared" ref="CA636" si="11905">S636/S653</f>
        <v>4.3997117896064128E-2</v>
      </c>
      <c r="CB636" s="128">
        <f t="shared" ref="CB636" si="11906">T636/T653</f>
        <v>4.1047548291233284E-2</v>
      </c>
      <c r="CC636" s="129">
        <f t="shared" ref="CC636" si="11907">U636/U653</f>
        <v>4.7271030943865651E-2</v>
      </c>
      <c r="CD636" s="130">
        <f t="shared" ref="CD636" si="11908">V636/V653</f>
        <v>3.376899875805784E-2</v>
      </c>
      <c r="CE636" s="131">
        <f t="shared" ref="CE636" si="11909">W636/W653</f>
        <v>5.449141347424042E-2</v>
      </c>
      <c r="CF636" s="128">
        <f t="shared" ref="CF636" si="11910">X636/X653</f>
        <v>4.6226919989296227E-2</v>
      </c>
      <c r="CG636" s="129">
        <f t="shared" ref="CG636" si="11911">Y636/Y653</f>
        <v>5.5994469682006713E-2</v>
      </c>
      <c r="CH636" s="130">
        <f t="shared" ref="CH636" si="11912">Z636/Z653</f>
        <v>5.4992071328127334E-2</v>
      </c>
      <c r="CI636" s="128">
        <f t="shared" ref="CI636" si="11913">AA636/AA653</f>
        <v>5.3296778615490065E-2</v>
      </c>
      <c r="CJ636" s="134">
        <f t="shared" ref="CJ636" si="11914">AB636/AB653</f>
        <v>5.0719167040208867E-2</v>
      </c>
      <c r="CK636" s="135">
        <f t="shared" ref="CK636" si="11915">AC636/AC653</f>
        <v>5.0867302688638337E-2</v>
      </c>
    </row>
    <row r="637" spans="1:89" ht="13.5" thickTop="1" x14ac:dyDescent="0.2">
      <c r="A637" s="145" t="s">
        <v>24</v>
      </c>
      <c r="B637" s="202">
        <v>1167</v>
      </c>
      <c r="C637" s="196">
        <v>1000</v>
      </c>
      <c r="D637" s="197">
        <v>453</v>
      </c>
      <c r="E637" s="198">
        <v>435</v>
      </c>
      <c r="F637" s="195">
        <v>1406</v>
      </c>
      <c r="G637" s="199">
        <v>691</v>
      </c>
      <c r="H637" s="197">
        <v>1831</v>
      </c>
      <c r="I637" s="198">
        <v>1464</v>
      </c>
      <c r="J637" s="195">
        <v>269</v>
      </c>
      <c r="K637" s="199">
        <v>315</v>
      </c>
      <c r="L637" s="197">
        <v>680</v>
      </c>
      <c r="M637" s="195">
        <v>1128</v>
      </c>
      <c r="N637" s="200">
        <v>1331</v>
      </c>
      <c r="O637" s="203">
        <v>1659</v>
      </c>
      <c r="P637" s="195">
        <v>683</v>
      </c>
      <c r="Q637" s="199">
        <v>650</v>
      </c>
      <c r="R637" s="197">
        <v>1040</v>
      </c>
      <c r="S637" s="198">
        <v>1085</v>
      </c>
      <c r="T637" s="195">
        <v>194</v>
      </c>
      <c r="U637" s="199">
        <v>316</v>
      </c>
      <c r="V637" s="197">
        <v>632</v>
      </c>
      <c r="W637" s="204">
        <v>1288</v>
      </c>
      <c r="X637" s="195">
        <v>662</v>
      </c>
      <c r="Y637" s="199">
        <v>494</v>
      </c>
      <c r="Z637" s="197">
        <v>1921</v>
      </c>
      <c r="AA637" s="195">
        <v>2217</v>
      </c>
      <c r="AB637" s="169">
        <f t="shared" si="11724"/>
        <v>12269</v>
      </c>
      <c r="AC637" s="172">
        <f t="shared" si="11725"/>
        <v>12742</v>
      </c>
      <c r="AE637" s="270" t="str">
        <f>$AE$17</f>
        <v>17:00 - 17:59</v>
      </c>
      <c r="AF637" s="125">
        <f>SUMIF($A$9:$A$32,$AE637,B$629:B$652)</f>
        <v>1349</v>
      </c>
      <c r="AG637" s="185">
        <f t="shared" ref="AG637:AU639" si="11916">SUMIF($A$9:$A$32,$AE637,C$629:C$652)</f>
        <v>2556</v>
      </c>
      <c r="AH637" s="126">
        <f t="shared" si="11916"/>
        <v>967</v>
      </c>
      <c r="AI637" s="179">
        <f t="shared" si="11916"/>
        <v>858</v>
      </c>
      <c r="AJ637" s="125">
        <f t="shared" si="11916"/>
        <v>1310</v>
      </c>
      <c r="AK637" s="127">
        <f t="shared" si="11916"/>
        <v>2415</v>
      </c>
      <c r="AL637" s="126">
        <f t="shared" si="11916"/>
        <v>2012</v>
      </c>
      <c r="AM637" s="179">
        <f t="shared" si="11916"/>
        <v>3544</v>
      </c>
      <c r="AN637" s="125">
        <f t="shared" si="11916"/>
        <v>798</v>
      </c>
      <c r="AO637" s="127">
        <f t="shared" si="11916"/>
        <v>198</v>
      </c>
      <c r="AP637" s="126">
        <f t="shared" si="11916"/>
        <v>2259</v>
      </c>
      <c r="AQ637" s="125">
        <f t="shared" si="11916"/>
        <v>636</v>
      </c>
      <c r="AR637" s="178">
        <f t="shared" si="11916"/>
        <v>2952</v>
      </c>
      <c r="AS637" s="180">
        <f t="shared" si="11916"/>
        <v>1842</v>
      </c>
      <c r="AT637" s="125">
        <f t="shared" si="11916"/>
        <v>1502</v>
      </c>
      <c r="AU637" s="127">
        <f t="shared" si="11916"/>
        <v>1161</v>
      </c>
      <c r="AV637" s="126">
        <f t="shared" ref="AP637:BE639" si="11917">SUMIF($A$9:$A$32,$AE637,R$629:R$652)</f>
        <v>1490</v>
      </c>
      <c r="AW637" s="179">
        <f t="shared" si="11917"/>
        <v>1954</v>
      </c>
      <c r="AX637" s="125">
        <f t="shared" si="11917"/>
        <v>905</v>
      </c>
      <c r="AY637" s="127">
        <f t="shared" si="11917"/>
        <v>186</v>
      </c>
      <c r="AZ637" s="126">
        <f t="shared" si="11917"/>
        <v>1882</v>
      </c>
      <c r="BA637" s="179">
        <f t="shared" si="11917"/>
        <v>1224</v>
      </c>
      <c r="BB637" s="125">
        <f t="shared" si="11917"/>
        <v>1549</v>
      </c>
      <c r="BC637" s="127">
        <f t="shared" si="11917"/>
        <v>525</v>
      </c>
      <c r="BD637" s="183">
        <f t="shared" si="11917"/>
        <v>2354</v>
      </c>
      <c r="BE637" s="184">
        <f t="shared" si="11917"/>
        <v>3097</v>
      </c>
      <c r="BF637" s="169">
        <f>AF637+AH637+AJ637+AL637+AN637+AP637+AR637+AT637+AV637+AX637+AZ637+BB637+BD637</f>
        <v>21329</v>
      </c>
      <c r="BG637" s="170">
        <f>AG637+AI637+AK637+AM637+AO637+AQ637+AS637+AU637+AW637+AY637+BA637+BC637+BE637</f>
        <v>20196</v>
      </c>
      <c r="BI637" s="145" t="s">
        <v>24</v>
      </c>
      <c r="BJ637" s="128">
        <f>B637/B653</f>
        <v>4.8852980576021436E-2</v>
      </c>
      <c r="BK637" s="129">
        <f t="shared" ref="BK637" si="11918">C637/C653</f>
        <v>4.6910916170192801E-2</v>
      </c>
      <c r="BL637" s="130">
        <f t="shared" ref="BL637" si="11919">D637/D653</f>
        <v>4.3093607305936074E-2</v>
      </c>
      <c r="BM637" s="131">
        <f t="shared" ref="BM637" si="11920">E637/E653</f>
        <v>4.4104227922538784E-2</v>
      </c>
      <c r="BN637" s="128">
        <f t="shared" ref="BN637" si="11921">F637/F653</f>
        <v>5.2186177715091681E-2</v>
      </c>
      <c r="BO637" s="129">
        <f t="shared" ref="BO637" si="11922">G637/G653</f>
        <v>3.269148885839996E-2</v>
      </c>
      <c r="BP637" s="130">
        <f t="shared" ref="BP637" si="11923">H637/H653</f>
        <v>5.4886091127098323E-2</v>
      </c>
      <c r="BQ637" s="131">
        <f t="shared" ref="BQ637" si="11924">I637/I653</f>
        <v>4.5350350040270118E-2</v>
      </c>
      <c r="BR637" s="128">
        <f t="shared" ref="BR637" si="11925">J637/J653</f>
        <v>5.1053330802808883E-2</v>
      </c>
      <c r="BS637" s="129">
        <f t="shared" ref="BS637" si="11926">K637/K653</f>
        <v>5.8032424465733236E-2</v>
      </c>
      <c r="BT637" s="130">
        <f t="shared" ref="BT637" si="11927">L637/L653</f>
        <v>3.8022813688212927E-2</v>
      </c>
      <c r="BU637" s="128">
        <f t="shared" ref="BU637" si="11928">M637/M653</f>
        <v>6.2792251169004679E-2</v>
      </c>
      <c r="BV637" s="132">
        <f t="shared" ref="BV637" si="11929">N637/N653</f>
        <v>4.4884332636406558E-2</v>
      </c>
      <c r="BW637" s="133">
        <f t="shared" ref="BW637" si="11930">O637/O653</f>
        <v>5.0831877929956797E-2</v>
      </c>
      <c r="BX637" s="128">
        <f t="shared" ref="BX637" si="11931">P637/P653</f>
        <v>4.3656120166187279E-2</v>
      </c>
      <c r="BY637" s="129">
        <f t="shared" ref="BY637" si="11932">Q637/Q653</f>
        <v>3.9161344740330159E-2</v>
      </c>
      <c r="BZ637" s="130">
        <f t="shared" ref="BZ637" si="11933">R637/R653</f>
        <v>5.0721810378462739E-2</v>
      </c>
      <c r="CA637" s="131">
        <f t="shared" ref="CA637" si="11934">S637/S653</f>
        <v>4.8860668287850129E-2</v>
      </c>
      <c r="CB637" s="128">
        <f t="shared" ref="CB637" si="11935">T637/T653</f>
        <v>3.603268945022288E-2</v>
      </c>
      <c r="CC637" s="129">
        <f t="shared" ref="CC637" si="11936">U637/U653</f>
        <v>4.9136992691649818E-2</v>
      </c>
      <c r="CD637" s="130">
        <f t="shared" ref="CD637" si="11937">V637/V653</f>
        <v>3.7376545035188363E-2</v>
      </c>
      <c r="CE637" s="131">
        <f t="shared" ref="CE637" si="11938">W637/W653</f>
        <v>6.0766182298546897E-2</v>
      </c>
      <c r="CF637" s="128">
        <f t="shared" ref="CF637" si="11939">X637/X653</f>
        <v>4.4286861118544289E-2</v>
      </c>
      <c r="CG637" s="129">
        <f t="shared" ref="CG637" si="11940">Y637/Y653</f>
        <v>4.8785305155046414E-2</v>
      </c>
      <c r="CH637" s="130">
        <f t="shared" ref="CH637" si="11941">Z637/Z653</f>
        <v>5.7475391197678243E-2</v>
      </c>
      <c r="CI637" s="128">
        <f t="shared" ref="CI637" si="11942">AA637/AA653</f>
        <v>6.0781357093899931E-2</v>
      </c>
      <c r="CJ637" s="134">
        <f t="shared" ref="CJ637" si="11943">AB637/AB653</f>
        <v>4.8241992434787398E-2</v>
      </c>
      <c r="CK637" s="135">
        <f t="shared" ref="CK637" si="11944">AC637/AC653</f>
        <v>5.023259481195301E-2</v>
      </c>
    </row>
    <row r="638" spans="1:89" x14ac:dyDescent="0.2">
      <c r="A638" s="136" t="s">
        <v>25</v>
      </c>
      <c r="B638" s="205">
        <v>1058</v>
      </c>
      <c r="C638" s="189">
        <v>943</v>
      </c>
      <c r="D638" s="190">
        <v>432</v>
      </c>
      <c r="E638" s="191">
        <v>443</v>
      </c>
      <c r="F638" s="188">
        <v>1352</v>
      </c>
      <c r="G638" s="192">
        <v>817</v>
      </c>
      <c r="H638" s="190">
        <v>1680</v>
      </c>
      <c r="I638" s="191">
        <v>1472</v>
      </c>
      <c r="J638" s="188">
        <v>262</v>
      </c>
      <c r="K638" s="189">
        <v>223</v>
      </c>
      <c r="L638" s="190">
        <v>645</v>
      </c>
      <c r="M638" s="188">
        <v>1027</v>
      </c>
      <c r="N638" s="193">
        <v>1327</v>
      </c>
      <c r="O638" s="206">
        <v>1544</v>
      </c>
      <c r="P638" s="188">
        <v>709</v>
      </c>
      <c r="Q638" s="189">
        <v>687</v>
      </c>
      <c r="R638" s="190">
        <v>1006</v>
      </c>
      <c r="S638" s="191">
        <v>1024</v>
      </c>
      <c r="T638" s="197">
        <v>192</v>
      </c>
      <c r="U638" s="188">
        <v>274</v>
      </c>
      <c r="V638" s="190">
        <v>587</v>
      </c>
      <c r="W638" s="207">
        <v>1149</v>
      </c>
      <c r="X638" s="188">
        <v>589</v>
      </c>
      <c r="Y638" s="192">
        <v>394</v>
      </c>
      <c r="Z638" s="190">
        <v>1741</v>
      </c>
      <c r="AA638" s="188">
        <v>2107</v>
      </c>
      <c r="AB638" s="169">
        <f t="shared" si="11724"/>
        <v>11580</v>
      </c>
      <c r="AC638" s="172">
        <f t="shared" si="11725"/>
        <v>12104</v>
      </c>
      <c r="AE638" s="272" t="str">
        <f>$AE$18</f>
        <v>18:00 - 18:59</v>
      </c>
      <c r="AF638" s="125">
        <f>SUMIF($A$9:$A$32,$AE638,B$629:B$652)</f>
        <v>1286</v>
      </c>
      <c r="AG638" s="189">
        <f t="shared" si="11916"/>
        <v>2641</v>
      </c>
      <c r="AH638" s="190">
        <f t="shared" si="11916"/>
        <v>691</v>
      </c>
      <c r="AI638" s="191">
        <f t="shared" si="11916"/>
        <v>858</v>
      </c>
      <c r="AJ638" s="273">
        <f t="shared" si="11916"/>
        <v>1123</v>
      </c>
      <c r="AK638" s="192">
        <f t="shared" si="11916"/>
        <v>2363</v>
      </c>
      <c r="AL638" s="190">
        <f t="shared" si="11916"/>
        <v>1960</v>
      </c>
      <c r="AM638" s="191">
        <f t="shared" si="11916"/>
        <v>3400</v>
      </c>
      <c r="AN638" s="273">
        <f t="shared" si="11916"/>
        <v>584</v>
      </c>
      <c r="AO638" s="192">
        <f t="shared" si="11916"/>
        <v>204</v>
      </c>
      <c r="AP638" s="190">
        <f t="shared" si="11917"/>
        <v>2487</v>
      </c>
      <c r="AQ638" s="273">
        <f t="shared" si="11917"/>
        <v>690</v>
      </c>
      <c r="AR638" s="193">
        <f t="shared" si="11917"/>
        <v>2988</v>
      </c>
      <c r="AS638" s="194">
        <f t="shared" si="11917"/>
        <v>1990</v>
      </c>
      <c r="AT638" s="273">
        <f t="shared" si="11917"/>
        <v>1403</v>
      </c>
      <c r="AU638" s="192">
        <f t="shared" si="11917"/>
        <v>1427</v>
      </c>
      <c r="AV638" s="190">
        <f t="shared" si="11917"/>
        <v>1312</v>
      </c>
      <c r="AW638" s="191">
        <f t="shared" si="11917"/>
        <v>2163</v>
      </c>
      <c r="AX638" s="273">
        <f t="shared" si="11917"/>
        <v>759</v>
      </c>
      <c r="AY638" s="192">
        <f t="shared" si="11917"/>
        <v>177</v>
      </c>
      <c r="AZ638" s="190">
        <f t="shared" si="11917"/>
        <v>2022</v>
      </c>
      <c r="BA638" s="191">
        <f t="shared" si="11917"/>
        <v>1102</v>
      </c>
      <c r="BB638" s="273">
        <f t="shared" si="11917"/>
        <v>1425</v>
      </c>
      <c r="BC638" s="192">
        <f t="shared" si="11917"/>
        <v>568</v>
      </c>
      <c r="BD638" s="190">
        <f t="shared" si="11917"/>
        <v>2233</v>
      </c>
      <c r="BE638" s="273">
        <f t="shared" si="11917"/>
        <v>3387</v>
      </c>
      <c r="BF638" s="171">
        <f>SUM(AF638,AH638,AJ638,AL638,AN638,AP638,AR638,AT638,AV638,AX638,AZ638,BB638,BD638)</f>
        <v>20273</v>
      </c>
      <c r="BG638" s="172">
        <f>SUM(AG638,AI638,AK638,AM638,AO638,AQ638,AS638,AU638,AW638,AY638,BA638,BC638,BE638)</f>
        <v>20970</v>
      </c>
      <c r="BI638" s="136" t="s">
        <v>25</v>
      </c>
      <c r="BJ638" s="128">
        <f>B638/B653</f>
        <v>4.4290020093770928E-2</v>
      </c>
      <c r="BK638" s="129">
        <f t="shared" ref="BK638" si="11945">C638/C653</f>
        <v>4.4236993948491815E-2</v>
      </c>
      <c r="BL638" s="130">
        <f t="shared" ref="BL638" si="11946">D638/D653</f>
        <v>4.1095890410958902E-2</v>
      </c>
      <c r="BM638" s="131">
        <f t="shared" ref="BM638" si="11947">E638/E653</f>
        <v>4.4915340160194668E-2</v>
      </c>
      <c r="BN638" s="128">
        <f t="shared" ref="BN638" si="11948">F638/F653</f>
        <v>5.0181872169846334E-2</v>
      </c>
      <c r="BO638" s="129">
        <f t="shared" ref="BO638" si="11949">G638/G653</f>
        <v>3.8652599706675499E-2</v>
      </c>
      <c r="BP638" s="130">
        <f t="shared" ref="BP638" si="11950">H638/H653</f>
        <v>5.0359712230215826E-2</v>
      </c>
      <c r="BQ638" s="131">
        <f t="shared" ref="BQ638" si="11951">I638/I653</f>
        <v>4.5598166160708754E-2</v>
      </c>
      <c r="BR638" s="128">
        <f t="shared" ref="BR638" si="11952">J638/J653</f>
        <v>4.9724805465932817E-2</v>
      </c>
      <c r="BS638" s="129">
        <f t="shared" ref="BS638" si="11953">K638/K653</f>
        <v>4.1083271923360351E-2</v>
      </c>
      <c r="BT638" s="130">
        <f t="shared" ref="BT638" si="11954">L638/L653</f>
        <v>3.6065757101319616E-2</v>
      </c>
      <c r="BU638" s="128">
        <f t="shared" ref="BU638" si="11955">M638/M653</f>
        <v>5.7169895346248049E-2</v>
      </c>
      <c r="BV638" s="132">
        <f t="shared" ref="BV638" si="11956">N638/N653</f>
        <v>4.4749443582653266E-2</v>
      </c>
      <c r="BW638" s="133">
        <f t="shared" ref="BW638" si="11957">O638/O653</f>
        <v>4.7308269755185831E-2</v>
      </c>
      <c r="BX638" s="128">
        <f t="shared" ref="BX638" si="11958">P638/P653</f>
        <v>4.531799296899968E-2</v>
      </c>
      <c r="BY638" s="129">
        <f t="shared" ref="BY638" si="11959">Q638/Q653</f>
        <v>4.1390528979395109E-2</v>
      </c>
      <c r="BZ638" s="130">
        <f t="shared" ref="BZ638" si="11960">R638/R653</f>
        <v>4.9063597346859146E-2</v>
      </c>
      <c r="CA638" s="131">
        <f t="shared" ref="CA638" si="11961">S638/S653</f>
        <v>4.6113662973971001E-2</v>
      </c>
      <c r="CB638" s="128">
        <f t="shared" ref="CB638" si="11962">T638/T653</f>
        <v>3.5661218424962851E-2</v>
      </c>
      <c r="CC638" s="129">
        <f t="shared" ref="CC638" si="11963">U638/U653</f>
        <v>4.2606126574405226E-2</v>
      </c>
      <c r="CD638" s="130">
        <f t="shared" ref="CD638" si="11964">V638/V653</f>
        <v>3.4715240404518302E-2</v>
      </c>
      <c r="CE638" s="131">
        <f t="shared" ref="CE638" si="11965">W638/W653</f>
        <v>5.420834119645216E-2</v>
      </c>
      <c r="CF638" s="128">
        <f t="shared" ref="CF638" si="11966">X638/X653</f>
        <v>3.9403264650789402E-2</v>
      </c>
      <c r="CG638" s="129">
        <f t="shared" ref="CG638" si="11967">Y638/Y653</f>
        <v>3.8909737309895318E-2</v>
      </c>
      <c r="CH638" s="130">
        <f t="shared" ref="CH638" si="11968">Z638/Z653</f>
        <v>5.2089878227567846E-2</v>
      </c>
      <c r="CI638" s="128">
        <f t="shared" ref="CI638" si="11969">AA638/AA653</f>
        <v>5.7765592871830022E-2</v>
      </c>
      <c r="CJ638" s="134">
        <f t="shared" ref="CJ638" si="11970">AB638/AB653</f>
        <v>4.553282846155661E-2</v>
      </c>
      <c r="CK638" s="135">
        <f t="shared" ref="CK638" si="11971">AC638/AC653</f>
        <v>4.7717417014901835E-2</v>
      </c>
    </row>
    <row r="639" spans="1:89" ht="13.5" thickBot="1" x14ac:dyDescent="0.25">
      <c r="A639" s="145" t="s">
        <v>26</v>
      </c>
      <c r="B639" s="202">
        <v>967</v>
      </c>
      <c r="C639" s="196">
        <v>936</v>
      </c>
      <c r="D639" s="197">
        <v>407</v>
      </c>
      <c r="E639" s="198">
        <v>472</v>
      </c>
      <c r="F639" s="195">
        <v>968</v>
      </c>
      <c r="G639" s="199">
        <v>743</v>
      </c>
      <c r="H639" s="197">
        <v>1603</v>
      </c>
      <c r="I639" s="198">
        <v>1467</v>
      </c>
      <c r="J639" s="195">
        <v>247</v>
      </c>
      <c r="K639" s="196">
        <v>186</v>
      </c>
      <c r="L639" s="197">
        <v>732</v>
      </c>
      <c r="M639" s="195">
        <v>763</v>
      </c>
      <c r="N639" s="200">
        <v>1135</v>
      </c>
      <c r="O639" s="203">
        <v>1190</v>
      </c>
      <c r="P639" s="195">
        <v>611</v>
      </c>
      <c r="Q639" s="196">
        <v>550</v>
      </c>
      <c r="R639" s="197">
        <v>936</v>
      </c>
      <c r="S639" s="198">
        <v>891</v>
      </c>
      <c r="T639" s="195">
        <v>179</v>
      </c>
      <c r="U639" s="199">
        <v>225</v>
      </c>
      <c r="V639" s="197">
        <v>590</v>
      </c>
      <c r="W639" s="204">
        <v>879</v>
      </c>
      <c r="X639" s="195">
        <v>481</v>
      </c>
      <c r="Y639" s="199">
        <v>328</v>
      </c>
      <c r="Z639" s="197">
        <v>1722</v>
      </c>
      <c r="AA639" s="195">
        <v>1838</v>
      </c>
      <c r="AB639" s="169">
        <f t="shared" si="11724"/>
        <v>10578</v>
      </c>
      <c r="AC639" s="172">
        <f t="shared" si="11725"/>
        <v>10468</v>
      </c>
      <c r="AE639" s="270">
        <f>$AE$19</f>
        <v>0</v>
      </c>
      <c r="AF639" s="125">
        <f>SUMIF($A$9:$A$32,$AE639,B$629:B$652)</f>
        <v>0</v>
      </c>
      <c r="AG639" s="196">
        <f t="shared" si="11916"/>
        <v>0</v>
      </c>
      <c r="AH639" s="197">
        <f t="shared" si="11916"/>
        <v>0</v>
      </c>
      <c r="AI639" s="198">
        <f t="shared" si="11916"/>
        <v>0</v>
      </c>
      <c r="AJ639" s="195">
        <f t="shared" si="11916"/>
        <v>0</v>
      </c>
      <c r="AK639" s="199">
        <f t="shared" si="11916"/>
        <v>0</v>
      </c>
      <c r="AL639" s="197">
        <f t="shared" si="11916"/>
        <v>0</v>
      </c>
      <c r="AM639" s="198">
        <f t="shared" si="11916"/>
        <v>0</v>
      </c>
      <c r="AN639" s="195">
        <f t="shared" si="11916"/>
        <v>0</v>
      </c>
      <c r="AO639" s="199">
        <f t="shared" si="11916"/>
        <v>0</v>
      </c>
      <c r="AP639" s="197">
        <f t="shared" si="11917"/>
        <v>0</v>
      </c>
      <c r="AQ639" s="195">
        <f t="shared" si="11917"/>
        <v>0</v>
      </c>
      <c r="AR639" s="200">
        <f t="shared" si="11917"/>
        <v>0</v>
      </c>
      <c r="AS639" s="201">
        <f t="shared" si="11917"/>
        <v>0</v>
      </c>
      <c r="AT639" s="195">
        <f t="shared" si="11917"/>
        <v>0</v>
      </c>
      <c r="AU639" s="199">
        <f t="shared" si="11917"/>
        <v>0</v>
      </c>
      <c r="AV639" s="197">
        <f t="shared" si="11917"/>
        <v>0</v>
      </c>
      <c r="AW639" s="198">
        <f t="shared" si="11917"/>
        <v>0</v>
      </c>
      <c r="AX639" s="195">
        <f t="shared" si="11917"/>
        <v>0</v>
      </c>
      <c r="AY639" s="199">
        <f t="shared" si="11917"/>
        <v>0</v>
      </c>
      <c r="AZ639" s="197">
        <f t="shared" si="11917"/>
        <v>0</v>
      </c>
      <c r="BA639" s="198">
        <f t="shared" si="11917"/>
        <v>0</v>
      </c>
      <c r="BB639" s="195">
        <f t="shared" si="11917"/>
        <v>0</v>
      </c>
      <c r="BC639" s="199">
        <f t="shared" si="11917"/>
        <v>0</v>
      </c>
      <c r="BD639" s="197">
        <f t="shared" si="11917"/>
        <v>0</v>
      </c>
      <c r="BE639" s="195">
        <f t="shared" si="11917"/>
        <v>0</v>
      </c>
      <c r="BF639" s="171">
        <f>SUM(AF639,AH639,AJ639,AL639,AN639,AP639,AR639,AT639,AV639,AX639,AZ639,BB639,BD639)</f>
        <v>0</v>
      </c>
      <c r="BG639" s="172">
        <f>SUM(AG639,AI639,AK639,AM639,AO639,AQ639,AS639,AU639,AW639,AY639,BA639,BC639,BE639)</f>
        <v>0</v>
      </c>
      <c r="BI639" s="145" t="s">
        <v>26</v>
      </c>
      <c r="BJ639" s="128">
        <f>B639/B653</f>
        <v>4.0480576021433352E-2</v>
      </c>
      <c r="BK639" s="129">
        <f t="shared" ref="BK639" si="11972">C639/C653</f>
        <v>4.3908617535300468E-2</v>
      </c>
      <c r="BL639" s="130">
        <f t="shared" ref="BL639" si="11973">D639/D653</f>
        <v>3.8717656012176561E-2</v>
      </c>
      <c r="BM639" s="131">
        <f t="shared" ref="BM639" si="11974">E639/E653</f>
        <v>4.7855622021697256E-2</v>
      </c>
      <c r="BN639" s="128">
        <f t="shared" ref="BN639" si="11975">F639/F653</f>
        <v>3.5929032736990572E-2</v>
      </c>
      <c r="BO639" s="129">
        <f t="shared" ref="BO639" si="11976">G639/G653</f>
        <v>3.5151629843402567E-2</v>
      </c>
      <c r="BP639" s="130">
        <f t="shared" ref="BP639" si="11977">H639/H653</f>
        <v>4.8051558752997603E-2</v>
      </c>
      <c r="BQ639" s="131">
        <f t="shared" ref="BQ639" si="11978">I639/I653</f>
        <v>4.5443281085434606E-2</v>
      </c>
      <c r="BR639" s="128">
        <f t="shared" ref="BR639" si="11979">J639/J653</f>
        <v>4.6877965458341241E-2</v>
      </c>
      <c r="BS639" s="129">
        <f t="shared" ref="BS639" si="11980">K639/K653</f>
        <v>3.4266764922623434E-2</v>
      </c>
      <c r="BT639" s="130">
        <f t="shared" ref="BT639" si="11981">L639/L653</f>
        <v>4.0930440617311561E-2</v>
      </c>
      <c r="BU639" s="128">
        <f t="shared" ref="BU639" si="11982">M639/M653</f>
        <v>4.2473836562012916E-2</v>
      </c>
      <c r="BV639" s="132">
        <f t="shared" ref="BV639" si="11983">N639/N653</f>
        <v>3.8274769002495448E-2</v>
      </c>
      <c r="BW639" s="133">
        <f t="shared" ref="BW639" si="11984">O639/O653</f>
        <v>3.6461684591108254E-2</v>
      </c>
      <c r="BX639" s="128">
        <f t="shared" ref="BX639" si="11985">P639/P653</f>
        <v>3.90540108660914E-2</v>
      </c>
      <c r="BY639" s="129">
        <f t="shared" ref="BY639" si="11986">Q639/Q653</f>
        <v>3.3136522472587061E-2</v>
      </c>
      <c r="BZ639" s="130">
        <f t="shared" ref="BZ639" si="11987">R639/R653</f>
        <v>4.5649629340616463E-2</v>
      </c>
      <c r="CA639" s="131">
        <f t="shared" ref="CA639" si="11988">S639/S653</f>
        <v>4.012429073223453E-2</v>
      </c>
      <c r="CB639" s="128">
        <f t="shared" ref="CB639" si="11989">T639/T653</f>
        <v>3.324665676077266E-2</v>
      </c>
      <c r="CC639" s="129">
        <f t="shared" ref="CC639" si="11990">U639/U653</f>
        <v>3.4986782770953198E-2</v>
      </c>
      <c r="CD639" s="130">
        <f t="shared" ref="CD639" si="11991">V639/V653</f>
        <v>3.4892660713229641E-2</v>
      </c>
      <c r="CE639" s="131">
        <f t="shared" ref="CE639" si="11992">W639/W653</f>
        <v>4.1470088695980373E-2</v>
      </c>
      <c r="CF639" s="128">
        <f t="shared" ref="CF639" si="11993">X639/X653</f>
        <v>3.2178217821782179E-2</v>
      </c>
      <c r="CG639" s="129">
        <f t="shared" ref="CG639" si="11994">Y639/Y653</f>
        <v>3.2391862532095597E-2</v>
      </c>
      <c r="CH639" s="130">
        <f t="shared" ref="CH639" si="11995">Z639/Z653</f>
        <v>5.152140741405619E-2</v>
      </c>
      <c r="CI639" s="128">
        <f t="shared" ref="CI639" si="11996">AA639/AA653</f>
        <v>5.0390678546949966E-2</v>
      </c>
      <c r="CJ639" s="134">
        <f t="shared" ref="CJ639" si="11997">AB639/AB653</f>
        <v>4.1592941231981505E-2</v>
      </c>
      <c r="CK639" s="135">
        <f t="shared" ref="CK639" si="11998">AC639/AC653</f>
        <v>4.1267838839391315E-2</v>
      </c>
    </row>
    <row r="640" spans="1:89" ht="14.25" thickTop="1" thickBot="1" x14ac:dyDescent="0.25">
      <c r="A640" s="136" t="s">
        <v>27</v>
      </c>
      <c r="B640" s="205">
        <v>880</v>
      </c>
      <c r="C640" s="189">
        <v>1004</v>
      </c>
      <c r="D640" s="190">
        <v>428</v>
      </c>
      <c r="E640" s="191">
        <v>369</v>
      </c>
      <c r="F640" s="188">
        <v>985</v>
      </c>
      <c r="G640" s="192">
        <v>884</v>
      </c>
      <c r="H640" s="190">
        <v>1418</v>
      </c>
      <c r="I640" s="191">
        <v>1606</v>
      </c>
      <c r="J640" s="188">
        <v>242</v>
      </c>
      <c r="K640" s="189">
        <v>192</v>
      </c>
      <c r="L640" s="190">
        <v>901</v>
      </c>
      <c r="M640" s="188">
        <v>599</v>
      </c>
      <c r="N640" s="193">
        <v>1327</v>
      </c>
      <c r="O640" s="206">
        <v>1174</v>
      </c>
      <c r="P640" s="188">
        <v>672</v>
      </c>
      <c r="Q640" s="189">
        <v>579</v>
      </c>
      <c r="R640" s="190">
        <v>963</v>
      </c>
      <c r="S640" s="191">
        <v>867</v>
      </c>
      <c r="T640" s="188">
        <v>212</v>
      </c>
      <c r="U640" s="192">
        <v>177</v>
      </c>
      <c r="V640" s="190">
        <v>767</v>
      </c>
      <c r="W640" s="207">
        <v>861</v>
      </c>
      <c r="X640" s="188">
        <v>531</v>
      </c>
      <c r="Y640" s="192">
        <v>286</v>
      </c>
      <c r="Z640" s="190">
        <v>1816</v>
      </c>
      <c r="AA640" s="188">
        <v>1792</v>
      </c>
      <c r="AB640" s="169">
        <f t="shared" si="11724"/>
        <v>11142</v>
      </c>
      <c r="AC640" s="172">
        <f t="shared" si="11725"/>
        <v>10390</v>
      </c>
      <c r="AE640" s="264" t="s">
        <v>13</v>
      </c>
      <c r="AF640" s="20">
        <f t="shared" ref="AF640:BG640" si="11999">SUM(AF637:AF639)</f>
        <v>2635</v>
      </c>
      <c r="AG640" s="21">
        <f t="shared" si="11999"/>
        <v>5197</v>
      </c>
      <c r="AH640" s="20">
        <f t="shared" si="11999"/>
        <v>1658</v>
      </c>
      <c r="AI640" s="21">
        <f t="shared" si="11999"/>
        <v>1716</v>
      </c>
      <c r="AJ640" s="20">
        <f t="shared" si="11999"/>
        <v>2433</v>
      </c>
      <c r="AK640" s="21">
        <f t="shared" si="11999"/>
        <v>4778</v>
      </c>
      <c r="AL640" s="20">
        <f t="shared" si="11999"/>
        <v>3972</v>
      </c>
      <c r="AM640" s="21">
        <f t="shared" si="11999"/>
        <v>6944</v>
      </c>
      <c r="AN640" s="20">
        <f t="shared" si="11999"/>
        <v>1382</v>
      </c>
      <c r="AO640" s="21">
        <f t="shared" si="11999"/>
        <v>402</v>
      </c>
      <c r="AP640" s="20">
        <f t="shared" si="11999"/>
        <v>4746</v>
      </c>
      <c r="AQ640" s="21">
        <f t="shared" si="11999"/>
        <v>1326</v>
      </c>
      <c r="AR640" s="20">
        <f t="shared" si="11999"/>
        <v>5940</v>
      </c>
      <c r="AS640" s="21">
        <f t="shared" si="11999"/>
        <v>3832</v>
      </c>
      <c r="AT640" s="20">
        <f t="shared" si="11999"/>
        <v>2905</v>
      </c>
      <c r="AU640" s="21">
        <f t="shared" si="11999"/>
        <v>2588</v>
      </c>
      <c r="AV640" s="20">
        <f t="shared" si="11999"/>
        <v>2802</v>
      </c>
      <c r="AW640" s="21">
        <f t="shared" si="11999"/>
        <v>4117</v>
      </c>
      <c r="AX640" s="20">
        <f t="shared" si="11999"/>
        <v>1664</v>
      </c>
      <c r="AY640" s="21">
        <f t="shared" si="11999"/>
        <v>363</v>
      </c>
      <c r="AZ640" s="20">
        <f t="shared" si="11999"/>
        <v>3904</v>
      </c>
      <c r="BA640" s="21">
        <f t="shared" si="11999"/>
        <v>2326</v>
      </c>
      <c r="BB640" s="20">
        <f t="shared" si="11999"/>
        <v>2974</v>
      </c>
      <c r="BC640" s="21">
        <f t="shared" si="11999"/>
        <v>1093</v>
      </c>
      <c r="BD640" s="20">
        <f t="shared" si="11999"/>
        <v>4587</v>
      </c>
      <c r="BE640" s="21">
        <f t="shared" si="11999"/>
        <v>6484</v>
      </c>
      <c r="BF640" s="173">
        <f t="shared" si="11999"/>
        <v>41602</v>
      </c>
      <c r="BG640" s="174">
        <f t="shared" si="11999"/>
        <v>41166</v>
      </c>
      <c r="BI640" s="136" t="s">
        <v>27</v>
      </c>
      <c r="BJ640" s="128">
        <f>B640/B653</f>
        <v>3.6838580040187544E-2</v>
      </c>
      <c r="BK640" s="129">
        <f t="shared" ref="BK640" si="12000">C640/C653</f>
        <v>4.7098559834873578E-2</v>
      </c>
      <c r="BL640" s="130">
        <f t="shared" ref="BL640" si="12001">D640/D653</f>
        <v>4.0715372907153727E-2</v>
      </c>
      <c r="BM640" s="131">
        <f t="shared" ref="BM640" si="12002">E640/E653</f>
        <v>3.7412551961877726E-2</v>
      </c>
      <c r="BN640" s="128">
        <f t="shared" ref="BN640" si="12003">F640/F653</f>
        <v>3.6560017816049291E-2</v>
      </c>
      <c r="BO640" s="129">
        <f t="shared" ref="BO640" si="12004">G640/G653</f>
        <v>4.1822396745044232E-2</v>
      </c>
      <c r="BP640" s="130">
        <f t="shared" ref="BP640" si="12005">H640/H653</f>
        <v>4.2505995203836931E-2</v>
      </c>
      <c r="BQ640" s="131">
        <f t="shared" ref="BQ640" si="12006">I640/I653</f>
        <v>4.974908617805588E-2</v>
      </c>
      <c r="BR640" s="128">
        <f t="shared" ref="BR640" si="12007">J640/J653</f>
        <v>4.5929018789144051E-2</v>
      </c>
      <c r="BS640" s="129">
        <f t="shared" ref="BS640" si="12008">K640/K653</f>
        <v>3.5372144436256449E-2</v>
      </c>
      <c r="BT640" s="130">
        <f t="shared" ref="BT640" si="12009">L640/L653</f>
        <v>5.038022813688213E-2</v>
      </c>
      <c r="BU640" s="128">
        <f t="shared" ref="BU640" si="12010">M640/M653</f>
        <v>3.3344466711200178E-2</v>
      </c>
      <c r="BV640" s="132">
        <f t="shared" ref="BV640" si="12011">N640/N653</f>
        <v>4.4749443582653266E-2</v>
      </c>
      <c r="BW640" s="133">
        <f t="shared" ref="BW640" si="12012">O640/O653</f>
        <v>3.5971443453748815E-2</v>
      </c>
      <c r="BX640" s="128">
        <f t="shared" ref="BX640" si="12013">P640/P653</f>
        <v>4.2953020134228186E-2</v>
      </c>
      <c r="BY640" s="129">
        <f t="shared" ref="BY640" si="12014">Q640/Q653</f>
        <v>3.4883720930232558E-2</v>
      </c>
      <c r="BZ640" s="130">
        <f t="shared" ref="BZ640" si="12015">R640/R653</f>
        <v>4.6966445571595787E-2</v>
      </c>
      <c r="CA640" s="131">
        <f t="shared" ref="CA640" si="12016">S640/S653</f>
        <v>3.9043501756282087E-2</v>
      </c>
      <c r="CB640" s="128">
        <f t="shared" ref="CB640" si="12017">T640/T653</f>
        <v>3.9375928677563149E-2</v>
      </c>
      <c r="CC640" s="129">
        <f t="shared" ref="CC640" si="12018">U640/U653</f>
        <v>2.7522935779816515E-2</v>
      </c>
      <c r="CD640" s="130">
        <f t="shared" ref="CD640" si="12019">V640/V653</f>
        <v>4.5360458927198533E-2</v>
      </c>
      <c r="CE640" s="131">
        <f t="shared" ref="CE640" si="12020">W640/W653</f>
        <v>4.0620871862615586E-2</v>
      </c>
      <c r="CF640" s="128">
        <f t="shared" ref="CF640" si="12021">X640/X653</f>
        <v>3.552314690928552E-2</v>
      </c>
      <c r="CG640" s="129">
        <f t="shared" ref="CG640" si="12022">Y640/Y653</f>
        <v>2.8244124037132137E-2</v>
      </c>
      <c r="CH640" s="130">
        <f t="shared" ref="CH640" si="12023">Z640/Z653</f>
        <v>5.4333841965113844E-2</v>
      </c>
      <c r="CI640" s="128">
        <f t="shared" ref="CI640" si="12024">AA640/AA653</f>
        <v>4.9129540781357096E-2</v>
      </c>
      <c r="CJ640" s="134">
        <f t="shared" ref="CJ640" si="12025">AB640/AB653</f>
        <v>4.3810602307311201E-2</v>
      </c>
      <c r="CK640" s="135">
        <f t="shared" ref="CK640" si="12026">AC640/AC653</f>
        <v>4.0960340613419535E-2</v>
      </c>
    </row>
    <row r="641" spans="1:89" ht="13.5" thickTop="1" x14ac:dyDescent="0.2">
      <c r="A641" s="145" t="s">
        <v>28</v>
      </c>
      <c r="B641" s="202">
        <v>802</v>
      </c>
      <c r="C641" s="196">
        <v>1355</v>
      </c>
      <c r="D641" s="197">
        <v>398</v>
      </c>
      <c r="E641" s="198">
        <v>474</v>
      </c>
      <c r="F641" s="195">
        <v>1047</v>
      </c>
      <c r="G641" s="199">
        <v>1269</v>
      </c>
      <c r="H641" s="197">
        <v>1553</v>
      </c>
      <c r="I641" s="198">
        <v>1939</v>
      </c>
      <c r="J641" s="195">
        <v>335</v>
      </c>
      <c r="K641" s="196">
        <v>179</v>
      </c>
      <c r="L641" s="197">
        <v>1247</v>
      </c>
      <c r="M641" s="195">
        <v>546</v>
      </c>
      <c r="N641" s="200">
        <v>1640</v>
      </c>
      <c r="O641" s="203">
        <v>1252</v>
      </c>
      <c r="P641" s="195">
        <v>852</v>
      </c>
      <c r="Q641" s="196">
        <v>635</v>
      </c>
      <c r="R641" s="197">
        <v>983</v>
      </c>
      <c r="S641" s="198">
        <v>1220</v>
      </c>
      <c r="T641" s="195">
        <v>324</v>
      </c>
      <c r="U641" s="199">
        <v>141</v>
      </c>
      <c r="V641" s="197">
        <v>1008</v>
      </c>
      <c r="W641" s="204">
        <v>842</v>
      </c>
      <c r="X641" s="195">
        <v>699</v>
      </c>
      <c r="Y641" s="199">
        <v>321</v>
      </c>
      <c r="Z641" s="197">
        <v>1742</v>
      </c>
      <c r="AA641" s="195">
        <v>2211</v>
      </c>
      <c r="AB641" s="169">
        <f t="shared" si="11724"/>
        <v>12630</v>
      </c>
      <c r="AC641" s="172">
        <f t="shared" si="11725"/>
        <v>12384</v>
      </c>
      <c r="BI641" s="145" t="s">
        <v>28</v>
      </c>
      <c r="BJ641" s="128">
        <f>B641/B653</f>
        <v>3.3573342263898194E-2</v>
      </c>
      <c r="BK641" s="129">
        <f t="shared" ref="BK641" si="12027">C641/C653</f>
        <v>6.3564291410611248E-2</v>
      </c>
      <c r="BL641" s="130">
        <f t="shared" ref="BL641" si="12028">D641/D653</f>
        <v>3.7861491628614914E-2</v>
      </c>
      <c r="BM641" s="131">
        <f t="shared" ref="BM641" si="12029">E641/E653</f>
        <v>4.8058400081111223E-2</v>
      </c>
      <c r="BN641" s="128">
        <f t="shared" ref="BN641" si="12030">F641/F653</f>
        <v>3.8861257516145796E-2</v>
      </c>
      <c r="BO641" s="129">
        <f t="shared" ref="BO641" si="12031">G641/G653</f>
        <v>6.003690211477504E-2</v>
      </c>
      <c r="BP641" s="130">
        <f t="shared" ref="BP641" si="12032">H641/H653</f>
        <v>4.6552757793764991E-2</v>
      </c>
      <c r="BQ641" s="131">
        <f t="shared" ref="BQ641" si="12033">I641/I653</f>
        <v>6.0064432191314042E-2</v>
      </c>
      <c r="BR641" s="128">
        <f t="shared" ref="BR641" si="12034">J641/J653</f>
        <v>6.3579426836211803E-2</v>
      </c>
      <c r="BS641" s="129">
        <f t="shared" ref="BS641" si="12035">K641/K653</f>
        <v>3.2977155490051584E-2</v>
      </c>
      <c r="BT641" s="130">
        <f t="shared" ref="BT641" si="12036">L641/L653</f>
        <v>6.9727130395884587E-2</v>
      </c>
      <c r="BU641" s="128">
        <f t="shared" ref="BU641" si="12037">M641/M653</f>
        <v>3.0394121576486306E-2</v>
      </c>
      <c r="BV641" s="132">
        <f t="shared" ref="BV641" si="12038">N641/N653</f>
        <v>5.530451203884805E-2</v>
      </c>
      <c r="BW641" s="133">
        <f t="shared" ref="BW641" si="12039">O641/O653</f>
        <v>3.8361368998376076E-2</v>
      </c>
      <c r="BX641" s="128">
        <f t="shared" ref="BX641" si="12040">P641/P653</f>
        <v>5.4458293384467879E-2</v>
      </c>
      <c r="BY641" s="129">
        <f t="shared" ref="BY641" si="12041">Q641/Q653</f>
        <v>3.8257621400168695E-2</v>
      </c>
      <c r="BZ641" s="130">
        <f t="shared" ref="BZ641" si="12042">R641/R653</f>
        <v>4.7941865001950836E-2</v>
      </c>
      <c r="CA641" s="131">
        <f t="shared" ref="CA641" si="12043">S641/S653</f>
        <v>5.4940106277582633E-2</v>
      </c>
      <c r="CB641" s="128">
        <f t="shared" ref="CB641" si="12044">T641/T653</f>
        <v>6.0178306092124816E-2</v>
      </c>
      <c r="CC641" s="129">
        <f t="shared" ref="CC641" si="12045">U641/U653</f>
        <v>2.1925050536464003E-2</v>
      </c>
      <c r="CD641" s="130">
        <f t="shared" ref="CD641" si="12046">V641/V653</f>
        <v>5.9613223727009286E-2</v>
      </c>
      <c r="CE641" s="131">
        <f t="shared" ref="CE641" si="12047">W641/W653</f>
        <v>3.9724476316286089E-2</v>
      </c>
      <c r="CF641" s="128">
        <f t="shared" ref="CF641" si="12048">X641/X653</f>
        <v>4.676210864329676E-2</v>
      </c>
      <c r="CG641" s="129">
        <f t="shared" ref="CG641" si="12049">Y641/Y653</f>
        <v>3.1700572782935019E-2</v>
      </c>
      <c r="CH641" s="130">
        <f t="shared" ref="CH641" si="12050">Z641/Z653</f>
        <v>5.2119797744068455E-2</v>
      </c>
      <c r="CI641" s="128">
        <f t="shared" ref="CI641" si="12051">AA641/AA653</f>
        <v>6.061686086360521E-2</v>
      </c>
      <c r="CJ641" s="134">
        <f t="shared" ref="CJ641" si="12052">AB641/AB653</f>
        <v>4.9661452803925733E-2</v>
      </c>
      <c r="CK641" s="135">
        <f t="shared" ref="CK641" si="12053">AC641/AC653</f>
        <v>4.8821256800441533E-2</v>
      </c>
    </row>
    <row r="642" spans="1:89" x14ac:dyDescent="0.2">
      <c r="A642" s="136" t="s">
        <v>29</v>
      </c>
      <c r="B642" s="205">
        <v>957</v>
      </c>
      <c r="C642" s="189">
        <v>1980</v>
      </c>
      <c r="D642" s="190">
        <v>752</v>
      </c>
      <c r="E642" s="191">
        <v>646</v>
      </c>
      <c r="F642" s="188">
        <v>1257</v>
      </c>
      <c r="G642" s="192">
        <v>1815</v>
      </c>
      <c r="H642" s="190">
        <v>1689</v>
      </c>
      <c r="I642" s="191">
        <v>2551</v>
      </c>
      <c r="J642" s="188">
        <v>509</v>
      </c>
      <c r="K642" s="189">
        <v>164</v>
      </c>
      <c r="L642" s="190">
        <v>1610</v>
      </c>
      <c r="M642" s="188">
        <v>498</v>
      </c>
      <c r="N642" s="193">
        <v>2145</v>
      </c>
      <c r="O642" s="206">
        <v>1514</v>
      </c>
      <c r="P642" s="188">
        <v>1180</v>
      </c>
      <c r="Q642" s="189">
        <v>823</v>
      </c>
      <c r="R642" s="190">
        <v>1277</v>
      </c>
      <c r="S642" s="191">
        <v>1410</v>
      </c>
      <c r="T642" s="188">
        <v>831</v>
      </c>
      <c r="U642" s="192">
        <v>129</v>
      </c>
      <c r="V642" s="190">
        <v>1629</v>
      </c>
      <c r="W642" s="207">
        <v>978</v>
      </c>
      <c r="X642" s="188">
        <v>1121</v>
      </c>
      <c r="Y642" s="192">
        <v>360</v>
      </c>
      <c r="Z642" s="190">
        <v>2103</v>
      </c>
      <c r="AA642" s="188">
        <v>2442</v>
      </c>
      <c r="AB642" s="169">
        <f t="shared" si="11724"/>
        <v>17060</v>
      </c>
      <c r="AC642" s="172">
        <f t="shared" si="11725"/>
        <v>15310</v>
      </c>
      <c r="BI642" s="136" t="s">
        <v>29</v>
      </c>
      <c r="BJ642" s="128">
        <f>B642/B653</f>
        <v>4.0061955793703953E-2</v>
      </c>
      <c r="BK642" s="129">
        <f t="shared" ref="BK642" si="12054">C642/C653</f>
        <v>9.2883614016981753E-2</v>
      </c>
      <c r="BL642" s="130">
        <f t="shared" ref="BL642" si="12055">D642/D653</f>
        <v>7.1537290715372903E-2</v>
      </c>
      <c r="BM642" s="131">
        <f t="shared" ref="BM642" si="12056">E642/E653</f>
        <v>6.5497313190712766E-2</v>
      </c>
      <c r="BN642" s="128">
        <f t="shared" ref="BN642" si="12057">F642/F653</f>
        <v>4.6655779080988793E-2</v>
      </c>
      <c r="BO642" s="129">
        <f t="shared" ref="BO642" si="12058">G642/G653</f>
        <v>8.5868382457302356E-2</v>
      </c>
      <c r="BP642" s="130">
        <f t="shared" ref="BP642" si="12059">H642/H653</f>
        <v>5.0629496402877699E-2</v>
      </c>
      <c r="BQ642" s="131">
        <f t="shared" ref="BQ642" si="12060">I642/I653</f>
        <v>7.9022365404869593E-2</v>
      </c>
      <c r="BR642" s="128">
        <f t="shared" ref="BR642" si="12061">J642/J653</f>
        <v>9.6602770924274051E-2</v>
      </c>
      <c r="BS642" s="129">
        <f t="shared" ref="BS642" si="12062">K642/K653</f>
        <v>3.021370670596905E-2</v>
      </c>
      <c r="BT642" s="130">
        <f t="shared" ref="BT642" si="12063">L642/L653</f>
        <v>9.0024602997092376E-2</v>
      </c>
      <c r="BU642" s="128">
        <f t="shared" ref="BU642" si="12064">M642/M653</f>
        <v>2.7722110888443553E-2</v>
      </c>
      <c r="BV642" s="132">
        <f t="shared" ref="BV642" si="12065">N642/N653</f>
        <v>7.2334255075200651E-2</v>
      </c>
      <c r="BW642" s="133">
        <f t="shared" ref="BW642" si="12066">O642/O653</f>
        <v>4.6389067622636886E-2</v>
      </c>
      <c r="BX642" s="128">
        <f t="shared" ref="BX642" si="12067">P642/P653</f>
        <v>7.5423457973793545E-2</v>
      </c>
      <c r="BY642" s="129">
        <f t="shared" ref="BY642" si="12068">Q642/Q653</f>
        <v>4.9584287263525727E-2</v>
      </c>
      <c r="BZ642" s="130">
        <f t="shared" ref="BZ642" si="12069">R642/R653</f>
        <v>6.2280530628170114E-2</v>
      </c>
      <c r="CA642" s="131">
        <f t="shared" ref="CA642" si="12070">S642/S653</f>
        <v>6.3496352337206158E-2</v>
      </c>
      <c r="CB642" s="128">
        <f t="shared" ref="CB642" si="12071">T642/T653</f>
        <v>0.15434621099554235</v>
      </c>
      <c r="CC642" s="129">
        <f t="shared" ref="CC642" si="12072">U642/U653</f>
        <v>2.0059088788679832E-2</v>
      </c>
      <c r="CD642" s="130">
        <f t="shared" ref="CD642" si="12073">V642/V653</f>
        <v>9.6339227630256083E-2</v>
      </c>
      <c r="CE642" s="131">
        <f t="shared" ref="CE642" si="12074">W642/W653</f>
        <v>4.6140781279486696E-2</v>
      </c>
      <c r="CF642" s="128">
        <f t="shared" ref="CF642" si="12075">X642/X653</f>
        <v>7.499331014182499E-2</v>
      </c>
      <c r="CG642" s="129">
        <f t="shared" ref="CG642" si="12076">Y642/Y653</f>
        <v>3.5552044242543948E-2</v>
      </c>
      <c r="CH642" s="130">
        <f t="shared" ref="CH642" si="12077">Z642/Z653</f>
        <v>6.2920743200789872E-2</v>
      </c>
      <c r="CI642" s="128">
        <f t="shared" ref="CI642" si="12078">AA642/AA653</f>
        <v>6.6949965729952016E-2</v>
      </c>
      <c r="CJ642" s="134">
        <f t="shared" ref="CJ642" si="12079">AB642/AB653</f>
        <v>6.7080315505540222E-2</v>
      </c>
      <c r="CK642" s="135">
        <f t="shared" ref="CK642" si="12080">AC642/AC653</f>
        <v>6.0356382559331387E-2</v>
      </c>
    </row>
    <row r="643" spans="1:89" x14ac:dyDescent="0.2">
      <c r="A643" s="145" t="s">
        <v>30</v>
      </c>
      <c r="B643" s="202">
        <v>1349</v>
      </c>
      <c r="C643" s="196">
        <v>2556</v>
      </c>
      <c r="D643" s="197">
        <v>967</v>
      </c>
      <c r="E643" s="198">
        <v>858</v>
      </c>
      <c r="F643" s="195">
        <v>1310</v>
      </c>
      <c r="G643" s="199">
        <v>2415</v>
      </c>
      <c r="H643" s="197">
        <v>2012</v>
      </c>
      <c r="I643" s="198">
        <v>3544</v>
      </c>
      <c r="J643" s="195">
        <v>798</v>
      </c>
      <c r="K643" s="196">
        <v>198</v>
      </c>
      <c r="L643" s="197">
        <v>2259</v>
      </c>
      <c r="M643" s="195">
        <v>636</v>
      </c>
      <c r="N643" s="200">
        <v>2952</v>
      </c>
      <c r="O643" s="203">
        <v>1842</v>
      </c>
      <c r="P643" s="195">
        <v>1502</v>
      </c>
      <c r="Q643" s="196">
        <v>1161</v>
      </c>
      <c r="R643" s="197">
        <v>1490</v>
      </c>
      <c r="S643" s="198">
        <v>1954</v>
      </c>
      <c r="T643" s="195">
        <v>905</v>
      </c>
      <c r="U643" s="199">
        <v>186</v>
      </c>
      <c r="V643" s="197">
        <v>1882</v>
      </c>
      <c r="W643" s="204">
        <v>1224</v>
      </c>
      <c r="X643" s="195">
        <v>1549</v>
      </c>
      <c r="Y643" s="199">
        <v>525</v>
      </c>
      <c r="Z643" s="197">
        <v>2354</v>
      </c>
      <c r="AA643" s="195">
        <v>3097</v>
      </c>
      <c r="AB643" s="169">
        <f t="shared" si="11724"/>
        <v>21329</v>
      </c>
      <c r="AC643" s="172">
        <f t="shared" si="11725"/>
        <v>20196</v>
      </c>
      <c r="BI643" s="145" t="s">
        <v>30</v>
      </c>
      <c r="BJ643" s="128">
        <f>B643/B653</f>
        <v>5.6471868720696587E-2</v>
      </c>
      <c r="BK643" s="129">
        <f t="shared" ref="BK643" si="12081">C643/C653</f>
        <v>0.11990430173101281</v>
      </c>
      <c r="BL643" s="130">
        <f t="shared" ref="BL643" si="12082">D643/D653</f>
        <v>9.1990106544901071E-2</v>
      </c>
      <c r="BM643" s="131">
        <f t="shared" ref="BM643" si="12083">E643/E653</f>
        <v>8.6991787488593736E-2</v>
      </c>
      <c r="BN643" s="128">
        <f t="shared" ref="BN643" si="12084">F643/F653</f>
        <v>4.8622967856877738E-2</v>
      </c>
      <c r="BO643" s="129">
        <f t="shared" ref="BO643" si="12085">G643/G653</f>
        <v>0.11425462459194777</v>
      </c>
      <c r="BP643" s="130">
        <f t="shared" ref="BP643" si="12086">H643/H653</f>
        <v>6.0311750599520382E-2</v>
      </c>
      <c r="BQ643" s="131">
        <f t="shared" ref="BQ643" si="12087">I643/I653</f>
        <v>0.1097825413543151</v>
      </c>
      <c r="BR643" s="128">
        <f t="shared" ref="BR643" si="12088">J643/J653</f>
        <v>0.15145188840387169</v>
      </c>
      <c r="BS643" s="129">
        <f t="shared" ref="BS643" si="12089">K643/K653</f>
        <v>3.6477523949889464E-2</v>
      </c>
      <c r="BT643" s="130">
        <f t="shared" ref="BT643" si="12090">L643/L653</f>
        <v>0.12631402370834266</v>
      </c>
      <c r="BU643" s="128">
        <f t="shared" ref="BU643" si="12091">M643/M653</f>
        <v>3.5404141616566465E-2</v>
      </c>
      <c r="BV643" s="132">
        <f t="shared" ref="BV643" si="12092">N643/N653</f>
        <v>9.9548121669926479E-2</v>
      </c>
      <c r="BW643" s="133">
        <f t="shared" ref="BW643" si="12093">O643/O653</f>
        <v>5.6439010938505375E-2</v>
      </c>
      <c r="BX643" s="128">
        <f t="shared" ref="BX643" si="12094">P643/P653</f>
        <v>9.6005113454777885E-2</v>
      </c>
      <c r="BY643" s="129">
        <f t="shared" ref="BY643" si="12095">Q643/Q653</f>
        <v>6.9948186528497408E-2</v>
      </c>
      <c r="BZ643" s="130">
        <f t="shared" ref="BZ643" si="12096">R643/R653</f>
        <v>7.2668747561451419E-2</v>
      </c>
      <c r="CA643" s="131">
        <f t="shared" ref="CA643" si="12097">S643/S653</f>
        <v>8.7994235792128256E-2</v>
      </c>
      <c r="CB643" s="128">
        <f t="shared" ref="CB643" si="12098">T643/T653</f>
        <v>0.16809063893016346</v>
      </c>
      <c r="CC643" s="129">
        <f t="shared" ref="CC643" si="12099">U643/U653</f>
        <v>2.8922407090654641E-2</v>
      </c>
      <c r="CD643" s="130">
        <f t="shared" ref="CD643" si="12100">V643/V653</f>
        <v>0.11130167366491217</v>
      </c>
      <c r="CE643" s="131">
        <f t="shared" ref="CE643" si="12101">W643/W653</f>
        <v>5.7746744668805437E-2</v>
      </c>
      <c r="CF643" s="128">
        <f t="shared" ref="CF643" si="12102">X643/X653</f>
        <v>0.10362590313085362</v>
      </c>
      <c r="CG643" s="129">
        <f t="shared" ref="CG643" si="12103">Y643/Y653</f>
        <v>5.1846731187043256E-2</v>
      </c>
      <c r="CH643" s="130">
        <f t="shared" ref="CH643" si="12104">Z643/Z653</f>
        <v>7.0430541842443822E-2</v>
      </c>
      <c r="CI643" s="128">
        <f t="shared" ref="CI643" si="12105">AA643/AA653</f>
        <v>8.4907470870459217E-2</v>
      </c>
      <c r="CJ643" s="134">
        <f t="shared" ref="CJ643" si="12106">AB643/AB653</f>
        <v>8.3866122474658106E-2</v>
      </c>
      <c r="CK643" s="135">
        <f t="shared" ref="CK643" si="12107">AC643/AC653</f>
        <v>7.9618386816999134E-2</v>
      </c>
    </row>
    <row r="644" spans="1:89" x14ac:dyDescent="0.2">
      <c r="A644" s="136" t="s">
        <v>31</v>
      </c>
      <c r="B644" s="205">
        <v>1286</v>
      </c>
      <c r="C644" s="189">
        <v>2641</v>
      </c>
      <c r="D644" s="190">
        <v>691</v>
      </c>
      <c r="E644" s="191">
        <v>858</v>
      </c>
      <c r="F644" s="188">
        <v>1123</v>
      </c>
      <c r="G644" s="192">
        <v>2363</v>
      </c>
      <c r="H644" s="190">
        <v>1960</v>
      </c>
      <c r="I644" s="191">
        <v>3400</v>
      </c>
      <c r="J644" s="188">
        <v>584</v>
      </c>
      <c r="K644" s="189">
        <v>204</v>
      </c>
      <c r="L644" s="190">
        <v>2487</v>
      </c>
      <c r="M644" s="188">
        <v>690</v>
      </c>
      <c r="N644" s="193">
        <v>2988</v>
      </c>
      <c r="O644" s="206">
        <v>1990</v>
      </c>
      <c r="P644" s="188">
        <v>1403</v>
      </c>
      <c r="Q644" s="189">
        <v>1427</v>
      </c>
      <c r="R644" s="190">
        <v>1312</v>
      </c>
      <c r="S644" s="191">
        <v>2163</v>
      </c>
      <c r="T644" s="188">
        <v>759</v>
      </c>
      <c r="U644" s="192">
        <v>177</v>
      </c>
      <c r="V644" s="190">
        <v>2022</v>
      </c>
      <c r="W644" s="207">
        <v>1102</v>
      </c>
      <c r="X644" s="188">
        <v>1425</v>
      </c>
      <c r="Y644" s="192">
        <v>568</v>
      </c>
      <c r="Z644" s="190">
        <v>2233</v>
      </c>
      <c r="AA644" s="188">
        <v>3387</v>
      </c>
      <c r="AB644" s="169">
        <f t="shared" si="11724"/>
        <v>20273</v>
      </c>
      <c r="AC644" s="172">
        <f t="shared" si="11725"/>
        <v>20970</v>
      </c>
      <c r="BI644" s="136" t="s">
        <v>31</v>
      </c>
      <c r="BJ644" s="128">
        <f>B644/B653</f>
        <v>5.3834561286001337E-2</v>
      </c>
      <c r="BK644" s="129">
        <f t="shared" ref="BK644" si="12108">C644/C653</f>
        <v>0.1238917296054792</v>
      </c>
      <c r="BL644" s="130">
        <f t="shared" ref="BL644" si="12109">D644/D653</f>
        <v>6.5734398782343995E-2</v>
      </c>
      <c r="BM644" s="131">
        <f t="shared" ref="BM644" si="12110">E644/E653</f>
        <v>8.6991787488593736E-2</v>
      </c>
      <c r="BN644" s="128">
        <f t="shared" ref="BN644" si="12111">F644/F653</f>
        <v>4.1682131987231828E-2</v>
      </c>
      <c r="BO644" s="129">
        <f t="shared" ref="BO644" si="12112">G644/G653</f>
        <v>0.11179448360694516</v>
      </c>
      <c r="BP644" s="130">
        <f t="shared" ref="BP644" si="12113">H644/H653</f>
        <v>5.8752997601918468E-2</v>
      </c>
      <c r="BQ644" s="131">
        <f t="shared" ref="BQ644" si="12114">I644/I653</f>
        <v>0.10532185118641968</v>
      </c>
      <c r="BR644" s="128">
        <f t="shared" ref="BR644" si="12115">J644/J653</f>
        <v>0.11083697096223193</v>
      </c>
      <c r="BS644" s="129">
        <f t="shared" ref="BS644" si="12116">K644/K653</f>
        <v>3.7582903463522478E-2</v>
      </c>
      <c r="BT644" s="130">
        <f t="shared" ref="BT644" si="12117">L644/L653</f>
        <v>0.13906284947439052</v>
      </c>
      <c r="BU644" s="128">
        <f t="shared" ref="BU644" si="12118">M644/M653</f>
        <v>3.8410153640614564E-2</v>
      </c>
      <c r="BV644" s="132">
        <f t="shared" ref="BV644" si="12119">N644/N653</f>
        <v>0.10076212315370607</v>
      </c>
      <c r="BW644" s="133">
        <f t="shared" ref="BW644" si="12120">O644/O653</f>
        <v>6.0973741459080188E-2</v>
      </c>
      <c r="BX644" s="128">
        <f t="shared" ref="BX644" si="12121">P644/P653</f>
        <v>8.9677213167146053E-2</v>
      </c>
      <c r="BY644" s="129">
        <f t="shared" ref="BY644" si="12122">Q644/Q653</f>
        <v>8.5974213760694057E-2</v>
      </c>
      <c r="BZ644" s="130">
        <f t="shared" ref="BZ644" si="12123">R644/R653</f>
        <v>6.3987514631291459E-2</v>
      </c>
      <c r="CA644" s="131">
        <f t="shared" ref="CA644" si="12124">S644/S653</f>
        <v>9.7406106457714137E-2</v>
      </c>
      <c r="CB644" s="128">
        <f t="shared" ref="CB644" si="12125">T644/T653</f>
        <v>0.14097325408618128</v>
      </c>
      <c r="CC644" s="129">
        <f t="shared" ref="CC644" si="12126">U644/U653</f>
        <v>2.7522935779816515E-2</v>
      </c>
      <c r="CD644" s="130">
        <f t="shared" ref="CD644" si="12127">V644/V653</f>
        <v>0.11958128807144125</v>
      </c>
      <c r="CE644" s="131">
        <f t="shared" ref="CE644" si="12128">W644/W653</f>
        <v>5.1990941687110777E-2</v>
      </c>
      <c r="CF644" s="128">
        <f t="shared" ref="CF644" si="12129">X644/X653</f>
        <v>9.5330478993845336E-2</v>
      </c>
      <c r="CG644" s="129">
        <f t="shared" ref="CG644" si="12130">Y644/Y653</f>
        <v>5.6093225360458229E-2</v>
      </c>
      <c r="CH644" s="130">
        <f t="shared" ref="CH644" si="12131">Z644/Z653</f>
        <v>6.681028034586961E-2</v>
      </c>
      <c r="CI644" s="128">
        <f t="shared" ref="CI644" si="12132">AA644/AA653</f>
        <v>9.2858122001370808E-2</v>
      </c>
      <c r="CJ644" s="134">
        <f t="shared" ref="CJ644" si="12133">AB644/AB653</f>
        <v>7.971390599318974E-2</v>
      </c>
      <c r="CK644" s="135">
        <f t="shared" ref="CK644" si="12134">AC644/AC653</f>
        <v>8.2669715367026733E-2</v>
      </c>
    </row>
    <row r="645" spans="1:89" x14ac:dyDescent="0.2">
      <c r="A645" s="145" t="s">
        <v>32</v>
      </c>
      <c r="B645" s="202">
        <v>1335</v>
      </c>
      <c r="C645" s="196">
        <v>1844</v>
      </c>
      <c r="D645" s="197">
        <v>512</v>
      </c>
      <c r="E645" s="198">
        <v>770</v>
      </c>
      <c r="F645" s="195">
        <v>908</v>
      </c>
      <c r="G645" s="199">
        <v>2098</v>
      </c>
      <c r="H645" s="197">
        <v>1722</v>
      </c>
      <c r="I645" s="198">
        <v>2717</v>
      </c>
      <c r="J645" s="195">
        <v>382</v>
      </c>
      <c r="K645" s="196">
        <v>143</v>
      </c>
      <c r="L645" s="197">
        <v>1574</v>
      </c>
      <c r="M645" s="195">
        <v>679</v>
      </c>
      <c r="N645" s="200">
        <v>2157</v>
      </c>
      <c r="O645" s="203">
        <v>1880</v>
      </c>
      <c r="P645" s="195">
        <v>943</v>
      </c>
      <c r="Q645" s="196">
        <v>1327</v>
      </c>
      <c r="R645" s="197">
        <v>1199</v>
      </c>
      <c r="S645" s="198">
        <v>1754</v>
      </c>
      <c r="T645" s="195">
        <v>435</v>
      </c>
      <c r="U645" s="199">
        <v>213</v>
      </c>
      <c r="V645" s="197">
        <v>1733</v>
      </c>
      <c r="W645" s="204">
        <v>1132</v>
      </c>
      <c r="X645" s="195">
        <v>913</v>
      </c>
      <c r="Y645" s="199">
        <v>478</v>
      </c>
      <c r="Z645" s="197">
        <v>1896</v>
      </c>
      <c r="AA645" s="195">
        <v>2656</v>
      </c>
      <c r="AB645" s="169">
        <f t="shared" si="11724"/>
        <v>15709</v>
      </c>
      <c r="AC645" s="172">
        <f t="shared" si="11725"/>
        <v>17691</v>
      </c>
      <c r="BI645" s="145" t="s">
        <v>32</v>
      </c>
      <c r="BJ645" s="128">
        <f>B645/B653</f>
        <v>5.5885800401875421E-2</v>
      </c>
      <c r="BK645" s="129">
        <f t="shared" ref="BK645" si="12135">C645/C653</f>
        <v>8.6503729417835531E-2</v>
      </c>
      <c r="BL645" s="130">
        <f t="shared" ref="BL645" si="12136">D645/D653</f>
        <v>4.8706240487062402E-2</v>
      </c>
      <c r="BM645" s="131">
        <f t="shared" ref="BM645" si="12137">E645/E653</f>
        <v>7.8069552874378986E-2</v>
      </c>
      <c r="BN645" s="128">
        <f t="shared" ref="BN645" si="12138">F645/F653</f>
        <v>3.3702026575606857E-2</v>
      </c>
      <c r="BO645" s="129">
        <f t="shared" ref="BO645" si="12139">G645/G653</f>
        <v>9.9257226664143439E-2</v>
      </c>
      <c r="BP645" s="130">
        <f t="shared" ref="BP645" si="12140">H645/H653</f>
        <v>5.161870503597122E-2</v>
      </c>
      <c r="BQ645" s="131">
        <f t="shared" ref="BQ645" si="12141">I645/I653</f>
        <v>8.416454990397125E-2</v>
      </c>
      <c r="BR645" s="128">
        <f t="shared" ref="BR645" si="12142">J645/J653</f>
        <v>7.2499525526665401E-2</v>
      </c>
      <c r="BS645" s="129">
        <f t="shared" ref="BS645" si="12143">K645/K653</f>
        <v>2.6344878408253499E-2</v>
      </c>
      <c r="BT645" s="130">
        <f t="shared" ref="BT645" si="12144">L645/L653</f>
        <v>8.801163050771639E-2</v>
      </c>
      <c r="BU645" s="128">
        <f t="shared" ref="BU645" si="12145">M645/M653</f>
        <v>3.77978178579381E-2</v>
      </c>
      <c r="BV645" s="132">
        <f t="shared" ref="BV645" si="12146">N645/N653</f>
        <v>7.2738922236460515E-2</v>
      </c>
      <c r="BW645" s="133">
        <f t="shared" ref="BW645" si="12147">O645/O653</f>
        <v>5.7603333639734043E-2</v>
      </c>
      <c r="BX645" s="128">
        <f t="shared" ref="BX645" si="12148">P645/P653</f>
        <v>6.0274848194311281E-2</v>
      </c>
      <c r="BY645" s="129">
        <f t="shared" ref="BY645" si="12149">Q645/Q653</f>
        <v>7.9949391492950952E-2</v>
      </c>
      <c r="BZ645" s="130">
        <f t="shared" ref="BZ645" si="12150">R645/R653</f>
        <v>5.847639484978541E-2</v>
      </c>
      <c r="CA645" s="131">
        <f t="shared" ref="CA645" si="12151">S645/S653</f>
        <v>7.8987660992524536E-2</v>
      </c>
      <c r="CB645" s="128">
        <f t="shared" ref="CB645" si="12152">T645/T653</f>
        <v>8.0794947994056468E-2</v>
      </c>
      <c r="CC645" s="129">
        <f t="shared" ref="CC645" si="12153">U645/U653</f>
        <v>3.3120821023169024E-2</v>
      </c>
      <c r="CD645" s="130">
        <f t="shared" ref="CD645" si="12154">V645/V653</f>
        <v>0.1024897983322491</v>
      </c>
      <c r="CE645" s="131">
        <f t="shared" ref="CE645" si="12155">W645/W653</f>
        <v>5.3406303076052083E-2</v>
      </c>
      <c r="CF645" s="128">
        <f t="shared" ref="CF645" si="12156">X645/X653</f>
        <v>6.1078405137811077E-2</v>
      </c>
      <c r="CG645" s="129">
        <f t="shared" ref="CG645" si="12157">Y645/Y653</f>
        <v>4.7205214299822239E-2</v>
      </c>
      <c r="CH645" s="130">
        <f t="shared" ref="CH645" si="12158">Z645/Z653</f>
        <v>5.672740328516291E-2</v>
      </c>
      <c r="CI645" s="128">
        <f t="shared" ref="CI645" si="12159">AA645/AA653</f>
        <v>7.2816997943797118E-2</v>
      </c>
      <c r="CJ645" s="134">
        <f t="shared" ref="CJ645" si="12160">AB645/AB653</f>
        <v>6.176815218502528E-2</v>
      </c>
      <c r="CK645" s="135">
        <f t="shared" ref="CK645" si="12161">AC645/AC653</f>
        <v>6.9742963021367191E-2</v>
      </c>
    </row>
    <row r="646" spans="1:89" x14ac:dyDescent="0.2">
      <c r="A646" s="136" t="s">
        <v>33</v>
      </c>
      <c r="B646" s="205">
        <v>1090</v>
      </c>
      <c r="C646" s="189">
        <v>1198</v>
      </c>
      <c r="D646" s="190">
        <v>329</v>
      </c>
      <c r="E646" s="191">
        <v>505</v>
      </c>
      <c r="F646" s="188">
        <v>831</v>
      </c>
      <c r="G646" s="192">
        <v>1412</v>
      </c>
      <c r="H646" s="190">
        <v>1233</v>
      </c>
      <c r="I646" s="191">
        <v>2095</v>
      </c>
      <c r="J646" s="188">
        <v>339</v>
      </c>
      <c r="K646" s="189">
        <v>103</v>
      </c>
      <c r="L646" s="190">
        <v>1151</v>
      </c>
      <c r="M646" s="188">
        <v>619</v>
      </c>
      <c r="N646" s="193">
        <v>1335</v>
      </c>
      <c r="O646" s="206">
        <v>1538</v>
      </c>
      <c r="P646" s="188">
        <v>576</v>
      </c>
      <c r="Q646" s="189">
        <v>1032</v>
      </c>
      <c r="R646" s="190">
        <v>911</v>
      </c>
      <c r="S646" s="191">
        <v>1104</v>
      </c>
      <c r="T646" s="188">
        <v>253</v>
      </c>
      <c r="U646" s="192">
        <v>207</v>
      </c>
      <c r="V646" s="190">
        <v>1312</v>
      </c>
      <c r="W646" s="207">
        <v>818</v>
      </c>
      <c r="X646" s="188">
        <v>541</v>
      </c>
      <c r="Y646" s="192">
        <v>449</v>
      </c>
      <c r="Z646" s="190">
        <v>1360</v>
      </c>
      <c r="AA646" s="188">
        <v>1697</v>
      </c>
      <c r="AB646" s="169">
        <f t="shared" si="11724"/>
        <v>11261</v>
      </c>
      <c r="AC646" s="172">
        <f t="shared" si="11725"/>
        <v>12777</v>
      </c>
      <c r="BI646" s="136" t="s">
        <v>33</v>
      </c>
      <c r="BJ646" s="128">
        <f>B646/B653</f>
        <v>4.5629604822505027E-2</v>
      </c>
      <c r="BK646" s="129">
        <f t="shared" ref="BK646" si="12162">C646/C653</f>
        <v>5.6199277571890978E-2</v>
      </c>
      <c r="BL646" s="130">
        <f t="shared" ref="BL646" si="12163">D646/D653</f>
        <v>3.1297564687975649E-2</v>
      </c>
      <c r="BM646" s="131">
        <f t="shared" ref="BM646" si="12164">E646/E653</f>
        <v>5.1201460002027778E-2</v>
      </c>
      <c r="BN646" s="128">
        <f t="shared" ref="BN646" si="12165">F646/F653</f>
        <v>3.0844035335164426E-2</v>
      </c>
      <c r="BO646" s="129">
        <f t="shared" ref="BO646" si="12166">G646/G653</f>
        <v>6.6802289823532202E-2</v>
      </c>
      <c r="BP646" s="130">
        <f t="shared" ref="BP646" si="12167">H646/H653</f>
        <v>3.696043165467626E-2</v>
      </c>
      <c r="BQ646" s="131">
        <f t="shared" ref="BQ646" si="12168">I646/I653</f>
        <v>6.4896846539867423E-2</v>
      </c>
      <c r="BR646" s="128">
        <f t="shared" ref="BR646" si="12169">J646/J653</f>
        <v>6.4338584171569554E-2</v>
      </c>
      <c r="BS646" s="129">
        <f t="shared" ref="BS646" si="12170">K646/K653</f>
        <v>1.8975681650700075E-2</v>
      </c>
      <c r="BT646" s="130">
        <f t="shared" ref="BT646" si="12171">L646/L653</f>
        <v>6.4359203757548653E-2</v>
      </c>
      <c r="BU646" s="128">
        <f t="shared" ref="BU646" si="12172">M646/M653</f>
        <v>3.4457804497884659E-2</v>
      </c>
      <c r="BV646" s="132">
        <f t="shared" ref="BV646" si="12173">N646/N653</f>
        <v>4.5019221690159844E-2</v>
      </c>
      <c r="BW646" s="133">
        <f t="shared" ref="BW646" si="12174">O646/O653</f>
        <v>4.712442932867604E-2</v>
      </c>
      <c r="BX646" s="128">
        <f t="shared" ref="BX646" si="12175">P646/P653</f>
        <v>3.6816874400767016E-2</v>
      </c>
      <c r="BY646" s="129">
        <f t="shared" ref="BY646" si="12176">Q646/Q653</f>
        <v>6.2176165803108807E-2</v>
      </c>
      <c r="BZ646" s="130">
        <f t="shared" ref="BZ646" si="12177">R646/R653</f>
        <v>4.4430355052672649E-2</v>
      </c>
      <c r="CA646" s="131">
        <f t="shared" ref="CA646" si="12178">S646/S653</f>
        <v>4.9716292893812485E-2</v>
      </c>
      <c r="CB646" s="128">
        <f t="shared" ref="CB646" si="12179">T646/T653</f>
        <v>4.6991084695393759E-2</v>
      </c>
      <c r="CC646" s="129">
        <f t="shared" ref="CC646" si="12180">U646/U653</f>
        <v>3.218784014927694E-2</v>
      </c>
      <c r="CD646" s="130">
        <f t="shared" ref="CD646" si="12181">V646/V653</f>
        <v>7.7591815009758119E-2</v>
      </c>
      <c r="CE646" s="131">
        <f t="shared" ref="CE646" si="12182">W646/W653</f>
        <v>3.8592187205133043E-2</v>
      </c>
      <c r="CF646" s="128">
        <f t="shared" ref="CF646" si="12183">X646/X653</f>
        <v>3.6192132726786196E-2</v>
      </c>
      <c r="CG646" s="129">
        <f t="shared" ref="CG646" si="12184">Y646/Y653</f>
        <v>4.4341299624728422E-2</v>
      </c>
      <c r="CH646" s="130">
        <f t="shared" ref="CH646" si="12185">Z646/Z653</f>
        <v>4.0690542440834157E-2</v>
      </c>
      <c r="CI646" s="128">
        <f t="shared" ref="CI646" si="12186">AA646/AA653</f>
        <v>4.6525017135023987E-2</v>
      </c>
      <c r="CJ646" s="134">
        <f t="shared" ref="CJ646" si="12187">AB646/AB653</f>
        <v>4.4278513066113037E-2</v>
      </c>
      <c r="CK646" s="135">
        <f t="shared" ref="CK646" si="12188">AC646/AC653</f>
        <v>5.0370574785145471E-2</v>
      </c>
    </row>
    <row r="647" spans="1:89" x14ac:dyDescent="0.2">
      <c r="A647" s="145" t="s">
        <v>34</v>
      </c>
      <c r="B647" s="202">
        <v>409</v>
      </c>
      <c r="C647" s="196">
        <v>751</v>
      </c>
      <c r="D647" s="197">
        <v>155</v>
      </c>
      <c r="E647" s="198">
        <v>426</v>
      </c>
      <c r="F647" s="195">
        <v>336</v>
      </c>
      <c r="G647" s="199">
        <v>1211</v>
      </c>
      <c r="H647" s="197">
        <v>673</v>
      </c>
      <c r="I647" s="198">
        <v>1460</v>
      </c>
      <c r="J647" s="195">
        <v>112</v>
      </c>
      <c r="K647" s="196">
        <v>71</v>
      </c>
      <c r="L647" s="197">
        <v>1075</v>
      </c>
      <c r="M647" s="195">
        <v>357</v>
      </c>
      <c r="N647" s="200">
        <v>1366</v>
      </c>
      <c r="O647" s="203">
        <v>1142</v>
      </c>
      <c r="P647" s="195">
        <v>403</v>
      </c>
      <c r="Q647" s="196">
        <v>722</v>
      </c>
      <c r="R647" s="197">
        <v>676</v>
      </c>
      <c r="S647" s="198">
        <v>948</v>
      </c>
      <c r="T647" s="195">
        <v>150</v>
      </c>
      <c r="U647" s="199">
        <v>119</v>
      </c>
      <c r="V647" s="197">
        <v>1106</v>
      </c>
      <c r="W647" s="204">
        <v>545</v>
      </c>
      <c r="X647" s="195">
        <v>299</v>
      </c>
      <c r="Y647" s="199">
        <v>358</v>
      </c>
      <c r="Z647" s="197">
        <v>851</v>
      </c>
      <c r="AA647" s="195">
        <v>1201</v>
      </c>
      <c r="AB647" s="169">
        <f t="shared" si="11724"/>
        <v>7611</v>
      </c>
      <c r="AC647" s="172">
        <f t="shared" si="11725"/>
        <v>9311</v>
      </c>
      <c r="BI647" s="145" t="s">
        <v>34</v>
      </c>
      <c r="BJ647" s="128">
        <f>B647/B653</f>
        <v>1.712156731413262E-2</v>
      </c>
      <c r="BK647" s="129">
        <f t="shared" ref="BK647" si="12189">C647/C653</f>
        <v>3.5230098043814793E-2</v>
      </c>
      <c r="BL647" s="130">
        <f t="shared" ref="BL647" si="12190">D647/D653</f>
        <v>1.4745053272450532E-2</v>
      </c>
      <c r="BM647" s="131">
        <f t="shared" ref="BM647" si="12191">E647/E653</f>
        <v>4.3191726655175913E-2</v>
      </c>
      <c r="BN647" s="128">
        <f t="shared" ref="BN647" si="12192">F647/F653</f>
        <v>1.2471234503748794E-2</v>
      </c>
      <c r="BO647" s="129">
        <f t="shared" ref="BO647" si="12193">G647/G653</f>
        <v>5.7292898708425979E-2</v>
      </c>
      <c r="BP647" s="130">
        <f t="shared" ref="BP647" si="12194">H647/H653</f>
        <v>2.0173860911270984E-2</v>
      </c>
      <c r="BQ647" s="131">
        <f t="shared" ref="BQ647" si="12195">I647/I653</f>
        <v>4.5226441980050804E-2</v>
      </c>
      <c r="BR647" s="128">
        <f t="shared" ref="BR647" si="12196">J647/J653</f>
        <v>2.125640539001708E-2</v>
      </c>
      <c r="BS647" s="129">
        <f t="shared" ref="BS647" si="12197">K647/K653</f>
        <v>1.3080324244657332E-2</v>
      </c>
      <c r="BT647" s="130">
        <f t="shared" ref="BT647" si="12198">L647/L653</f>
        <v>6.0109595168866027E-2</v>
      </c>
      <c r="BU647" s="128">
        <f t="shared" ref="BU647" si="12199">M647/M653</f>
        <v>1.9873079492317969E-2</v>
      </c>
      <c r="BV647" s="132">
        <f t="shared" ref="BV647" si="12200">N647/N653</f>
        <v>4.6064611856747824E-2</v>
      </c>
      <c r="BW647" s="133">
        <f t="shared" ref="BW647" si="12201">O647/O653</f>
        <v>3.4990961179029938E-2</v>
      </c>
      <c r="BX647" s="128">
        <f t="shared" ref="BX647" si="12202">P647/P653</f>
        <v>2.5759028443592201E-2</v>
      </c>
      <c r="BY647" s="129">
        <f t="shared" ref="BY647" si="12203">Q647/Q653</f>
        <v>4.3499216773105191E-2</v>
      </c>
      <c r="BZ647" s="130">
        <f t="shared" ref="BZ647" si="12204">R647/R653</f>
        <v>3.2969176746000778E-2</v>
      </c>
      <c r="CA647" s="131">
        <f t="shared" ref="CA647" si="12205">S647/S653</f>
        <v>4.2691164550121591E-2</v>
      </c>
      <c r="CB647" s="128">
        <f t="shared" ref="CB647" si="12206">T647/T653</f>
        <v>2.786032689450223E-2</v>
      </c>
      <c r="CC647" s="129">
        <f t="shared" ref="CC647" si="12207">U647/U653</f>
        <v>1.8504120665526355E-2</v>
      </c>
      <c r="CD647" s="130">
        <f t="shared" ref="CD647" si="12208">V647/V653</f>
        <v>6.5408953811579629E-2</v>
      </c>
      <c r="CE647" s="131">
        <f t="shared" ref="CE647" si="12209">W647/W653</f>
        <v>2.5712398565767125E-2</v>
      </c>
      <c r="CF647" s="128">
        <f t="shared" ref="CF647" si="12210">X647/X653</f>
        <v>2.0002675943270001E-2</v>
      </c>
      <c r="CG647" s="129">
        <f t="shared" ref="CG647" si="12211">Y647/Y653</f>
        <v>3.5354532885640923E-2</v>
      </c>
      <c r="CH647" s="130">
        <f t="shared" ref="CH647" si="12212">Z647/Z653</f>
        <v>2.5461508542021959E-2</v>
      </c>
      <c r="CI647" s="128">
        <f t="shared" ref="CI647" si="12213">AA647/AA653</f>
        <v>3.2926662097326934E-2</v>
      </c>
      <c r="CJ647" s="134">
        <f t="shared" ref="CJ647" si="12214">AB647/AB653</f>
        <v>2.9926628447401325E-2</v>
      </c>
      <c r="CK647" s="135">
        <f t="shared" ref="CK647" si="12215">AC647/AC653</f>
        <v>3.6706615154143342E-2</v>
      </c>
    </row>
    <row r="648" spans="1:89" x14ac:dyDescent="0.2">
      <c r="A648" s="136" t="s">
        <v>35</v>
      </c>
      <c r="B648" s="205">
        <v>0</v>
      </c>
      <c r="C648" s="189">
        <v>420</v>
      </c>
      <c r="D648" s="190">
        <v>14</v>
      </c>
      <c r="E648" s="191">
        <v>204</v>
      </c>
      <c r="F648" s="188">
        <v>6</v>
      </c>
      <c r="G648" s="192">
        <v>540</v>
      </c>
      <c r="H648" s="190">
        <v>55</v>
      </c>
      <c r="I648" s="191">
        <v>432</v>
      </c>
      <c r="J648" s="188">
        <v>24</v>
      </c>
      <c r="K648" s="189">
        <v>19</v>
      </c>
      <c r="L648" s="190">
        <v>179</v>
      </c>
      <c r="M648" s="188">
        <v>46</v>
      </c>
      <c r="N648" s="193">
        <v>207</v>
      </c>
      <c r="O648" s="206">
        <v>163</v>
      </c>
      <c r="P648" s="188">
        <v>61</v>
      </c>
      <c r="Q648" s="189">
        <v>112</v>
      </c>
      <c r="R648" s="190">
        <v>155</v>
      </c>
      <c r="S648" s="191">
        <v>79</v>
      </c>
      <c r="T648" s="188">
        <v>23</v>
      </c>
      <c r="U648" s="192">
        <v>8</v>
      </c>
      <c r="V648" s="190">
        <v>122</v>
      </c>
      <c r="W648" s="207">
        <v>10</v>
      </c>
      <c r="X648" s="188">
        <v>43</v>
      </c>
      <c r="Y648" s="192">
        <v>21</v>
      </c>
      <c r="Z648" s="190">
        <v>66</v>
      </c>
      <c r="AA648" s="188">
        <v>168</v>
      </c>
      <c r="AB648" s="169">
        <f t="shared" si="11724"/>
        <v>955</v>
      </c>
      <c r="AC648" s="172">
        <f t="shared" si="11725"/>
        <v>2222</v>
      </c>
      <c r="BI648" s="136" t="s">
        <v>35</v>
      </c>
      <c r="BJ648" s="128">
        <f>B648/B653</f>
        <v>0</v>
      </c>
      <c r="BK648" s="129">
        <f t="shared" ref="BK648" si="12216">C648/C653</f>
        <v>1.9702584791480977E-2</v>
      </c>
      <c r="BL648" s="130">
        <f t="shared" ref="BL648" si="12217">D648/D653</f>
        <v>1.3318112633181126E-3</v>
      </c>
      <c r="BM648" s="131">
        <f t="shared" ref="BM648" si="12218">E648/E653</f>
        <v>2.0683362060225082E-2</v>
      </c>
      <c r="BN648" s="128">
        <f t="shared" ref="BN648" si="12219">F648/F653</f>
        <v>2.2270061613837133E-4</v>
      </c>
      <c r="BO648" s="129">
        <f t="shared" ref="BO648" si="12220">G648/G653</f>
        <v>2.5547617921180869E-2</v>
      </c>
      <c r="BP648" s="130">
        <f t="shared" ref="BP648" si="12221">H648/H653</f>
        <v>1.6486810551558752E-3</v>
      </c>
      <c r="BQ648" s="131">
        <f t="shared" ref="BQ648" si="12222">I648/I653</f>
        <v>1.3382070503686264E-2</v>
      </c>
      <c r="BR648" s="128">
        <f t="shared" ref="BR648" si="12223">J648/J653</f>
        <v>4.5549440121465173E-3</v>
      </c>
      <c r="BS648" s="129">
        <f t="shared" ref="BS648" si="12224">K648/K653</f>
        <v>3.5003684598378776E-3</v>
      </c>
      <c r="BT648" s="130">
        <f t="shared" ref="BT648" si="12225">L648/L653</f>
        <v>1.0008946544397226E-2</v>
      </c>
      <c r="BU648" s="128">
        <f t="shared" ref="BU648" si="12226">M648/M653</f>
        <v>2.5606769093743042E-3</v>
      </c>
      <c r="BV648" s="132">
        <f t="shared" ref="BV648" si="12227">N648/N653</f>
        <v>6.98050853173265E-3</v>
      </c>
      <c r="BW648" s="133">
        <f t="shared" ref="BW648" si="12228">O648/O653</f>
        <v>4.9943315868492813E-3</v>
      </c>
      <c r="BX648" s="128">
        <f t="shared" ref="BX648" si="12229">P648/P653</f>
        <v>3.8990092681367851E-3</v>
      </c>
      <c r="BY648" s="129">
        <f t="shared" ref="BY648" si="12230">Q648/Q653</f>
        <v>6.7478009398722737E-3</v>
      </c>
      <c r="BZ648" s="130">
        <f t="shared" ref="BZ648" si="12231">R648/R653</f>
        <v>7.5595005852516581E-3</v>
      </c>
      <c r="CA648" s="131">
        <f t="shared" ref="CA648" si="12232">S648/S653</f>
        <v>3.5575970458434658E-3</v>
      </c>
      <c r="CB648" s="128">
        <f t="shared" ref="CB648" si="12233">T648/T653</f>
        <v>4.2719167904903413E-3</v>
      </c>
      <c r="CC648" s="129">
        <f t="shared" ref="CC648" si="12234">U648/U653</f>
        <v>1.2439744985227803E-3</v>
      </c>
      <c r="CD648" s="130">
        <f t="shared" ref="CD648" si="12235">V648/V653</f>
        <v>7.2150925542610444E-3</v>
      </c>
      <c r="CE648" s="131">
        <f t="shared" ref="CE648" si="12236">W648/W653</f>
        <v>4.7178712964710321E-4</v>
      </c>
      <c r="CF648" s="128">
        <f t="shared" ref="CF648" si="12237">X648/X653</f>
        <v>2.8766390152528765E-3</v>
      </c>
      <c r="CG648" s="129">
        <f t="shared" ref="CG648" si="12238">Y648/Y653</f>
        <v>2.0738692474817303E-3</v>
      </c>
      <c r="CH648" s="130">
        <f t="shared" ref="CH648" si="12239">Z648/Z653</f>
        <v>1.9746880890404812E-3</v>
      </c>
      <c r="CI648" s="128">
        <f t="shared" ref="CI648" si="12240">AA648/AA653</f>
        <v>4.6058944482522271E-3</v>
      </c>
      <c r="CJ648" s="134">
        <f t="shared" ref="CJ648" si="12241">AB648/AB653</f>
        <v>3.7550821399642974E-3</v>
      </c>
      <c r="CK648" s="135">
        <f t="shared" ref="CK648" si="12242">AC648/AC653</f>
        <v>8.7597571552471814E-3</v>
      </c>
    </row>
    <row r="649" spans="1:89" x14ac:dyDescent="0.2">
      <c r="A649" s="145" t="s">
        <v>36</v>
      </c>
      <c r="B649" s="202">
        <v>0</v>
      </c>
      <c r="C649" s="196">
        <v>0</v>
      </c>
      <c r="D649" s="197">
        <v>0</v>
      </c>
      <c r="E649" s="198">
        <v>0</v>
      </c>
      <c r="F649" s="195">
        <v>0</v>
      </c>
      <c r="G649" s="199">
        <v>0</v>
      </c>
      <c r="H649" s="197">
        <v>0</v>
      </c>
      <c r="I649" s="198">
        <v>0</v>
      </c>
      <c r="J649" s="195">
        <v>0</v>
      </c>
      <c r="K649" s="199">
        <v>0</v>
      </c>
      <c r="L649" s="197">
        <v>0</v>
      </c>
      <c r="M649" s="195">
        <v>0</v>
      </c>
      <c r="N649" s="200">
        <v>0</v>
      </c>
      <c r="O649" s="203">
        <v>0</v>
      </c>
      <c r="P649" s="195">
        <v>0</v>
      </c>
      <c r="Q649" s="199">
        <v>0</v>
      </c>
      <c r="R649" s="197">
        <v>0</v>
      </c>
      <c r="S649" s="198">
        <v>0</v>
      </c>
      <c r="T649" s="195">
        <v>0</v>
      </c>
      <c r="U649" s="199">
        <v>0</v>
      </c>
      <c r="V649" s="197">
        <v>0</v>
      </c>
      <c r="W649" s="198">
        <v>0</v>
      </c>
      <c r="X649" s="195">
        <v>0</v>
      </c>
      <c r="Y649" s="199">
        <v>0</v>
      </c>
      <c r="Z649" s="197">
        <v>0</v>
      </c>
      <c r="AA649" s="195">
        <v>0</v>
      </c>
      <c r="AB649" s="169">
        <f t="shared" si="11724"/>
        <v>0</v>
      </c>
      <c r="AC649" s="172">
        <f t="shared" si="11725"/>
        <v>0</v>
      </c>
      <c r="BI649" s="145" t="s">
        <v>36</v>
      </c>
      <c r="BJ649" s="128">
        <f>B649/B653</f>
        <v>0</v>
      </c>
      <c r="BK649" s="129">
        <f t="shared" ref="BK649" si="12243">C649/C653</f>
        <v>0</v>
      </c>
      <c r="BL649" s="130">
        <f t="shared" ref="BL649" si="12244">D649/D653</f>
        <v>0</v>
      </c>
      <c r="BM649" s="131">
        <f t="shared" ref="BM649" si="12245">E649/E653</f>
        <v>0</v>
      </c>
      <c r="BN649" s="128">
        <f t="shared" ref="BN649" si="12246">F649/F653</f>
        <v>0</v>
      </c>
      <c r="BO649" s="129">
        <f t="shared" ref="BO649" si="12247">G649/G653</f>
        <v>0</v>
      </c>
      <c r="BP649" s="130">
        <f t="shared" ref="BP649" si="12248">H649/H653</f>
        <v>0</v>
      </c>
      <c r="BQ649" s="131">
        <f t="shared" ref="BQ649" si="12249">I649/I653</f>
        <v>0</v>
      </c>
      <c r="BR649" s="128">
        <f t="shared" ref="BR649" si="12250">J649/J653</f>
        <v>0</v>
      </c>
      <c r="BS649" s="129">
        <f t="shared" ref="BS649" si="12251">K649/K653</f>
        <v>0</v>
      </c>
      <c r="BT649" s="130">
        <f t="shared" ref="BT649" si="12252">L649/L653</f>
        <v>0</v>
      </c>
      <c r="BU649" s="128">
        <f t="shared" ref="BU649" si="12253">M649/M653</f>
        <v>0</v>
      </c>
      <c r="BV649" s="132">
        <f t="shared" ref="BV649" si="12254">N649/N653</f>
        <v>0</v>
      </c>
      <c r="BW649" s="133">
        <f t="shared" ref="BW649" si="12255">O649/O653</f>
        <v>0</v>
      </c>
      <c r="BX649" s="128">
        <f t="shared" ref="BX649" si="12256">P649/P653</f>
        <v>0</v>
      </c>
      <c r="BY649" s="129">
        <f t="shared" ref="BY649" si="12257">Q649/Q653</f>
        <v>0</v>
      </c>
      <c r="BZ649" s="130">
        <f t="shared" ref="BZ649" si="12258">R649/R653</f>
        <v>0</v>
      </c>
      <c r="CA649" s="131">
        <f t="shared" ref="CA649" si="12259">S649/S653</f>
        <v>0</v>
      </c>
      <c r="CB649" s="128">
        <f t="shared" ref="CB649" si="12260">T649/T653</f>
        <v>0</v>
      </c>
      <c r="CC649" s="129">
        <f t="shared" ref="CC649" si="12261">U649/U653</f>
        <v>0</v>
      </c>
      <c r="CD649" s="130">
        <f t="shared" ref="CD649" si="12262">V649/V653</f>
        <v>0</v>
      </c>
      <c r="CE649" s="131">
        <f t="shared" ref="CE649" si="12263">W649/W653</f>
        <v>0</v>
      </c>
      <c r="CF649" s="128">
        <f t="shared" ref="CF649" si="12264">X649/X653</f>
        <v>0</v>
      </c>
      <c r="CG649" s="129">
        <f t="shared" ref="CG649" si="12265">Y649/Y653</f>
        <v>0</v>
      </c>
      <c r="CH649" s="130">
        <f t="shared" ref="CH649" si="12266">Z649/Z653</f>
        <v>0</v>
      </c>
      <c r="CI649" s="128">
        <f t="shared" ref="CI649" si="12267">AA649/AA653</f>
        <v>0</v>
      </c>
      <c r="CJ649" s="134">
        <f t="shared" ref="CJ649" si="12268">AB649/AB653</f>
        <v>0</v>
      </c>
      <c r="CK649" s="135">
        <f t="shared" ref="CK649" si="12269">AC649/AC653</f>
        <v>0</v>
      </c>
    </row>
    <row r="650" spans="1:89" x14ac:dyDescent="0.2">
      <c r="A650" s="136" t="s">
        <v>37</v>
      </c>
      <c r="B650" s="58"/>
      <c r="C650" s="59"/>
      <c r="D650" s="138"/>
      <c r="E650" s="139"/>
      <c r="F650" s="137"/>
      <c r="G650" s="140"/>
      <c r="H650" s="138"/>
      <c r="I650" s="139"/>
      <c r="J650" s="137"/>
      <c r="K650" s="140"/>
      <c r="L650" s="138"/>
      <c r="M650" s="137"/>
      <c r="N650" s="141"/>
      <c r="O650" s="142"/>
      <c r="P650" s="137"/>
      <c r="Q650" s="140"/>
      <c r="R650" s="138"/>
      <c r="S650" s="139"/>
      <c r="T650" s="137"/>
      <c r="U650" s="140"/>
      <c r="V650" s="138"/>
      <c r="W650" s="139"/>
      <c r="X650" s="137"/>
      <c r="Y650" s="140"/>
      <c r="Z650" s="143"/>
      <c r="AA650" s="144"/>
      <c r="AB650" s="171">
        <v>0</v>
      </c>
      <c r="AC650" s="172">
        <f t="shared" si="11725"/>
        <v>0</v>
      </c>
      <c r="BI650" s="136" t="s">
        <v>37</v>
      </c>
      <c r="BJ650" s="128">
        <f>B650/B653</f>
        <v>0</v>
      </c>
      <c r="BK650" s="129">
        <f t="shared" ref="BK650" si="12270">C650/C653</f>
        <v>0</v>
      </c>
      <c r="BL650" s="130">
        <f t="shared" ref="BL650" si="12271">D650/D653</f>
        <v>0</v>
      </c>
      <c r="BM650" s="131">
        <f t="shared" ref="BM650" si="12272">E650/E653</f>
        <v>0</v>
      </c>
      <c r="BN650" s="128">
        <f t="shared" ref="BN650" si="12273">F650/F653</f>
        <v>0</v>
      </c>
      <c r="BO650" s="129">
        <f t="shared" ref="BO650" si="12274">G650/G653</f>
        <v>0</v>
      </c>
      <c r="BP650" s="130">
        <f t="shared" ref="BP650" si="12275">H650/H653</f>
        <v>0</v>
      </c>
      <c r="BQ650" s="131">
        <f t="shared" ref="BQ650" si="12276">I650/I653</f>
        <v>0</v>
      </c>
      <c r="BR650" s="128">
        <f t="shared" ref="BR650" si="12277">J650/J653</f>
        <v>0</v>
      </c>
      <c r="BS650" s="129">
        <f t="shared" ref="BS650" si="12278">K650/K653</f>
        <v>0</v>
      </c>
      <c r="BT650" s="130">
        <f t="shared" ref="BT650" si="12279">L650/L653</f>
        <v>0</v>
      </c>
      <c r="BU650" s="128">
        <f t="shared" ref="BU650" si="12280">M650/M653</f>
        <v>0</v>
      </c>
      <c r="BV650" s="132">
        <f t="shared" ref="BV650" si="12281">N650/N653</f>
        <v>0</v>
      </c>
      <c r="BW650" s="133">
        <f t="shared" ref="BW650" si="12282">O650/O653</f>
        <v>0</v>
      </c>
      <c r="BX650" s="128">
        <f t="shared" ref="BX650" si="12283">P650/P653</f>
        <v>0</v>
      </c>
      <c r="BY650" s="129">
        <f t="shared" ref="BY650" si="12284">Q650/Q653</f>
        <v>0</v>
      </c>
      <c r="BZ650" s="130">
        <f t="shared" ref="BZ650" si="12285">R650/R653</f>
        <v>0</v>
      </c>
      <c r="CA650" s="131">
        <f t="shared" ref="CA650" si="12286">S650/S653</f>
        <v>0</v>
      </c>
      <c r="CB650" s="128">
        <f t="shared" ref="CB650" si="12287">T650/T653</f>
        <v>0</v>
      </c>
      <c r="CC650" s="129">
        <f t="shared" ref="CC650" si="12288">U650/U653</f>
        <v>0</v>
      </c>
      <c r="CD650" s="130">
        <f t="shared" ref="CD650" si="12289">V650/V653</f>
        <v>0</v>
      </c>
      <c r="CE650" s="131">
        <f t="shared" ref="CE650" si="12290">W650/W653</f>
        <v>0</v>
      </c>
      <c r="CF650" s="128">
        <f t="shared" ref="CF650" si="12291">X650/X653</f>
        <v>0</v>
      </c>
      <c r="CG650" s="129">
        <f t="shared" ref="CG650" si="12292">Y650/Y653</f>
        <v>0</v>
      </c>
      <c r="CH650" s="130">
        <f t="shared" ref="CH650" si="12293">Z650/Z653</f>
        <v>0</v>
      </c>
      <c r="CI650" s="128">
        <f t="shared" ref="CI650" si="12294">AA650/AA653</f>
        <v>0</v>
      </c>
      <c r="CJ650" s="134">
        <f t="shared" ref="CJ650" si="12295">AB650/AB653</f>
        <v>0</v>
      </c>
      <c r="CK650" s="135">
        <f t="shared" ref="CK650" si="12296">AC650/AC653</f>
        <v>0</v>
      </c>
    </row>
    <row r="651" spans="1:89" x14ac:dyDescent="0.2">
      <c r="A651" s="145" t="s">
        <v>38</v>
      </c>
      <c r="B651" s="56"/>
      <c r="C651" s="57"/>
      <c r="D651" s="151"/>
      <c r="E651" s="148"/>
      <c r="F651" s="149"/>
      <c r="G651" s="150"/>
      <c r="H651" s="151"/>
      <c r="I651" s="148"/>
      <c r="J651" s="149"/>
      <c r="K651" s="150"/>
      <c r="L651" s="151"/>
      <c r="M651" s="149"/>
      <c r="N651" s="153"/>
      <c r="O651" s="152"/>
      <c r="P651" s="149"/>
      <c r="Q651" s="150"/>
      <c r="R651" s="151"/>
      <c r="S651" s="148"/>
      <c r="T651" s="149"/>
      <c r="U651" s="150"/>
      <c r="V651" s="151"/>
      <c r="W651" s="148"/>
      <c r="X651" s="149"/>
      <c r="Y651" s="150"/>
      <c r="Z651" s="147"/>
      <c r="AA651" s="146"/>
      <c r="AB651" s="171">
        <f t="shared" ref="AB651:AB652" si="12297">SUM(B651,D651,F651,H651,J651,L651,N651,P651,R651,T651,V651,X651,Z651)</f>
        <v>0</v>
      </c>
      <c r="AC651" s="172">
        <f t="shared" si="11725"/>
        <v>0</v>
      </c>
      <c r="BI651" s="145" t="s">
        <v>38</v>
      </c>
      <c r="BJ651" s="128">
        <f>B651/B653</f>
        <v>0</v>
      </c>
      <c r="BK651" s="129">
        <f t="shared" ref="BK651" si="12298">C651/C653</f>
        <v>0</v>
      </c>
      <c r="BL651" s="130">
        <f t="shared" ref="BL651" si="12299">D651/D653</f>
        <v>0</v>
      </c>
      <c r="BM651" s="131">
        <f t="shared" ref="BM651" si="12300">E651/E653</f>
        <v>0</v>
      </c>
      <c r="BN651" s="128">
        <f t="shared" ref="BN651" si="12301">F651/F653</f>
        <v>0</v>
      </c>
      <c r="BO651" s="129">
        <f t="shared" ref="BO651" si="12302">G651/G653</f>
        <v>0</v>
      </c>
      <c r="BP651" s="130">
        <f t="shared" ref="BP651" si="12303">H651/H653</f>
        <v>0</v>
      </c>
      <c r="BQ651" s="131">
        <f t="shared" ref="BQ651" si="12304">I651/I653</f>
        <v>0</v>
      </c>
      <c r="BR651" s="128">
        <f t="shared" ref="BR651" si="12305">J651/J653</f>
        <v>0</v>
      </c>
      <c r="BS651" s="129">
        <f t="shared" ref="BS651" si="12306">K651/K653</f>
        <v>0</v>
      </c>
      <c r="BT651" s="130">
        <f t="shared" ref="BT651" si="12307">L651/L653</f>
        <v>0</v>
      </c>
      <c r="BU651" s="128">
        <f t="shared" ref="BU651" si="12308">M651/M653</f>
        <v>0</v>
      </c>
      <c r="BV651" s="132">
        <f t="shared" ref="BV651" si="12309">N651/N653</f>
        <v>0</v>
      </c>
      <c r="BW651" s="133">
        <f t="shared" ref="BW651" si="12310">O651/O653</f>
        <v>0</v>
      </c>
      <c r="BX651" s="128">
        <f t="shared" ref="BX651" si="12311">P651/P653</f>
        <v>0</v>
      </c>
      <c r="BY651" s="129">
        <f t="shared" ref="BY651" si="12312">Q651/Q653</f>
        <v>0</v>
      </c>
      <c r="BZ651" s="130">
        <f t="shared" ref="BZ651" si="12313">R651/R653</f>
        <v>0</v>
      </c>
      <c r="CA651" s="131">
        <f t="shared" ref="CA651" si="12314">S651/S653</f>
        <v>0</v>
      </c>
      <c r="CB651" s="128">
        <f t="shared" ref="CB651" si="12315">T651/T653</f>
        <v>0</v>
      </c>
      <c r="CC651" s="129">
        <f t="shared" ref="CC651" si="12316">U651/U653</f>
        <v>0</v>
      </c>
      <c r="CD651" s="130">
        <f t="shared" ref="CD651" si="12317">V651/V653</f>
        <v>0</v>
      </c>
      <c r="CE651" s="131">
        <f t="shared" ref="CE651" si="12318">W651/W653</f>
        <v>0</v>
      </c>
      <c r="CF651" s="128">
        <f t="shared" ref="CF651" si="12319">X651/X653</f>
        <v>0</v>
      </c>
      <c r="CG651" s="129">
        <f t="shared" ref="CG651" si="12320">Y651/Y653</f>
        <v>0</v>
      </c>
      <c r="CH651" s="130">
        <f t="shared" ref="CH651" si="12321">Z651/Z653</f>
        <v>0</v>
      </c>
      <c r="CI651" s="128">
        <f t="shared" ref="CI651" si="12322">AA651/AA653</f>
        <v>0</v>
      </c>
      <c r="CJ651" s="134">
        <f t="shared" ref="CJ651" si="12323">AB651/AB653</f>
        <v>0</v>
      </c>
      <c r="CK651" s="135">
        <f t="shared" ref="CK651" si="12324">AC651/AC653</f>
        <v>0</v>
      </c>
    </row>
    <row r="652" spans="1:89" ht="13.5" thickBot="1" x14ac:dyDescent="0.25">
      <c r="A652" s="136" t="s">
        <v>39</v>
      </c>
      <c r="B652" s="58"/>
      <c r="C652" s="59"/>
      <c r="D652" s="138"/>
      <c r="E652" s="139"/>
      <c r="F652" s="137"/>
      <c r="G652" s="140"/>
      <c r="H652" s="138"/>
      <c r="I652" s="139"/>
      <c r="J652" s="137"/>
      <c r="K652" s="140"/>
      <c r="L652" s="138"/>
      <c r="M652" s="137"/>
      <c r="N652" s="141"/>
      <c r="O652" s="142"/>
      <c r="P652" s="137"/>
      <c r="Q652" s="140"/>
      <c r="R652" s="138"/>
      <c r="S652" s="139"/>
      <c r="T652" s="137"/>
      <c r="U652" s="140"/>
      <c r="V652" s="138"/>
      <c r="W652" s="139"/>
      <c r="X652" s="137"/>
      <c r="Y652" s="140"/>
      <c r="Z652" s="143"/>
      <c r="AA652" s="144"/>
      <c r="AB652" s="171">
        <f t="shared" si="12297"/>
        <v>0</v>
      </c>
      <c r="AC652" s="172">
        <f t="shared" si="11725"/>
        <v>0</v>
      </c>
      <c r="BI652" s="136" t="s">
        <v>39</v>
      </c>
      <c r="BJ652" s="128">
        <f>B652/B653</f>
        <v>0</v>
      </c>
      <c r="BK652" s="129">
        <f t="shared" ref="BK652" si="12325">C652/C653</f>
        <v>0</v>
      </c>
      <c r="BL652" s="130">
        <f t="shared" ref="BL652" si="12326">D652/D653</f>
        <v>0</v>
      </c>
      <c r="BM652" s="131">
        <f t="shared" ref="BM652" si="12327">E652/E653</f>
        <v>0</v>
      </c>
      <c r="BN652" s="128">
        <f t="shared" ref="BN652" si="12328">F652/F653</f>
        <v>0</v>
      </c>
      <c r="BO652" s="129">
        <f t="shared" ref="BO652" si="12329">G652/G653</f>
        <v>0</v>
      </c>
      <c r="BP652" s="130">
        <f t="shared" ref="BP652" si="12330">H652/H653</f>
        <v>0</v>
      </c>
      <c r="BQ652" s="131">
        <f t="shared" ref="BQ652" si="12331">I652/I653</f>
        <v>0</v>
      </c>
      <c r="BR652" s="128">
        <f t="shared" ref="BR652" si="12332">J652/J653</f>
        <v>0</v>
      </c>
      <c r="BS652" s="129">
        <f t="shared" ref="BS652" si="12333">K652/K653</f>
        <v>0</v>
      </c>
      <c r="BT652" s="130">
        <f t="shared" ref="BT652" si="12334">L652/L653</f>
        <v>0</v>
      </c>
      <c r="BU652" s="128">
        <f t="shared" ref="BU652" si="12335">M652/M653</f>
        <v>0</v>
      </c>
      <c r="BV652" s="132">
        <f t="shared" ref="BV652" si="12336">N652/N653</f>
        <v>0</v>
      </c>
      <c r="BW652" s="133">
        <f t="shared" ref="BW652" si="12337">O652/O653</f>
        <v>0</v>
      </c>
      <c r="BX652" s="128">
        <f t="shared" ref="BX652" si="12338">P652/P653</f>
        <v>0</v>
      </c>
      <c r="BY652" s="129">
        <f t="shared" ref="BY652" si="12339">Q652/Q653</f>
        <v>0</v>
      </c>
      <c r="BZ652" s="130">
        <f t="shared" ref="BZ652" si="12340">R652/R653</f>
        <v>0</v>
      </c>
      <c r="CA652" s="131">
        <f t="shared" ref="CA652" si="12341">S652/S653</f>
        <v>0</v>
      </c>
      <c r="CB652" s="128">
        <f t="shared" ref="CB652" si="12342">T652/T653</f>
        <v>0</v>
      </c>
      <c r="CC652" s="129">
        <f t="shared" ref="CC652" si="12343">U652/U653</f>
        <v>0</v>
      </c>
      <c r="CD652" s="130">
        <f t="shared" ref="CD652" si="12344">V652/V653</f>
        <v>0</v>
      </c>
      <c r="CE652" s="131">
        <f t="shared" ref="CE652" si="12345">W652/W653</f>
        <v>0</v>
      </c>
      <c r="CF652" s="128">
        <f t="shared" ref="CF652" si="12346">X652/X653</f>
        <v>0</v>
      </c>
      <c r="CG652" s="129">
        <f t="shared" ref="CG652" si="12347">Y652/Y653</f>
        <v>0</v>
      </c>
      <c r="CH652" s="130">
        <f t="shared" ref="CH652" si="12348">Z652/Z653</f>
        <v>0</v>
      </c>
      <c r="CI652" s="128">
        <f t="shared" ref="CI652" si="12349">AA652/AA653</f>
        <v>0</v>
      </c>
      <c r="CJ652" s="134">
        <f t="shared" ref="CJ652" si="12350">AB652/AB653</f>
        <v>0</v>
      </c>
      <c r="CK652" s="135">
        <f t="shared" ref="CK652" si="12351">AC652/AC653</f>
        <v>0</v>
      </c>
    </row>
    <row r="653" spans="1:89" ht="14.25" thickTop="1" thickBot="1" x14ac:dyDescent="0.25">
      <c r="A653" s="264" t="s">
        <v>13</v>
      </c>
      <c r="B653" s="20">
        <f>SUM(B630:B652)</f>
        <v>23888</v>
      </c>
      <c r="C653" s="21">
        <f t="shared" ref="C653:AA653" si="12352">SUM(C630:C652)</f>
        <v>21317</v>
      </c>
      <c r="D653" s="20">
        <f t="shared" si="12352"/>
        <v>10512</v>
      </c>
      <c r="E653" s="21">
        <f t="shared" si="12352"/>
        <v>9863</v>
      </c>
      <c r="F653" s="20">
        <f t="shared" si="12352"/>
        <v>26942</v>
      </c>
      <c r="G653" s="21">
        <f t="shared" si="12352"/>
        <v>21137</v>
      </c>
      <c r="H653" s="20">
        <f t="shared" si="12352"/>
        <v>33360</v>
      </c>
      <c r="I653" s="21">
        <f t="shared" si="12352"/>
        <v>32282</v>
      </c>
      <c r="J653" s="20">
        <f t="shared" si="12352"/>
        <v>5269</v>
      </c>
      <c r="K653" s="21">
        <f t="shared" si="12352"/>
        <v>5428</v>
      </c>
      <c r="L653" s="20">
        <f t="shared" si="12352"/>
        <v>17884</v>
      </c>
      <c r="M653" s="21">
        <f t="shared" si="12352"/>
        <v>17964</v>
      </c>
      <c r="N653" s="20">
        <f t="shared" si="12352"/>
        <v>29654</v>
      </c>
      <c r="O653" s="21">
        <f t="shared" si="12352"/>
        <v>32637</v>
      </c>
      <c r="P653" s="20">
        <f t="shared" si="12352"/>
        <v>15645</v>
      </c>
      <c r="Q653" s="21">
        <f t="shared" si="12352"/>
        <v>16598</v>
      </c>
      <c r="R653" s="20">
        <f t="shared" si="12352"/>
        <v>20504</v>
      </c>
      <c r="S653" s="21">
        <f t="shared" si="12352"/>
        <v>22206</v>
      </c>
      <c r="T653" s="20">
        <f t="shared" si="12352"/>
        <v>5384</v>
      </c>
      <c r="U653" s="21">
        <f t="shared" si="12352"/>
        <v>6431</v>
      </c>
      <c r="V653" s="20">
        <f t="shared" si="12352"/>
        <v>16909</v>
      </c>
      <c r="W653" s="21">
        <f t="shared" si="12352"/>
        <v>21196</v>
      </c>
      <c r="X653" s="20">
        <f t="shared" si="12352"/>
        <v>14948</v>
      </c>
      <c r="Y653" s="21">
        <f t="shared" si="12352"/>
        <v>10126</v>
      </c>
      <c r="Z653" s="20">
        <f t="shared" si="12352"/>
        <v>33423</v>
      </c>
      <c r="AA653" s="21">
        <f t="shared" si="12352"/>
        <v>36475</v>
      </c>
      <c r="AB653" s="173">
        <f t="shared" ref="AB653:AC653" si="12353">SUM(AB629:AB652)</f>
        <v>254322</v>
      </c>
      <c r="AC653" s="174">
        <f t="shared" si="12353"/>
        <v>253660</v>
      </c>
      <c r="BI653" s="264" t="s">
        <v>13</v>
      </c>
      <c r="BJ653" s="154">
        <f>SUM(BJ629:BJ652)</f>
        <v>1</v>
      </c>
      <c r="BK653" s="155">
        <f t="shared" ref="BK653:CK653" si="12354">SUM(BK629:BK652)</f>
        <v>1.0000000000000002</v>
      </c>
      <c r="BL653" s="154">
        <f t="shared" si="12354"/>
        <v>1</v>
      </c>
      <c r="BM653" s="155">
        <f t="shared" si="12354"/>
        <v>0.99999999999999978</v>
      </c>
      <c r="BN653" s="154">
        <f t="shared" si="12354"/>
        <v>1</v>
      </c>
      <c r="BO653" s="155">
        <f t="shared" si="12354"/>
        <v>1</v>
      </c>
      <c r="BP653" s="154">
        <f t="shared" si="12354"/>
        <v>1</v>
      </c>
      <c r="BQ653" s="155">
        <f t="shared" si="12354"/>
        <v>0.99999999999999989</v>
      </c>
      <c r="BR653" s="154">
        <f t="shared" si="12354"/>
        <v>1</v>
      </c>
      <c r="BS653" s="155">
        <f t="shared" si="12354"/>
        <v>0.99999999999999989</v>
      </c>
      <c r="BT653" s="154">
        <f t="shared" si="12354"/>
        <v>1</v>
      </c>
      <c r="BU653" s="155">
        <f t="shared" si="12354"/>
        <v>1</v>
      </c>
      <c r="BV653" s="154">
        <f t="shared" si="12354"/>
        <v>0.99999999999999978</v>
      </c>
      <c r="BW653" s="155">
        <f t="shared" si="12354"/>
        <v>0.99999999999999978</v>
      </c>
      <c r="BX653" s="154">
        <f t="shared" si="12354"/>
        <v>1</v>
      </c>
      <c r="BY653" s="155">
        <f t="shared" si="12354"/>
        <v>1</v>
      </c>
      <c r="BZ653" s="154">
        <f t="shared" si="12354"/>
        <v>1</v>
      </c>
      <c r="CA653" s="155">
        <f t="shared" si="12354"/>
        <v>1.0000000000000002</v>
      </c>
      <c r="CB653" s="154">
        <f t="shared" si="12354"/>
        <v>0.99999999999999989</v>
      </c>
      <c r="CC653" s="155">
        <f t="shared" si="12354"/>
        <v>0.99999999999999978</v>
      </c>
      <c r="CD653" s="154">
        <f t="shared" si="12354"/>
        <v>1</v>
      </c>
      <c r="CE653" s="155">
        <f t="shared" si="12354"/>
        <v>1</v>
      </c>
      <c r="CF653" s="154">
        <f t="shared" si="12354"/>
        <v>1</v>
      </c>
      <c r="CG653" s="155">
        <f t="shared" si="12354"/>
        <v>1.0000000000000002</v>
      </c>
      <c r="CH653" s="154">
        <f t="shared" si="12354"/>
        <v>1</v>
      </c>
      <c r="CI653" s="155">
        <f t="shared" si="12354"/>
        <v>1.0000000000000002</v>
      </c>
      <c r="CJ653" s="154">
        <f t="shared" si="12354"/>
        <v>1</v>
      </c>
      <c r="CK653" s="155">
        <f t="shared" si="12354"/>
        <v>1.0000000000000002</v>
      </c>
    </row>
    <row r="654" spans="1:89" ht="13.5" thickTop="1" x14ac:dyDescent="0.2">
      <c r="A654" s="186"/>
    </row>
    <row r="656" spans="1:89" x14ac:dyDescent="0.2">
      <c r="A656" s="299">
        <f>+A625+1</f>
        <v>44642</v>
      </c>
      <c r="B656" s="299"/>
      <c r="C656" s="299"/>
      <c r="D656" s="299"/>
      <c r="BI656" s="304">
        <f>+BI594+2</f>
        <v>44642</v>
      </c>
      <c r="BJ656" s="304"/>
      <c r="BK656" s="304"/>
      <c r="BL656" s="304"/>
    </row>
    <row r="657" spans="1:89" ht="13.5" thickBot="1" x14ac:dyDescent="0.25">
      <c r="AE657" s="267" t="s">
        <v>84</v>
      </c>
    </row>
    <row r="658" spans="1:89" ht="14.25" thickTop="1" thickBot="1" x14ac:dyDescent="0.25">
      <c r="A658" s="295" t="s">
        <v>0</v>
      </c>
      <c r="B658" s="297" t="s">
        <v>1</v>
      </c>
      <c r="C658" s="298"/>
      <c r="D658" s="297" t="s">
        <v>2</v>
      </c>
      <c r="E658" s="298"/>
      <c r="F658" s="297" t="s">
        <v>3</v>
      </c>
      <c r="G658" s="298"/>
      <c r="H658" s="297" t="s">
        <v>4</v>
      </c>
      <c r="I658" s="298"/>
      <c r="J658" s="297" t="s">
        <v>5</v>
      </c>
      <c r="K658" s="298"/>
      <c r="L658" s="297" t="s">
        <v>6</v>
      </c>
      <c r="M658" s="298"/>
      <c r="N658" s="297" t="s">
        <v>7</v>
      </c>
      <c r="O658" s="298"/>
      <c r="P658" s="297" t="s">
        <v>8</v>
      </c>
      <c r="Q658" s="298"/>
      <c r="R658" s="297" t="s">
        <v>9</v>
      </c>
      <c r="S658" s="298"/>
      <c r="T658" s="297" t="s">
        <v>10</v>
      </c>
      <c r="U658" s="298"/>
      <c r="V658" s="297" t="s">
        <v>11</v>
      </c>
      <c r="W658" s="298"/>
      <c r="X658" s="297" t="s">
        <v>12</v>
      </c>
      <c r="Y658" s="298"/>
      <c r="Z658" s="300" t="s">
        <v>40</v>
      </c>
      <c r="AA658" s="301"/>
      <c r="AB658" s="302" t="s">
        <v>41</v>
      </c>
      <c r="AC658" s="303"/>
      <c r="AE658" s="295" t="s">
        <v>0</v>
      </c>
      <c r="AF658" s="297" t="s">
        <v>1</v>
      </c>
      <c r="AG658" s="298"/>
      <c r="AH658" s="297" t="s">
        <v>2</v>
      </c>
      <c r="AI658" s="298"/>
      <c r="AJ658" s="297" t="s">
        <v>3</v>
      </c>
      <c r="AK658" s="298"/>
      <c r="AL658" s="297" t="s">
        <v>4</v>
      </c>
      <c r="AM658" s="298"/>
      <c r="AN658" s="297" t="s">
        <v>5</v>
      </c>
      <c r="AO658" s="298"/>
      <c r="AP658" s="297" t="s">
        <v>6</v>
      </c>
      <c r="AQ658" s="298"/>
      <c r="AR658" s="297" t="s">
        <v>7</v>
      </c>
      <c r="AS658" s="298"/>
      <c r="AT658" s="297" t="s">
        <v>8</v>
      </c>
      <c r="AU658" s="298"/>
      <c r="AV658" s="297" t="s">
        <v>9</v>
      </c>
      <c r="AW658" s="298"/>
      <c r="AX658" s="297" t="s">
        <v>10</v>
      </c>
      <c r="AY658" s="298"/>
      <c r="AZ658" s="297" t="s">
        <v>11</v>
      </c>
      <c r="BA658" s="298"/>
      <c r="BB658" s="297" t="s">
        <v>12</v>
      </c>
      <c r="BC658" s="298"/>
      <c r="BD658" s="300" t="s">
        <v>40</v>
      </c>
      <c r="BE658" s="301"/>
      <c r="BF658" s="302" t="s">
        <v>41</v>
      </c>
      <c r="BG658" s="303"/>
      <c r="BI658" s="295" t="s">
        <v>0</v>
      </c>
      <c r="BJ658" s="297" t="s">
        <v>1</v>
      </c>
      <c r="BK658" s="298"/>
      <c r="BL658" s="297" t="s">
        <v>2</v>
      </c>
      <c r="BM658" s="298"/>
      <c r="BN658" s="297" t="s">
        <v>3</v>
      </c>
      <c r="BO658" s="298"/>
      <c r="BP658" s="297" t="s">
        <v>4</v>
      </c>
      <c r="BQ658" s="298"/>
      <c r="BR658" s="297" t="s">
        <v>5</v>
      </c>
      <c r="BS658" s="298"/>
      <c r="BT658" s="297" t="s">
        <v>6</v>
      </c>
      <c r="BU658" s="298"/>
      <c r="BV658" s="297" t="s">
        <v>7</v>
      </c>
      <c r="BW658" s="298"/>
      <c r="BX658" s="297" t="s">
        <v>8</v>
      </c>
      <c r="BY658" s="298"/>
      <c r="BZ658" s="297" t="s">
        <v>9</v>
      </c>
      <c r="CA658" s="298"/>
      <c r="CB658" s="297" t="s">
        <v>10</v>
      </c>
      <c r="CC658" s="298"/>
      <c r="CD658" s="297" t="s">
        <v>11</v>
      </c>
      <c r="CE658" s="298"/>
      <c r="CF658" s="297" t="s">
        <v>12</v>
      </c>
      <c r="CG658" s="298"/>
      <c r="CH658" s="300" t="s">
        <v>40</v>
      </c>
      <c r="CI658" s="301"/>
      <c r="CJ658" s="297" t="s">
        <v>41</v>
      </c>
      <c r="CK658" s="298"/>
    </row>
    <row r="659" spans="1:89" ht="15" thickTop="1" thickBot="1" x14ac:dyDescent="0.3">
      <c r="A659" s="296"/>
      <c r="B659" s="115" t="s">
        <v>14</v>
      </c>
      <c r="C659" s="116" t="s">
        <v>15</v>
      </c>
      <c r="D659" s="117" t="s">
        <v>14</v>
      </c>
      <c r="E659" s="118" t="s">
        <v>15</v>
      </c>
      <c r="F659" s="115" t="s">
        <v>14</v>
      </c>
      <c r="G659" s="116" t="s">
        <v>15</v>
      </c>
      <c r="H659" s="117" t="s">
        <v>14</v>
      </c>
      <c r="I659" s="118" t="s">
        <v>15</v>
      </c>
      <c r="J659" s="115" t="s">
        <v>14</v>
      </c>
      <c r="K659" s="116" t="s">
        <v>15</v>
      </c>
      <c r="L659" s="117" t="s">
        <v>14</v>
      </c>
      <c r="M659" s="115" t="s">
        <v>15</v>
      </c>
      <c r="N659" s="119" t="s">
        <v>14</v>
      </c>
      <c r="O659" s="120" t="s">
        <v>15</v>
      </c>
      <c r="P659" s="115" t="s">
        <v>14</v>
      </c>
      <c r="Q659" s="116" t="s">
        <v>15</v>
      </c>
      <c r="R659" s="117" t="s">
        <v>14</v>
      </c>
      <c r="S659" s="118" t="s">
        <v>15</v>
      </c>
      <c r="T659" s="115" t="s">
        <v>14</v>
      </c>
      <c r="U659" s="116" t="s">
        <v>15</v>
      </c>
      <c r="V659" s="117" t="s">
        <v>14</v>
      </c>
      <c r="W659" s="118" t="s">
        <v>15</v>
      </c>
      <c r="X659" s="115" t="s">
        <v>14</v>
      </c>
      <c r="Y659" s="116" t="s">
        <v>15</v>
      </c>
      <c r="Z659" s="28" t="s">
        <v>14</v>
      </c>
      <c r="AA659" s="121" t="s">
        <v>15</v>
      </c>
      <c r="AB659" s="175" t="s">
        <v>14</v>
      </c>
      <c r="AC659" s="176" t="s">
        <v>15</v>
      </c>
      <c r="AE659" s="296"/>
      <c r="AF659" s="115" t="s">
        <v>14</v>
      </c>
      <c r="AG659" s="116" t="s">
        <v>15</v>
      </c>
      <c r="AH659" s="117" t="s">
        <v>14</v>
      </c>
      <c r="AI659" s="118" t="s">
        <v>15</v>
      </c>
      <c r="AJ659" s="115" t="s">
        <v>14</v>
      </c>
      <c r="AK659" s="116" t="s">
        <v>15</v>
      </c>
      <c r="AL659" s="117" t="s">
        <v>14</v>
      </c>
      <c r="AM659" s="118" t="s">
        <v>15</v>
      </c>
      <c r="AN659" s="115" t="s">
        <v>14</v>
      </c>
      <c r="AO659" s="116" t="s">
        <v>15</v>
      </c>
      <c r="AP659" s="117" t="s">
        <v>14</v>
      </c>
      <c r="AQ659" s="115" t="s">
        <v>15</v>
      </c>
      <c r="AR659" s="119" t="s">
        <v>14</v>
      </c>
      <c r="AS659" s="120" t="s">
        <v>15</v>
      </c>
      <c r="AT659" s="115" t="s">
        <v>14</v>
      </c>
      <c r="AU659" s="116" t="s">
        <v>15</v>
      </c>
      <c r="AV659" s="117" t="s">
        <v>14</v>
      </c>
      <c r="AW659" s="118" t="s">
        <v>15</v>
      </c>
      <c r="AX659" s="115" t="s">
        <v>14</v>
      </c>
      <c r="AY659" s="116" t="s">
        <v>15</v>
      </c>
      <c r="AZ659" s="117" t="s">
        <v>14</v>
      </c>
      <c r="BA659" s="118" t="s">
        <v>15</v>
      </c>
      <c r="BB659" s="115" t="s">
        <v>14</v>
      </c>
      <c r="BC659" s="116" t="s">
        <v>15</v>
      </c>
      <c r="BD659" s="28" t="s">
        <v>14</v>
      </c>
      <c r="BE659" s="121" t="s">
        <v>15</v>
      </c>
      <c r="BF659" s="175" t="s">
        <v>14</v>
      </c>
      <c r="BG659" s="176" t="s">
        <v>15</v>
      </c>
      <c r="BI659" s="296"/>
      <c r="BJ659" s="115" t="s">
        <v>14</v>
      </c>
      <c r="BK659" s="116" t="s">
        <v>15</v>
      </c>
      <c r="BL659" s="117" t="s">
        <v>14</v>
      </c>
      <c r="BM659" s="118" t="s">
        <v>15</v>
      </c>
      <c r="BN659" s="115" t="s">
        <v>14</v>
      </c>
      <c r="BO659" s="116" t="s">
        <v>15</v>
      </c>
      <c r="BP659" s="117" t="s">
        <v>14</v>
      </c>
      <c r="BQ659" s="118" t="s">
        <v>15</v>
      </c>
      <c r="BR659" s="115" t="s">
        <v>14</v>
      </c>
      <c r="BS659" s="116" t="s">
        <v>15</v>
      </c>
      <c r="BT659" s="117" t="s">
        <v>14</v>
      </c>
      <c r="BU659" s="115" t="s">
        <v>15</v>
      </c>
      <c r="BV659" s="119" t="s">
        <v>14</v>
      </c>
      <c r="BW659" s="120" t="s">
        <v>15</v>
      </c>
      <c r="BX659" s="115" t="s">
        <v>14</v>
      </c>
      <c r="BY659" s="116" t="s">
        <v>15</v>
      </c>
      <c r="BZ659" s="117" t="s">
        <v>14</v>
      </c>
      <c r="CA659" s="118" t="s">
        <v>15</v>
      </c>
      <c r="CB659" s="115" t="s">
        <v>14</v>
      </c>
      <c r="CC659" s="116" t="s">
        <v>15</v>
      </c>
      <c r="CD659" s="117" t="s">
        <v>14</v>
      </c>
      <c r="CE659" s="118" t="s">
        <v>15</v>
      </c>
      <c r="CF659" s="115" t="s">
        <v>14</v>
      </c>
      <c r="CG659" s="116" t="s">
        <v>15</v>
      </c>
      <c r="CH659" s="28" t="s">
        <v>14</v>
      </c>
      <c r="CI659" s="121" t="s">
        <v>15</v>
      </c>
      <c r="CJ659" s="119" t="s">
        <v>14</v>
      </c>
      <c r="CK659" s="120" t="s">
        <v>15</v>
      </c>
    </row>
    <row r="660" spans="1:89" ht="13.5" thickTop="1" x14ac:dyDescent="0.2">
      <c r="A660" s="124" t="s">
        <v>16</v>
      </c>
      <c r="B660" s="125"/>
      <c r="C660" s="185"/>
      <c r="D660" s="126"/>
      <c r="E660" s="179"/>
      <c r="F660" s="125"/>
      <c r="G660" s="127"/>
      <c r="H660" s="126"/>
      <c r="I660" s="179"/>
      <c r="J660" s="125"/>
      <c r="K660" s="127"/>
      <c r="L660" s="126"/>
      <c r="M660" s="125"/>
      <c r="N660" s="178"/>
      <c r="O660" s="180"/>
      <c r="P660" s="125"/>
      <c r="Q660" s="127"/>
      <c r="R660" s="126"/>
      <c r="S660" s="179"/>
      <c r="T660" s="125"/>
      <c r="U660" s="127"/>
      <c r="V660" s="126"/>
      <c r="W660" s="179"/>
      <c r="X660" s="125"/>
      <c r="Y660" s="127"/>
      <c r="Z660" s="183"/>
      <c r="AA660" s="184"/>
      <c r="AB660" s="169">
        <f>B660+D660+F660+H660+J660+L660+N660+P660+R660+T660+V660+X660+Z660</f>
        <v>0</v>
      </c>
      <c r="AC660" s="170">
        <f>C660+E660+G660+I660+K660+M660+O660+Q660+S660+U660+W660+Y660+AA660</f>
        <v>0</v>
      </c>
      <c r="AE660" s="270" t="str">
        <f>$AE$9</f>
        <v>07:00 - 07:59</v>
      </c>
      <c r="AF660" s="125">
        <f>SUMIF($A$9:$A$32,$AE660,B$660:B$683)</f>
        <v>2294</v>
      </c>
      <c r="AG660" s="185">
        <f t="shared" ref="AG660:AV662" si="12355">SUMIF($A$9:$A$32,$AE660,C$660:C$683)</f>
        <v>1016</v>
      </c>
      <c r="AH660" s="126">
        <f t="shared" si="12355"/>
        <v>874</v>
      </c>
      <c r="AI660" s="179">
        <f t="shared" si="12355"/>
        <v>785</v>
      </c>
      <c r="AJ660" s="125">
        <f t="shared" si="12355"/>
        <v>2051</v>
      </c>
      <c r="AK660" s="127">
        <f t="shared" si="12355"/>
        <v>1212</v>
      </c>
      <c r="AL660" s="126">
        <f t="shared" si="12355"/>
        <v>2729</v>
      </c>
      <c r="AM660" s="179">
        <f t="shared" si="12355"/>
        <v>1470</v>
      </c>
      <c r="AN660" s="125">
        <f t="shared" si="12355"/>
        <v>209</v>
      </c>
      <c r="AO660" s="127">
        <f t="shared" si="12355"/>
        <v>610</v>
      </c>
      <c r="AP660" s="126">
        <f t="shared" si="12355"/>
        <v>858</v>
      </c>
      <c r="AQ660" s="125">
        <f t="shared" si="12355"/>
        <v>2032</v>
      </c>
      <c r="AR660" s="178">
        <f t="shared" si="12355"/>
        <v>2040</v>
      </c>
      <c r="AS660" s="180">
        <f t="shared" si="12355"/>
        <v>2398</v>
      </c>
      <c r="AT660" s="125">
        <f t="shared" si="12355"/>
        <v>1526</v>
      </c>
      <c r="AU660" s="127">
        <f t="shared" si="12355"/>
        <v>1003</v>
      </c>
      <c r="AV660" s="126">
        <f t="shared" si="12355"/>
        <v>1700</v>
      </c>
      <c r="AW660" s="179">
        <f t="shared" ref="AW660:BE662" si="12356">SUMIF($A$9:$A$32,$AE660,S$660:S$683)</f>
        <v>1169</v>
      </c>
      <c r="AX660" s="125">
        <f t="shared" si="12356"/>
        <v>291</v>
      </c>
      <c r="AY660" s="127">
        <f t="shared" si="12356"/>
        <v>948</v>
      </c>
      <c r="AZ660" s="126">
        <f t="shared" si="12356"/>
        <v>834</v>
      </c>
      <c r="BA660" s="179">
        <f t="shared" si="12356"/>
        <v>1830</v>
      </c>
      <c r="BB660" s="125">
        <f t="shared" si="12356"/>
        <v>1358</v>
      </c>
      <c r="BC660" s="127">
        <f t="shared" si="12356"/>
        <v>1161</v>
      </c>
      <c r="BD660" s="183">
        <f t="shared" si="12356"/>
        <v>2739</v>
      </c>
      <c r="BE660" s="184">
        <f t="shared" si="12356"/>
        <v>1838</v>
      </c>
      <c r="BF660" s="169">
        <f>AF660+AH660+AJ660+AL660+AN660+AP660+AR660+AT660+AV660+AX660+AZ660+BB660+BD660</f>
        <v>19503</v>
      </c>
      <c r="BG660" s="170">
        <f>AG660+AI660+AK660+AM660+AO660+AQ660+AS660+AU660+AW660+AY660+BA660+BC660+BE660</f>
        <v>17472</v>
      </c>
      <c r="BI660" s="124" t="s">
        <v>16</v>
      </c>
      <c r="BJ660" s="128">
        <f>B660/B684</f>
        <v>0</v>
      </c>
      <c r="BK660" s="129">
        <f t="shared" ref="BK660" si="12357">C660/C684</f>
        <v>0</v>
      </c>
      <c r="BL660" s="130">
        <f t="shared" ref="BL660" si="12358">D660/D684</f>
        <v>0</v>
      </c>
      <c r="BM660" s="131">
        <f t="shared" ref="BM660" si="12359">E660/E684</f>
        <v>0</v>
      </c>
      <c r="BN660" s="128">
        <f t="shared" ref="BN660" si="12360">F660/F684</f>
        <v>0</v>
      </c>
      <c r="BO660" s="129">
        <f t="shared" ref="BO660" si="12361">G660/G684</f>
        <v>0</v>
      </c>
      <c r="BP660" s="130">
        <f t="shared" ref="BP660" si="12362">H660/H684</f>
        <v>0</v>
      </c>
      <c r="BQ660" s="131">
        <f t="shared" ref="BQ660" si="12363">I660/I684</f>
        <v>0</v>
      </c>
      <c r="BR660" s="128">
        <f t="shared" ref="BR660" si="12364">J660/J684</f>
        <v>0</v>
      </c>
      <c r="BS660" s="129">
        <f t="shared" ref="BS660" si="12365">K660/K684</f>
        <v>0</v>
      </c>
      <c r="BT660" s="130">
        <f t="shared" ref="BT660" si="12366">L660/L684</f>
        <v>0</v>
      </c>
      <c r="BU660" s="128">
        <f t="shared" ref="BU660" si="12367">M660/M684</f>
        <v>0</v>
      </c>
      <c r="BV660" s="132">
        <f t="shared" ref="BV660" si="12368">N660/N684</f>
        <v>0</v>
      </c>
      <c r="BW660" s="133">
        <f t="shared" ref="BW660" si="12369">O660/O684</f>
        <v>0</v>
      </c>
      <c r="BX660" s="128">
        <f t="shared" ref="BX660" si="12370">P660/P684</f>
        <v>0</v>
      </c>
      <c r="BY660" s="129">
        <f t="shared" ref="BY660" si="12371">Q660/Q684</f>
        <v>0</v>
      </c>
      <c r="BZ660" s="130">
        <f t="shared" ref="BZ660" si="12372">R660/R684</f>
        <v>0</v>
      </c>
      <c r="CA660" s="131">
        <f t="shared" ref="CA660" si="12373">S660/S684</f>
        <v>0</v>
      </c>
      <c r="CB660" s="128">
        <f t="shared" ref="CB660" si="12374">T660/T684</f>
        <v>0</v>
      </c>
      <c r="CC660" s="129">
        <f t="shared" ref="CC660" si="12375">U660/U684</f>
        <v>0</v>
      </c>
      <c r="CD660" s="130">
        <f t="shared" ref="CD660" si="12376">V660/V684</f>
        <v>0</v>
      </c>
      <c r="CE660" s="131">
        <f t="shared" ref="CE660" si="12377">W660/W684</f>
        <v>0</v>
      </c>
      <c r="CF660" s="128">
        <f t="shared" ref="CF660" si="12378">X660/X684</f>
        <v>0</v>
      </c>
      <c r="CG660" s="129">
        <f t="shared" ref="CG660" si="12379">Y660/Y684</f>
        <v>0</v>
      </c>
      <c r="CH660" s="130">
        <f t="shared" ref="CH660" si="12380">Z660/Z684</f>
        <v>0</v>
      </c>
      <c r="CI660" s="128">
        <f t="shared" ref="CI660" si="12381">AA660/AA684</f>
        <v>0</v>
      </c>
      <c r="CJ660" s="134">
        <f t="shared" ref="CJ660" si="12382">AB660/AB684</f>
        <v>0</v>
      </c>
      <c r="CK660" s="135">
        <f t="shared" ref="CK660" si="12383">AC660/AC684</f>
        <v>0</v>
      </c>
    </row>
    <row r="661" spans="1:89" x14ac:dyDescent="0.2">
      <c r="A661" s="136" t="s">
        <v>17</v>
      </c>
      <c r="B661" s="188">
        <v>259</v>
      </c>
      <c r="C661" s="189">
        <v>1</v>
      </c>
      <c r="D661" s="190">
        <v>175</v>
      </c>
      <c r="E661" s="191">
        <v>2</v>
      </c>
      <c r="F661" s="188">
        <v>599</v>
      </c>
      <c r="G661" s="192">
        <v>6</v>
      </c>
      <c r="H661" s="190">
        <v>417</v>
      </c>
      <c r="I661" s="191">
        <v>33</v>
      </c>
      <c r="J661" s="188">
        <v>6</v>
      </c>
      <c r="K661" s="192">
        <v>16</v>
      </c>
      <c r="L661" s="190">
        <v>33</v>
      </c>
      <c r="M661" s="188">
        <v>87</v>
      </c>
      <c r="N661" s="193">
        <v>184</v>
      </c>
      <c r="O661" s="194">
        <v>100</v>
      </c>
      <c r="P661" s="188">
        <v>37</v>
      </c>
      <c r="Q661" s="192">
        <v>15</v>
      </c>
      <c r="R661" s="190">
        <v>25</v>
      </c>
      <c r="S661" s="191">
        <v>0</v>
      </c>
      <c r="T661" s="188">
        <v>0</v>
      </c>
      <c r="U661" s="192">
        <v>0</v>
      </c>
      <c r="V661" s="190">
        <v>12</v>
      </c>
      <c r="W661" s="191">
        <v>0</v>
      </c>
      <c r="X661" s="188">
        <v>4</v>
      </c>
      <c r="Y661" s="192">
        <v>0</v>
      </c>
      <c r="Z661" s="190">
        <v>0</v>
      </c>
      <c r="AA661" s="188">
        <v>0</v>
      </c>
      <c r="AB661" s="169">
        <f t="shared" ref="AB661:AB680" si="12384">B661+D661+F661+H661+J661+L661+N661+P661+R661+T661+V661+X661+Z661</f>
        <v>1751</v>
      </c>
      <c r="AC661" s="172">
        <f t="shared" ref="AC661:AC683" si="12385">SUM(C661,E661,G661,I661,K661,M661,O661,Q661,S661,U661,W661,Y661,AA661)</f>
        <v>260</v>
      </c>
      <c r="AE661" s="272" t="str">
        <f>$AE$10</f>
        <v>08:00 - 08:59</v>
      </c>
      <c r="AF661" s="125">
        <f>SUMIF($A$9:$A$32,$AE661,B$660:B$683)</f>
        <v>2333</v>
      </c>
      <c r="AG661" s="189">
        <f t="shared" si="12355"/>
        <v>858</v>
      </c>
      <c r="AH661" s="190">
        <f t="shared" si="12355"/>
        <v>664</v>
      </c>
      <c r="AI661" s="191">
        <f t="shared" si="12355"/>
        <v>692</v>
      </c>
      <c r="AJ661" s="273">
        <f t="shared" si="12355"/>
        <v>2213</v>
      </c>
      <c r="AK661" s="192">
        <f t="shared" si="12355"/>
        <v>1143</v>
      </c>
      <c r="AL661" s="190">
        <f t="shared" si="12355"/>
        <v>2684</v>
      </c>
      <c r="AM661" s="191">
        <f t="shared" si="12355"/>
        <v>1848</v>
      </c>
      <c r="AN661" s="273">
        <f t="shared" si="12355"/>
        <v>196</v>
      </c>
      <c r="AO661" s="192">
        <f t="shared" si="12355"/>
        <v>876</v>
      </c>
      <c r="AP661" s="190">
        <f t="shared" si="12355"/>
        <v>631</v>
      </c>
      <c r="AQ661" s="273">
        <f t="shared" si="12355"/>
        <v>3020</v>
      </c>
      <c r="AR661" s="193">
        <f t="shared" si="12355"/>
        <v>1815</v>
      </c>
      <c r="AS661" s="194">
        <f t="shared" si="12355"/>
        <v>3864</v>
      </c>
      <c r="AT661" s="273">
        <f t="shared" si="12355"/>
        <v>1344</v>
      </c>
      <c r="AU661" s="192">
        <f t="shared" si="12355"/>
        <v>1631</v>
      </c>
      <c r="AV661" s="190">
        <f t="shared" si="12355"/>
        <v>1864</v>
      </c>
      <c r="AW661" s="191">
        <f t="shared" si="12356"/>
        <v>1584</v>
      </c>
      <c r="AX661" s="273">
        <f t="shared" si="12356"/>
        <v>244</v>
      </c>
      <c r="AY661" s="192">
        <f t="shared" si="12356"/>
        <v>1031</v>
      </c>
      <c r="AZ661" s="190">
        <f t="shared" si="12356"/>
        <v>637</v>
      </c>
      <c r="BA661" s="191">
        <f t="shared" si="12356"/>
        <v>2137</v>
      </c>
      <c r="BB661" s="273">
        <f t="shared" si="12356"/>
        <v>1091</v>
      </c>
      <c r="BC661" s="192">
        <f t="shared" si="12356"/>
        <v>1416</v>
      </c>
      <c r="BD661" s="190">
        <f t="shared" si="12356"/>
        <v>2403</v>
      </c>
      <c r="BE661" s="273">
        <f t="shared" si="12356"/>
        <v>2157</v>
      </c>
      <c r="BF661" s="171">
        <f>SUM(AF661,AH661,AJ661,AL661,AN661,AP661,AR661,AT661,AV661,AX661,AZ661,BB661,BD661)</f>
        <v>18119</v>
      </c>
      <c r="BG661" s="172">
        <f>SUM(AG661,AI661,AK661,AM661,AO661,AQ661,AS661,AU661,AW661,AY661,BA661,BC661,BE661)</f>
        <v>22257</v>
      </c>
      <c r="BI661" s="136" t="s">
        <v>17</v>
      </c>
      <c r="BJ661" s="128">
        <f>B661/B684</f>
        <v>1.1595630372492836E-2</v>
      </c>
      <c r="BK661" s="129">
        <f t="shared" ref="BK661" si="12386">C661/C684</f>
        <v>4.6807713911252578E-5</v>
      </c>
      <c r="BL661" s="130">
        <f t="shared" ref="BL661" si="12387">D661/D684</f>
        <v>1.7694641051567241E-2</v>
      </c>
      <c r="BM661" s="131">
        <f t="shared" ref="BM661" si="12388">E661/E684</f>
        <v>2.0740433475059628E-4</v>
      </c>
      <c r="BN661" s="128">
        <f t="shared" ref="BN661" si="12389">F661/F684</f>
        <v>2.4563274009677685E-2</v>
      </c>
      <c r="BO661" s="129">
        <f t="shared" ref="BO661" si="12390">G661/G684</f>
        <v>2.7587475286220054E-4</v>
      </c>
      <c r="BP661" s="130">
        <f t="shared" ref="BP661" si="12391">H661/H684</f>
        <v>1.3699980287798147E-2</v>
      </c>
      <c r="BQ661" s="131">
        <f t="shared" ref="BQ661" si="12392">I661/I684</f>
        <v>1.0500859161204099E-3</v>
      </c>
      <c r="BR661" s="128">
        <f t="shared" ref="BR661" si="12393">J661/J684</f>
        <v>1.1456940996753867E-3</v>
      </c>
      <c r="BS661" s="129">
        <f t="shared" ref="BS661" si="12394">K661/K684</f>
        <v>3.041246911233606E-3</v>
      </c>
      <c r="BT661" s="130">
        <f t="shared" ref="BT661" si="12395">L661/L684</f>
        <v>1.8118926041838248E-3</v>
      </c>
      <c r="BU661" s="128">
        <f t="shared" ref="BU661" si="12396">M661/M684</f>
        <v>4.8239534238979764E-3</v>
      </c>
      <c r="BV661" s="132">
        <f t="shared" ref="BV661" si="12397">N661/N684</f>
        <v>6.2320067739204061E-3</v>
      </c>
      <c r="BW661" s="133">
        <f t="shared" ref="BW661" si="12398">O661/O684</f>
        <v>3.2718230598089257E-3</v>
      </c>
      <c r="BX661" s="128">
        <f t="shared" ref="BX661" si="12399">P661/P684</f>
        <v>2.3109112485166449E-3</v>
      </c>
      <c r="BY661" s="129">
        <f t="shared" ref="BY661" si="12400">Q661/Q684</f>
        <v>9.648784253184099E-4</v>
      </c>
      <c r="BZ661" s="130">
        <f t="shared" ref="BZ661" si="12401">R661/R684</f>
        <v>1.252944419385556E-3</v>
      </c>
      <c r="CA661" s="131">
        <f t="shared" ref="CA661" si="12402">S661/S684</f>
        <v>0</v>
      </c>
      <c r="CB661" s="128">
        <f t="shared" ref="CB661" si="12403">T661/T684</f>
        <v>0</v>
      </c>
      <c r="CC661" s="129">
        <f t="shared" ref="CC661" si="12404">U661/U684</f>
        <v>0</v>
      </c>
      <c r="CD661" s="130">
        <f t="shared" ref="CD661" si="12405">V661/V684</f>
        <v>6.8508791961635076E-4</v>
      </c>
      <c r="CE661" s="131">
        <f t="shared" ref="CE661" si="12406">W661/W684</f>
        <v>0</v>
      </c>
      <c r="CF661" s="128">
        <f t="shared" ref="CF661" si="12407">X661/X684</f>
        <v>2.7710426047800486E-4</v>
      </c>
      <c r="CG661" s="129">
        <f t="shared" ref="CG661" si="12408">Y661/Y684</f>
        <v>0</v>
      </c>
      <c r="CH661" s="130">
        <f t="shared" ref="CH661" si="12409">Z661/Z684</f>
        <v>0</v>
      </c>
      <c r="CI661" s="128">
        <f t="shared" ref="CI661" si="12410">AA661/AA684</f>
        <v>0</v>
      </c>
      <c r="CJ661" s="134">
        <f t="shared" ref="CJ661" si="12411">AB661/AB684</f>
        <v>7.1398280895760956E-3</v>
      </c>
      <c r="CK661" s="135">
        <f t="shared" ref="CK661" si="12412">AC661/AC684</f>
        <v>1.0624039750253343E-3</v>
      </c>
    </row>
    <row r="662" spans="1:89" ht="13.5" thickBot="1" x14ac:dyDescent="0.25">
      <c r="A662" s="145" t="s">
        <v>18</v>
      </c>
      <c r="B662" s="195">
        <v>1687</v>
      </c>
      <c r="C662" s="196">
        <v>0</v>
      </c>
      <c r="D662" s="197">
        <v>628</v>
      </c>
      <c r="E662" s="198">
        <v>127</v>
      </c>
      <c r="F662" s="195">
        <v>2442</v>
      </c>
      <c r="G662" s="199">
        <v>364</v>
      </c>
      <c r="H662" s="197">
        <v>1837</v>
      </c>
      <c r="I662" s="198">
        <v>562</v>
      </c>
      <c r="J662" s="195">
        <v>76</v>
      </c>
      <c r="K662" s="199">
        <v>191</v>
      </c>
      <c r="L662" s="197">
        <v>423</v>
      </c>
      <c r="M662" s="195">
        <v>766</v>
      </c>
      <c r="N662" s="200">
        <v>1182</v>
      </c>
      <c r="O662" s="201">
        <v>1463</v>
      </c>
      <c r="P662" s="195">
        <v>685</v>
      </c>
      <c r="Q662" s="199">
        <v>697</v>
      </c>
      <c r="R662" s="197">
        <v>770</v>
      </c>
      <c r="S662" s="198">
        <v>857</v>
      </c>
      <c r="T662" s="195">
        <v>113</v>
      </c>
      <c r="U662" s="199">
        <v>434</v>
      </c>
      <c r="V662" s="197">
        <v>420</v>
      </c>
      <c r="W662" s="198">
        <v>1031</v>
      </c>
      <c r="X662" s="195">
        <v>581</v>
      </c>
      <c r="Y662" s="199">
        <v>529</v>
      </c>
      <c r="Z662" s="197">
        <v>1547</v>
      </c>
      <c r="AA662" s="195">
        <v>1011</v>
      </c>
      <c r="AB662" s="169">
        <f t="shared" si="12384"/>
        <v>12391</v>
      </c>
      <c r="AC662" s="172">
        <f t="shared" si="12385"/>
        <v>8032</v>
      </c>
      <c r="AE662" s="270">
        <f>$AE$11</f>
        <v>0</v>
      </c>
      <c r="AF662" s="125">
        <f>SUMIF($A$9:$A$32,$AE662,B$660:B$683)</f>
        <v>0</v>
      </c>
      <c r="AG662" s="196">
        <f t="shared" si="12355"/>
        <v>0</v>
      </c>
      <c r="AH662" s="197">
        <f t="shared" si="12355"/>
        <v>0</v>
      </c>
      <c r="AI662" s="198">
        <f t="shared" si="12355"/>
        <v>0</v>
      </c>
      <c r="AJ662" s="195">
        <f t="shared" si="12355"/>
        <v>0</v>
      </c>
      <c r="AK662" s="199">
        <f t="shared" si="12355"/>
        <v>0</v>
      </c>
      <c r="AL662" s="197">
        <f t="shared" si="12355"/>
        <v>0</v>
      </c>
      <c r="AM662" s="198">
        <f t="shared" si="12355"/>
        <v>0</v>
      </c>
      <c r="AN662" s="195">
        <f t="shared" si="12355"/>
        <v>0</v>
      </c>
      <c r="AO662" s="199">
        <f t="shared" si="12355"/>
        <v>0</v>
      </c>
      <c r="AP662" s="197">
        <f t="shared" si="12355"/>
        <v>0</v>
      </c>
      <c r="AQ662" s="195">
        <f t="shared" si="12355"/>
        <v>0</v>
      </c>
      <c r="AR662" s="200">
        <f t="shared" si="12355"/>
        <v>0</v>
      </c>
      <c r="AS662" s="201">
        <f t="shared" si="12355"/>
        <v>0</v>
      </c>
      <c r="AT662" s="195">
        <f t="shared" si="12355"/>
        <v>0</v>
      </c>
      <c r="AU662" s="199">
        <f t="shared" si="12355"/>
        <v>0</v>
      </c>
      <c r="AV662" s="197">
        <f t="shared" si="12355"/>
        <v>0</v>
      </c>
      <c r="AW662" s="198">
        <f t="shared" si="12356"/>
        <v>0</v>
      </c>
      <c r="AX662" s="195">
        <f t="shared" si="12356"/>
        <v>0</v>
      </c>
      <c r="AY662" s="199">
        <f t="shared" si="12356"/>
        <v>0</v>
      </c>
      <c r="AZ662" s="197">
        <f t="shared" si="12356"/>
        <v>0</v>
      </c>
      <c r="BA662" s="198">
        <f t="shared" si="12356"/>
        <v>0</v>
      </c>
      <c r="BB662" s="195">
        <f t="shared" si="12356"/>
        <v>0</v>
      </c>
      <c r="BC662" s="199">
        <f t="shared" si="12356"/>
        <v>0</v>
      </c>
      <c r="BD662" s="197">
        <f t="shared" si="12356"/>
        <v>0</v>
      </c>
      <c r="BE662" s="195">
        <f t="shared" si="12356"/>
        <v>0</v>
      </c>
      <c r="BF662" s="171">
        <f>SUM(AF662,AH662,AJ662,AL662,AN662,AP662,AR662,AT662,AV662,AX662,AZ662,BB662,BD662)</f>
        <v>0</v>
      </c>
      <c r="BG662" s="172">
        <f>SUM(AG662,AI662,AK662,AM662,AO662,AQ662,AS662,AU662,AW662,AY662,BA662,BC662,BE662)</f>
        <v>0</v>
      </c>
      <c r="BI662" s="145" t="s">
        <v>18</v>
      </c>
      <c r="BJ662" s="128">
        <f>B662/B684</f>
        <v>7.5528295128939826E-2</v>
      </c>
      <c r="BK662" s="129">
        <f t="shared" ref="BK662" si="12413">C662/C684</f>
        <v>0</v>
      </c>
      <c r="BL662" s="130">
        <f t="shared" ref="BL662" si="12414">D662/D684</f>
        <v>6.3498483316481294E-2</v>
      </c>
      <c r="BM662" s="131">
        <f t="shared" ref="BM662" si="12415">E662/E684</f>
        <v>1.3170175256662864E-2</v>
      </c>
      <c r="BN662" s="128">
        <f t="shared" ref="BN662" si="12416">F662/F684</f>
        <v>0.10013942425982121</v>
      </c>
      <c r="BO662" s="129">
        <f t="shared" ref="BO662" si="12417">G662/G684</f>
        <v>1.6736401673640166E-2</v>
      </c>
      <c r="BP662" s="130">
        <f t="shared" ref="BP662" si="12418">H662/H684</f>
        <v>6.0352191339772654E-2</v>
      </c>
      <c r="BQ662" s="131">
        <f t="shared" ref="BQ662" si="12419">I662/I684</f>
        <v>1.7883281359383951E-2</v>
      </c>
      <c r="BR662" s="128">
        <f t="shared" ref="BR662" si="12420">J662/J684</f>
        <v>1.4512125262554899E-2</v>
      </c>
      <c r="BS662" s="129">
        <f t="shared" ref="BS662" si="12421">K662/K684</f>
        <v>3.6304885002851166E-2</v>
      </c>
      <c r="BT662" s="130">
        <f t="shared" ref="BT662" si="12422">L662/L684</f>
        <v>2.3225168835447209E-2</v>
      </c>
      <c r="BU662" s="128">
        <f t="shared" ref="BU662" si="12423">M662/M684</f>
        <v>4.2472969226504023E-2</v>
      </c>
      <c r="BV662" s="132">
        <f t="shared" ref="BV662" si="12424">N662/N684</f>
        <v>4.0033869602032174E-2</v>
      </c>
      <c r="BW662" s="133">
        <f t="shared" ref="BW662" si="12425">O662/O684</f>
        <v>4.7866771365004578E-2</v>
      </c>
      <c r="BX662" s="128">
        <f t="shared" ref="BX662" si="12426">P662/P684</f>
        <v>4.2783086627943286E-2</v>
      </c>
      <c r="BY662" s="129">
        <f t="shared" ref="BY662" si="12427">Q662/Q684</f>
        <v>4.4834684163128781E-2</v>
      </c>
      <c r="BZ662" s="130">
        <f t="shared" ref="BZ662" si="12428">R662/R684</f>
        <v>3.8590688117075125E-2</v>
      </c>
      <c r="CA662" s="131">
        <f t="shared" ref="CA662" si="12429">S662/S684</f>
        <v>4.1349030203608993E-2</v>
      </c>
      <c r="CB662" s="128">
        <f t="shared" ref="CB662" si="12430">T662/T684</f>
        <v>1.8758300132802126E-2</v>
      </c>
      <c r="CC662" s="129">
        <f t="shared" ref="CC662" si="12431">U662/U684</f>
        <v>6.7089194620497755E-2</v>
      </c>
      <c r="CD662" s="130">
        <f t="shared" ref="CD662" si="12432">V662/V684</f>
        <v>2.3978077186572275E-2</v>
      </c>
      <c r="CE662" s="131">
        <f t="shared" ref="CE662" si="12433">W662/W684</f>
        <v>5.1227268210275269E-2</v>
      </c>
      <c r="CF662" s="128">
        <f t="shared" ref="CF662" si="12434">X662/X684</f>
        <v>4.0249393834430207E-2</v>
      </c>
      <c r="CG662" s="129">
        <f t="shared" ref="CG662" si="12435">Y662/Y684</f>
        <v>5.6097560975609757E-2</v>
      </c>
      <c r="CH662" s="130">
        <f t="shared" ref="CH662" si="12436">Z662/Z684</f>
        <v>4.9456521739130434E-2</v>
      </c>
      <c r="CI662" s="128">
        <f t="shared" ref="CI662" si="12437">AA662/AA684</f>
        <v>2.9398935706185118E-2</v>
      </c>
      <c r="CJ662" s="134">
        <f t="shared" ref="CJ662" si="12438">AB662/AB684</f>
        <v>5.052519123811388E-2</v>
      </c>
      <c r="CK662" s="135">
        <f t="shared" ref="CK662" si="12439">AC662/AC684</f>
        <v>3.2820110490013404E-2</v>
      </c>
    </row>
    <row r="663" spans="1:89" ht="14.25" thickTop="1" thickBot="1" x14ac:dyDescent="0.25">
      <c r="A663" s="136" t="s">
        <v>19</v>
      </c>
      <c r="B663" s="188">
        <v>2518</v>
      </c>
      <c r="C663" s="189">
        <v>940</v>
      </c>
      <c r="D663" s="190">
        <v>1081</v>
      </c>
      <c r="E663" s="191">
        <v>681</v>
      </c>
      <c r="F663" s="188">
        <v>3007</v>
      </c>
      <c r="G663" s="192">
        <v>1067</v>
      </c>
      <c r="H663" s="190">
        <v>2819</v>
      </c>
      <c r="I663" s="191">
        <v>1417</v>
      </c>
      <c r="J663" s="188">
        <v>197</v>
      </c>
      <c r="K663" s="192">
        <v>534</v>
      </c>
      <c r="L663" s="190">
        <v>715</v>
      </c>
      <c r="M663" s="188">
        <v>1735</v>
      </c>
      <c r="N663" s="193">
        <v>2087</v>
      </c>
      <c r="O663" s="194">
        <v>2677</v>
      </c>
      <c r="P663" s="188">
        <v>1304</v>
      </c>
      <c r="Q663" s="192">
        <v>1563</v>
      </c>
      <c r="R663" s="190">
        <v>1603</v>
      </c>
      <c r="S663" s="191">
        <v>1605</v>
      </c>
      <c r="T663" s="188">
        <v>255</v>
      </c>
      <c r="U663" s="192">
        <v>1038</v>
      </c>
      <c r="V663" s="190">
        <v>837</v>
      </c>
      <c r="W663" s="191">
        <v>2108</v>
      </c>
      <c r="X663" s="188">
        <v>1150</v>
      </c>
      <c r="Y663" s="192">
        <v>853</v>
      </c>
      <c r="Z663" s="190">
        <v>2458</v>
      </c>
      <c r="AA663" s="188">
        <v>1867</v>
      </c>
      <c r="AB663" s="169">
        <f t="shared" si="12384"/>
        <v>20031</v>
      </c>
      <c r="AC663" s="172">
        <f t="shared" si="12385"/>
        <v>18085</v>
      </c>
      <c r="AE663" s="264" t="s">
        <v>13</v>
      </c>
      <c r="AF663" s="20">
        <f t="shared" ref="AF663:BG663" si="12440">SUM(AF660:AF662)</f>
        <v>4627</v>
      </c>
      <c r="AG663" s="21">
        <f t="shared" si="12440"/>
        <v>1874</v>
      </c>
      <c r="AH663" s="20">
        <f t="shared" si="12440"/>
        <v>1538</v>
      </c>
      <c r="AI663" s="21">
        <f t="shared" si="12440"/>
        <v>1477</v>
      </c>
      <c r="AJ663" s="20">
        <f t="shared" si="12440"/>
        <v>4264</v>
      </c>
      <c r="AK663" s="21">
        <f t="shared" si="12440"/>
        <v>2355</v>
      </c>
      <c r="AL663" s="20">
        <f t="shared" si="12440"/>
        <v>5413</v>
      </c>
      <c r="AM663" s="21">
        <f t="shared" si="12440"/>
        <v>3318</v>
      </c>
      <c r="AN663" s="20">
        <f t="shared" si="12440"/>
        <v>405</v>
      </c>
      <c r="AO663" s="21">
        <f t="shared" si="12440"/>
        <v>1486</v>
      </c>
      <c r="AP663" s="20">
        <f t="shared" si="12440"/>
        <v>1489</v>
      </c>
      <c r="AQ663" s="21">
        <f t="shared" si="12440"/>
        <v>5052</v>
      </c>
      <c r="AR663" s="20">
        <f t="shared" si="12440"/>
        <v>3855</v>
      </c>
      <c r="AS663" s="21">
        <f t="shared" si="12440"/>
        <v>6262</v>
      </c>
      <c r="AT663" s="20">
        <f t="shared" si="12440"/>
        <v>2870</v>
      </c>
      <c r="AU663" s="21">
        <f t="shared" si="12440"/>
        <v>2634</v>
      </c>
      <c r="AV663" s="20">
        <f t="shared" si="12440"/>
        <v>3564</v>
      </c>
      <c r="AW663" s="21">
        <f t="shared" si="12440"/>
        <v>2753</v>
      </c>
      <c r="AX663" s="20">
        <f t="shared" si="12440"/>
        <v>535</v>
      </c>
      <c r="AY663" s="21">
        <f t="shared" si="12440"/>
        <v>1979</v>
      </c>
      <c r="AZ663" s="20">
        <f t="shared" si="12440"/>
        <v>1471</v>
      </c>
      <c r="BA663" s="21">
        <f t="shared" si="12440"/>
        <v>3967</v>
      </c>
      <c r="BB663" s="20">
        <f t="shared" si="12440"/>
        <v>2449</v>
      </c>
      <c r="BC663" s="21">
        <f t="shared" si="12440"/>
        <v>2577</v>
      </c>
      <c r="BD663" s="20">
        <f t="shared" si="12440"/>
        <v>5142</v>
      </c>
      <c r="BE663" s="21">
        <f t="shared" si="12440"/>
        <v>3995</v>
      </c>
      <c r="BF663" s="173">
        <f t="shared" si="12440"/>
        <v>37622</v>
      </c>
      <c r="BG663" s="174">
        <f t="shared" si="12440"/>
        <v>39729</v>
      </c>
      <c r="BI663" s="136" t="s">
        <v>19</v>
      </c>
      <c r="BJ663" s="128">
        <f>B663/B684</f>
        <v>0.11273280802292264</v>
      </c>
      <c r="BK663" s="129">
        <f t="shared" ref="BK663" si="12441">C663/C684</f>
        <v>4.3999251076577421E-2</v>
      </c>
      <c r="BL663" s="130">
        <f t="shared" ref="BL663" si="12442">D663/D684</f>
        <v>0.10930232558139535</v>
      </c>
      <c r="BM663" s="131">
        <f t="shared" ref="BM663" si="12443">E663/E684</f>
        <v>7.0621175982578041E-2</v>
      </c>
      <c r="BN663" s="128">
        <f t="shared" ref="BN663" si="12444">F663/F684</f>
        <v>0.1233084556712868</v>
      </c>
      <c r="BO663" s="129">
        <f t="shared" ref="BO663" si="12445">G663/G684</f>
        <v>4.9059726883994667E-2</v>
      </c>
      <c r="BP663" s="130">
        <f t="shared" ref="BP663" si="12446">H663/H684</f>
        <v>9.261449503909587E-2</v>
      </c>
      <c r="BQ663" s="131">
        <f t="shared" ref="BQ663" si="12447">I663/I684</f>
        <v>4.5090052822503661E-2</v>
      </c>
      <c r="BR663" s="128">
        <f t="shared" ref="BR663" si="12448">J663/J684</f>
        <v>3.7616956272675195E-2</v>
      </c>
      <c r="BS663" s="129">
        <f t="shared" ref="BS663" si="12449">K663/K684</f>
        <v>0.10150161566242159</v>
      </c>
      <c r="BT663" s="130">
        <f t="shared" ref="BT663" si="12450">L663/L684</f>
        <v>3.9257673090649536E-2</v>
      </c>
      <c r="BU663" s="128">
        <f t="shared" ref="BU663" si="12451">M663/M684</f>
        <v>9.6201829775436648E-2</v>
      </c>
      <c r="BV663" s="132">
        <f t="shared" ref="BV663" si="12452">N663/N684</f>
        <v>7.0685859441151563E-2</v>
      </c>
      <c r="BW663" s="133">
        <f t="shared" ref="BW663" si="12453">O663/O684</f>
        <v>8.7586703311084937E-2</v>
      </c>
      <c r="BX663" s="128">
        <f t="shared" ref="BX663" si="12454">P663/P684</f>
        <v>8.1444007245019046E-2</v>
      </c>
      <c r="BY663" s="129">
        <f t="shared" ref="BY663" si="12455">Q663/Q684</f>
        <v>0.10054033191817831</v>
      </c>
      <c r="BZ663" s="130">
        <f t="shared" ref="BZ663" si="12456">R663/R684</f>
        <v>8.0338796171001856E-2</v>
      </c>
      <c r="CA663" s="131">
        <f t="shared" ref="CA663" si="12457">S663/S684</f>
        <v>7.7438965550516256E-2</v>
      </c>
      <c r="CB663" s="128">
        <f t="shared" ref="CB663" si="12458">T663/T684</f>
        <v>4.233067729083665E-2</v>
      </c>
      <c r="CC663" s="129">
        <f t="shared" ref="CC663" si="12459">U663/U684</f>
        <v>0.16045756685731952</v>
      </c>
      <c r="CD663" s="130">
        <f t="shared" ref="CD663" si="12460">V663/V684</f>
        <v>4.7784882393240469E-2</v>
      </c>
      <c r="CE663" s="131">
        <f t="shared" ref="CE663" si="12461">W663/W684</f>
        <v>0.10474013713604292</v>
      </c>
      <c r="CF663" s="128">
        <f t="shared" ref="CF663" si="12462">X663/X684</f>
        <v>7.9667474887426398E-2</v>
      </c>
      <c r="CG663" s="129">
        <f t="shared" ref="CG663" si="12463">Y663/Y684</f>
        <v>9.0455991516436907E-2</v>
      </c>
      <c r="CH663" s="130">
        <f t="shared" ref="CH663" si="12464">Z663/Z684</f>
        <v>7.8580562659846545E-2</v>
      </c>
      <c r="CI663" s="128">
        <f t="shared" ref="CI663" si="12465">AA663/AA684</f>
        <v>5.4290616185408126E-2</v>
      </c>
      <c r="CJ663" s="134">
        <f t="shared" ref="CJ663" si="12466">AB663/AB684</f>
        <v>8.1677839213191758E-2</v>
      </c>
      <c r="CK663" s="135">
        <f t="shared" ref="CK663" si="12467">AC663/AC684</f>
        <v>7.3898368801281422E-2</v>
      </c>
    </row>
    <row r="664" spans="1:89" ht="13.5" thickTop="1" x14ac:dyDescent="0.2">
      <c r="A664" s="145" t="s">
        <v>20</v>
      </c>
      <c r="B664" s="195">
        <v>2294</v>
      </c>
      <c r="C664" s="196">
        <v>1016</v>
      </c>
      <c r="D664" s="197">
        <v>874</v>
      </c>
      <c r="E664" s="198">
        <v>785</v>
      </c>
      <c r="F664" s="195">
        <v>2051</v>
      </c>
      <c r="G664" s="199">
        <v>1212</v>
      </c>
      <c r="H664" s="197">
        <v>2729</v>
      </c>
      <c r="I664" s="198">
        <v>1470</v>
      </c>
      <c r="J664" s="195">
        <v>209</v>
      </c>
      <c r="K664" s="199">
        <v>610</v>
      </c>
      <c r="L664" s="197">
        <v>858</v>
      </c>
      <c r="M664" s="195">
        <v>2032</v>
      </c>
      <c r="N664" s="200">
        <v>2040</v>
      </c>
      <c r="O664" s="201">
        <v>2398</v>
      </c>
      <c r="P664" s="195">
        <v>1526</v>
      </c>
      <c r="Q664" s="199">
        <v>1003</v>
      </c>
      <c r="R664" s="197">
        <v>1700</v>
      </c>
      <c r="S664" s="198">
        <v>1169</v>
      </c>
      <c r="T664" s="195">
        <v>291</v>
      </c>
      <c r="U664" s="199">
        <v>948</v>
      </c>
      <c r="V664" s="197">
        <v>834</v>
      </c>
      <c r="W664" s="198">
        <v>1830</v>
      </c>
      <c r="X664" s="195">
        <v>1358</v>
      </c>
      <c r="Y664" s="199">
        <v>1161</v>
      </c>
      <c r="Z664" s="197">
        <v>2739</v>
      </c>
      <c r="AA664" s="195">
        <v>1838</v>
      </c>
      <c r="AB664" s="169">
        <f t="shared" si="12384"/>
        <v>19503</v>
      </c>
      <c r="AC664" s="172">
        <f t="shared" si="12385"/>
        <v>17472</v>
      </c>
      <c r="BI664" s="145" t="s">
        <v>20</v>
      </c>
      <c r="BJ664" s="128">
        <f>B664/B684</f>
        <v>0.10270415472779369</v>
      </c>
      <c r="BK664" s="129">
        <f t="shared" ref="BK664" si="12468">C664/C684</f>
        <v>4.7556637333832613E-2</v>
      </c>
      <c r="BL664" s="130">
        <f t="shared" ref="BL664" si="12469">D664/D684</f>
        <v>8.8372093023255813E-2</v>
      </c>
      <c r="BM664" s="131">
        <f t="shared" ref="BM664" si="12470">E664/E684</f>
        <v>8.1406201389609037E-2</v>
      </c>
      <c r="BN664" s="128">
        <f t="shared" ref="BN664" si="12471">F664/F684</f>
        <v>8.4105634380382183E-2</v>
      </c>
      <c r="BO664" s="129">
        <f t="shared" ref="BO664" si="12472">G664/G684</f>
        <v>5.5726700078164514E-2</v>
      </c>
      <c r="BP664" s="130">
        <f t="shared" ref="BP664" si="12473">H664/H684</f>
        <v>8.9657664761153819E-2</v>
      </c>
      <c r="BQ664" s="131">
        <f t="shared" ref="BQ664" si="12474">I664/I684</f>
        <v>4.6776554445363709E-2</v>
      </c>
      <c r="BR664" s="128">
        <f t="shared" ref="BR664" si="12475">J664/J684</f>
        <v>3.9908344472025972E-2</v>
      </c>
      <c r="BS664" s="129">
        <f t="shared" ref="BS664" si="12476">K664/K684</f>
        <v>0.11594753849078122</v>
      </c>
      <c r="BT664" s="130">
        <f t="shared" ref="BT664" si="12477">L664/L684</f>
        <v>4.7109207708779445E-2</v>
      </c>
      <c r="BU664" s="128">
        <f t="shared" ref="BU664" si="12478">M664/M684</f>
        <v>0.11266980870529526</v>
      </c>
      <c r="BV664" s="132">
        <f t="shared" ref="BV664" si="12479">N664/N684</f>
        <v>6.9093988145639287E-2</v>
      </c>
      <c r="BW664" s="133">
        <f t="shared" ref="BW664" si="12480">O664/O684</f>
        <v>7.845831697421804E-2</v>
      </c>
      <c r="BX664" s="128">
        <f t="shared" ref="BX664" si="12481">P664/P684</f>
        <v>9.5309474736118921E-2</v>
      </c>
      <c r="BY664" s="129">
        <f t="shared" ref="BY664" si="12482">Q664/Q684</f>
        <v>6.4518204039624341E-2</v>
      </c>
      <c r="BZ664" s="130">
        <f t="shared" ref="BZ664" si="12483">R664/R684</f>
        <v>8.5200220518217809E-2</v>
      </c>
      <c r="CA664" s="131">
        <f t="shared" ref="CA664" si="12484">S664/S684</f>
        <v>5.6402586123709353E-2</v>
      </c>
      <c r="CB664" s="128">
        <f t="shared" ref="CB664" si="12485">T664/T684</f>
        <v>4.8306772908366533E-2</v>
      </c>
      <c r="CC664" s="129">
        <f t="shared" ref="CC664" si="12486">U664/U684</f>
        <v>0.1465450610604421</v>
      </c>
      <c r="CD664" s="130">
        <f t="shared" ref="CD664" si="12487">V664/V684</f>
        <v>4.761361041333638E-2</v>
      </c>
      <c r="CE664" s="131">
        <f t="shared" ref="CE664" si="12488">W664/W684</f>
        <v>9.0927158898936697E-2</v>
      </c>
      <c r="CF664" s="128">
        <f t="shared" ref="CF664" si="12489">X664/X684</f>
        <v>9.4076896432282647E-2</v>
      </c>
      <c r="CG664" s="129">
        <f t="shared" ref="CG664" si="12490">Y664/Y684</f>
        <v>0.12311770943796395</v>
      </c>
      <c r="CH664" s="130">
        <f t="shared" ref="CH664" si="12491">Z664/Z684</f>
        <v>8.7563938618925835E-2</v>
      </c>
      <c r="CI664" s="128">
        <f t="shared" ref="CI664" si="12492">AA664/AA684</f>
        <v>5.3447323271976502E-2</v>
      </c>
      <c r="CJ664" s="134">
        <f t="shared" ref="CJ664" si="12493">AB664/AB684</f>
        <v>7.952488134266282E-2</v>
      </c>
      <c r="CK664" s="135">
        <f t="shared" ref="CK664" si="12494">AC664/AC684</f>
        <v>7.1393547121702455E-2</v>
      </c>
    </row>
    <row r="665" spans="1:89" ht="13.5" thickBot="1" x14ac:dyDescent="0.25">
      <c r="A665" s="136" t="s">
        <v>21</v>
      </c>
      <c r="B665" s="188">
        <v>2333</v>
      </c>
      <c r="C665" s="189">
        <v>858</v>
      </c>
      <c r="D665" s="190">
        <v>664</v>
      </c>
      <c r="E665" s="191">
        <v>692</v>
      </c>
      <c r="F665" s="188">
        <v>2213</v>
      </c>
      <c r="G665" s="192">
        <v>1143</v>
      </c>
      <c r="H665" s="190">
        <v>2684</v>
      </c>
      <c r="I665" s="191">
        <v>1848</v>
      </c>
      <c r="J665" s="188">
        <v>196</v>
      </c>
      <c r="K665" s="192">
        <v>876</v>
      </c>
      <c r="L665" s="190">
        <v>631</v>
      </c>
      <c r="M665" s="188">
        <v>3020</v>
      </c>
      <c r="N665" s="193">
        <v>1815</v>
      </c>
      <c r="O665" s="194">
        <v>3864</v>
      </c>
      <c r="P665" s="188">
        <v>1344</v>
      </c>
      <c r="Q665" s="192">
        <v>1631</v>
      </c>
      <c r="R665" s="190">
        <v>1864</v>
      </c>
      <c r="S665" s="191">
        <v>1584</v>
      </c>
      <c r="T665" s="188">
        <v>244</v>
      </c>
      <c r="U665" s="192">
        <v>1031</v>
      </c>
      <c r="V665" s="190">
        <v>637</v>
      </c>
      <c r="W665" s="191">
        <v>2137</v>
      </c>
      <c r="X665" s="188">
        <v>1091</v>
      </c>
      <c r="Y665" s="192">
        <v>1416</v>
      </c>
      <c r="Z665" s="190">
        <v>2403</v>
      </c>
      <c r="AA665" s="188">
        <v>2157</v>
      </c>
      <c r="AB665" s="169">
        <f t="shared" si="12384"/>
        <v>18119</v>
      </c>
      <c r="AC665" s="172">
        <f t="shared" si="12385"/>
        <v>22257</v>
      </c>
      <c r="AE665" s="267" t="s">
        <v>85</v>
      </c>
      <c r="BI665" s="136" t="s">
        <v>21</v>
      </c>
      <c r="BJ665" s="128">
        <f>B665/B684</f>
        <v>0.10445021489971347</v>
      </c>
      <c r="BK665" s="129">
        <f t="shared" ref="BK665" si="12495">C665/C684</f>
        <v>4.0161018535854708E-2</v>
      </c>
      <c r="BL665" s="130">
        <f t="shared" ref="BL665" si="12496">D665/D684</f>
        <v>6.7138523761375121E-2</v>
      </c>
      <c r="BM665" s="131">
        <f t="shared" ref="BM665" si="12497">E665/E684</f>
        <v>7.1761899823706315E-2</v>
      </c>
      <c r="BN665" s="128">
        <f t="shared" ref="BN665" si="12498">F665/F684</f>
        <v>9.074879028951037E-2</v>
      </c>
      <c r="BO665" s="129">
        <f t="shared" ref="BO665" si="12499">G665/G684</f>
        <v>5.255414042024921E-2</v>
      </c>
      <c r="BP665" s="130">
        <f t="shared" ref="BP665" si="12500">H665/H684</f>
        <v>8.8179249622182793E-2</v>
      </c>
      <c r="BQ665" s="131">
        <f t="shared" ref="BQ665" si="12501">I665/I684</f>
        <v>5.8804811302742954E-2</v>
      </c>
      <c r="BR665" s="128">
        <f t="shared" ref="BR665" si="12502">J665/J684</f>
        <v>3.7426007256062634E-2</v>
      </c>
      <c r="BS665" s="129">
        <f t="shared" ref="BS665" si="12503">K665/K684</f>
        <v>0.1665082683900399</v>
      </c>
      <c r="BT665" s="130">
        <f t="shared" ref="BT665" si="12504">L665/L684</f>
        <v>3.4645582825454345E-2</v>
      </c>
      <c r="BU665" s="128">
        <f t="shared" ref="BU665" si="12505">M665/M684</f>
        <v>0.16745217632381482</v>
      </c>
      <c r="BV665" s="132">
        <f t="shared" ref="BV665" si="12506">N665/N684</f>
        <v>6.1473327688399658E-2</v>
      </c>
      <c r="BW665" s="133">
        <f t="shared" ref="BW665" si="12507">O665/O684</f>
        <v>0.12642324303101687</v>
      </c>
      <c r="BX665" s="128">
        <f t="shared" ref="BX665" si="12508">P665/P684</f>
        <v>8.3942289675847853E-2</v>
      </c>
      <c r="BY665" s="129">
        <f t="shared" ref="BY665" si="12509">Q665/Q684</f>
        <v>0.10491444744628843</v>
      </c>
      <c r="BZ665" s="130">
        <f t="shared" ref="BZ665" si="12510">R665/R684</f>
        <v>9.3419535909387064E-2</v>
      </c>
      <c r="CA665" s="131">
        <f t="shared" ref="CA665" si="12511">S665/S684</f>
        <v>7.6425745440509507E-2</v>
      </c>
      <c r="CB665" s="128">
        <f t="shared" ref="CB665" si="12512">T665/T684</f>
        <v>4.0504648074369189E-2</v>
      </c>
      <c r="CC665" s="129">
        <f t="shared" ref="CC665" si="12513">U665/U684</f>
        <v>0.15937548307311794</v>
      </c>
      <c r="CD665" s="130">
        <f t="shared" ref="CD665" si="12514">V665/V684</f>
        <v>3.636675039963462E-2</v>
      </c>
      <c r="CE665" s="131">
        <f t="shared" ref="CE665" si="12515">W665/W684</f>
        <v>0.10618105932624466</v>
      </c>
      <c r="CF665" s="128">
        <f t="shared" ref="CF665" si="12516">X665/X684</f>
        <v>7.5580187045375821E-2</v>
      </c>
      <c r="CG665" s="129">
        <f t="shared" ref="CG665" si="12517">Y665/Y684</f>
        <v>0.15015906680805938</v>
      </c>
      <c r="CH665" s="130">
        <f t="shared" ref="CH665" si="12518">Z665/Z684</f>
        <v>7.6822250639386191E-2</v>
      </c>
      <c r="CI665" s="128">
        <f t="shared" ref="CI665" si="12519">AA665/AA684</f>
        <v>6.2723545319724336E-2</v>
      </c>
      <c r="CJ665" s="134">
        <f t="shared" ref="CJ665" si="12520">AB665/AB684</f>
        <v>7.3881522075973316E-2</v>
      </c>
      <c r="CK665" s="135">
        <f t="shared" ref="CK665" si="12521">AC665/AC684</f>
        <v>9.0945866431303327E-2</v>
      </c>
    </row>
    <row r="666" spans="1:89" ht="14.25" thickTop="1" thickBot="1" x14ac:dyDescent="0.25">
      <c r="A666" s="145" t="s">
        <v>22</v>
      </c>
      <c r="B666" s="195">
        <v>1618</v>
      </c>
      <c r="C666" s="196">
        <v>1082</v>
      </c>
      <c r="D666" s="197">
        <v>556</v>
      </c>
      <c r="E666" s="198">
        <v>632</v>
      </c>
      <c r="F666" s="195">
        <v>2175</v>
      </c>
      <c r="G666" s="199">
        <v>823</v>
      </c>
      <c r="H666" s="197">
        <v>2133</v>
      </c>
      <c r="I666" s="198">
        <v>1547</v>
      </c>
      <c r="J666" s="195">
        <v>237</v>
      </c>
      <c r="K666" s="199">
        <v>662</v>
      </c>
      <c r="L666" s="197">
        <v>631</v>
      </c>
      <c r="M666" s="195">
        <v>1788</v>
      </c>
      <c r="N666" s="200">
        <v>1450</v>
      </c>
      <c r="O666" s="201">
        <v>2399</v>
      </c>
      <c r="P666" s="195">
        <v>859</v>
      </c>
      <c r="Q666" s="199">
        <v>959</v>
      </c>
      <c r="R666" s="197">
        <v>1395</v>
      </c>
      <c r="S666" s="198">
        <v>1121</v>
      </c>
      <c r="T666" s="195">
        <v>179</v>
      </c>
      <c r="U666" s="199">
        <v>433</v>
      </c>
      <c r="V666" s="197">
        <v>612</v>
      </c>
      <c r="W666" s="198">
        <v>1524</v>
      </c>
      <c r="X666" s="195">
        <v>832</v>
      </c>
      <c r="Y666" s="199">
        <v>668</v>
      </c>
      <c r="Z666" s="197">
        <v>2021</v>
      </c>
      <c r="AA666" s="195">
        <v>1795</v>
      </c>
      <c r="AB666" s="169">
        <f t="shared" si="12384"/>
        <v>14698</v>
      </c>
      <c r="AC666" s="172">
        <f t="shared" si="12385"/>
        <v>15433</v>
      </c>
      <c r="AE666" s="295" t="s">
        <v>0</v>
      </c>
      <c r="AF666" s="297" t="s">
        <v>1</v>
      </c>
      <c r="AG666" s="298"/>
      <c r="AH666" s="297" t="s">
        <v>2</v>
      </c>
      <c r="AI666" s="298"/>
      <c r="AJ666" s="297" t="s">
        <v>3</v>
      </c>
      <c r="AK666" s="298"/>
      <c r="AL666" s="297" t="s">
        <v>4</v>
      </c>
      <c r="AM666" s="298"/>
      <c r="AN666" s="297" t="s">
        <v>5</v>
      </c>
      <c r="AO666" s="298"/>
      <c r="AP666" s="297" t="s">
        <v>6</v>
      </c>
      <c r="AQ666" s="298"/>
      <c r="AR666" s="297" t="s">
        <v>7</v>
      </c>
      <c r="AS666" s="298"/>
      <c r="AT666" s="297" t="s">
        <v>8</v>
      </c>
      <c r="AU666" s="298"/>
      <c r="AV666" s="297" t="s">
        <v>9</v>
      </c>
      <c r="AW666" s="298"/>
      <c r="AX666" s="297" t="s">
        <v>10</v>
      </c>
      <c r="AY666" s="298"/>
      <c r="AZ666" s="297" t="s">
        <v>11</v>
      </c>
      <c r="BA666" s="298"/>
      <c r="BB666" s="297" t="s">
        <v>12</v>
      </c>
      <c r="BC666" s="298"/>
      <c r="BD666" s="300" t="s">
        <v>40</v>
      </c>
      <c r="BE666" s="301"/>
      <c r="BF666" s="302" t="s">
        <v>41</v>
      </c>
      <c r="BG666" s="303"/>
      <c r="BI666" s="145" t="s">
        <v>22</v>
      </c>
      <c r="BJ666" s="128">
        <f>B666/B684</f>
        <v>7.2439111747851004E-2</v>
      </c>
      <c r="BK666" s="129">
        <f t="shared" ref="BK666" si="12522">C666/C684</f>
        <v>5.0645946451975288E-2</v>
      </c>
      <c r="BL666" s="130">
        <f t="shared" ref="BL666" si="12523">D666/D684</f>
        <v>5.6218402426693632E-2</v>
      </c>
      <c r="BM666" s="131">
        <f t="shared" ref="BM666" si="12524">E666/E684</f>
        <v>6.5539769781188431E-2</v>
      </c>
      <c r="BN666" s="128">
        <f t="shared" ref="BN666" si="12525">F666/F684</f>
        <v>8.9190519150332159E-2</v>
      </c>
      <c r="BO666" s="129">
        <f t="shared" ref="BO666" si="12526">G666/G684</f>
        <v>3.784082026759851E-2</v>
      </c>
      <c r="BP666" s="130">
        <f t="shared" ref="BP666" si="12527">H666/H684</f>
        <v>7.0076877587226499E-2</v>
      </c>
      <c r="BQ666" s="131">
        <f t="shared" ref="BQ666" si="12528">I666/I684</f>
        <v>4.9226754916311337E-2</v>
      </c>
      <c r="BR666" s="128">
        <f t="shared" ref="BR666" si="12529">J666/J684</f>
        <v>4.5254916937177772E-2</v>
      </c>
      <c r="BS666" s="129">
        <f t="shared" ref="BS666" si="12530">K666/K684</f>
        <v>0.12583159095229043</v>
      </c>
      <c r="BT666" s="130">
        <f t="shared" ref="BT666" si="12531">L666/L684</f>
        <v>3.4645582825454345E-2</v>
      </c>
      <c r="BU666" s="128">
        <f t="shared" ref="BU666" si="12532">M666/M684</f>
        <v>9.9140560022179094E-2</v>
      </c>
      <c r="BV666" s="132">
        <f t="shared" ref="BV666" si="12533">N666/N684</f>
        <v>4.9110922946655373E-2</v>
      </c>
      <c r="BW666" s="133">
        <f t="shared" ref="BW666" si="12534">O666/O684</f>
        <v>7.8491035204816123E-2</v>
      </c>
      <c r="BX666" s="128">
        <f t="shared" ref="BX666" si="12535">P666/P684</f>
        <v>5.3650615202048592E-2</v>
      </c>
      <c r="BY666" s="129">
        <f t="shared" ref="BY666" si="12536">Q666/Q684</f>
        <v>6.1687893992023672E-2</v>
      </c>
      <c r="BZ666" s="130">
        <f t="shared" ref="BZ666" si="12537">R666/R684</f>
        <v>6.9914298601714026E-2</v>
      </c>
      <c r="CA666" s="131">
        <f t="shared" ref="CA666" si="12538">S666/S684</f>
        <v>5.4086654443693913E-2</v>
      </c>
      <c r="CB666" s="128">
        <f t="shared" ref="CB666" si="12539">T666/T684</f>
        <v>2.9714475431606907E-2</v>
      </c>
      <c r="CC666" s="129">
        <f t="shared" ref="CC666" si="12540">U666/U684</f>
        <v>6.6934611222754681E-2</v>
      </c>
      <c r="CD666" s="130">
        <f t="shared" ref="CD666" si="12541">V666/V684</f>
        <v>3.4939483900433888E-2</v>
      </c>
      <c r="CE666" s="131">
        <f t="shared" ref="CE666" si="12542">W666/W684</f>
        <v>7.5722945443704656E-2</v>
      </c>
      <c r="CF666" s="128">
        <f t="shared" ref="CF666" si="12543">X666/X684</f>
        <v>5.763768617942501E-2</v>
      </c>
      <c r="CG666" s="129">
        <f t="shared" ref="CG666" si="12544">Y666/Y684</f>
        <v>7.0837751855779424E-2</v>
      </c>
      <c r="CH666" s="130">
        <f t="shared" ref="CH666" si="12545">Z666/Z684</f>
        <v>6.4609974424552435E-2</v>
      </c>
      <c r="CI666" s="128">
        <f t="shared" ref="CI666" si="12546">AA666/AA684</f>
        <v>5.2196923434819277E-2</v>
      </c>
      <c r="CJ666" s="134">
        <f t="shared" ref="CJ666" si="12547">AB666/AB684</f>
        <v>5.993214920650454E-2</v>
      </c>
      <c r="CK666" s="135">
        <f t="shared" ref="CK666" si="12548">AC666/AC684</f>
        <v>6.3061848256023012E-2</v>
      </c>
    </row>
    <row r="667" spans="1:89" ht="15" thickTop="1" thickBot="1" x14ac:dyDescent="0.3">
      <c r="A667" s="136" t="s">
        <v>23</v>
      </c>
      <c r="B667" s="188">
        <v>1150</v>
      </c>
      <c r="C667" s="189">
        <v>1029</v>
      </c>
      <c r="D667" s="190">
        <v>402</v>
      </c>
      <c r="E667" s="191">
        <v>432</v>
      </c>
      <c r="F667" s="188">
        <v>1538</v>
      </c>
      <c r="G667" s="192">
        <v>701</v>
      </c>
      <c r="H667" s="190">
        <v>1781</v>
      </c>
      <c r="I667" s="191">
        <v>1361</v>
      </c>
      <c r="J667" s="188">
        <v>245</v>
      </c>
      <c r="K667" s="192">
        <v>443</v>
      </c>
      <c r="L667" s="190">
        <v>610</v>
      </c>
      <c r="M667" s="188">
        <v>1307</v>
      </c>
      <c r="N667" s="193">
        <v>1281</v>
      </c>
      <c r="O667" s="194">
        <v>1786</v>
      </c>
      <c r="P667" s="188">
        <v>695</v>
      </c>
      <c r="Q667" s="192">
        <v>635</v>
      </c>
      <c r="R667" s="190">
        <v>1104</v>
      </c>
      <c r="S667" s="191">
        <v>1025</v>
      </c>
      <c r="T667" s="188">
        <v>236</v>
      </c>
      <c r="U667" s="192">
        <v>407</v>
      </c>
      <c r="V667" s="190">
        <v>506</v>
      </c>
      <c r="W667" s="191">
        <v>1372</v>
      </c>
      <c r="X667" s="188">
        <v>705</v>
      </c>
      <c r="Y667" s="192">
        <v>467</v>
      </c>
      <c r="Z667" s="190">
        <v>1735</v>
      </c>
      <c r="AA667" s="188">
        <v>1979</v>
      </c>
      <c r="AB667" s="169">
        <f t="shared" si="12384"/>
        <v>11988</v>
      </c>
      <c r="AC667" s="172">
        <f t="shared" si="12385"/>
        <v>12944</v>
      </c>
      <c r="AE667" s="296"/>
      <c r="AF667" s="115" t="s">
        <v>14</v>
      </c>
      <c r="AG667" s="116" t="s">
        <v>15</v>
      </c>
      <c r="AH667" s="117" t="s">
        <v>14</v>
      </c>
      <c r="AI667" s="118" t="s">
        <v>15</v>
      </c>
      <c r="AJ667" s="115" t="s">
        <v>14</v>
      </c>
      <c r="AK667" s="116" t="s">
        <v>15</v>
      </c>
      <c r="AL667" s="117" t="s">
        <v>14</v>
      </c>
      <c r="AM667" s="118" t="s">
        <v>15</v>
      </c>
      <c r="AN667" s="115" t="s">
        <v>14</v>
      </c>
      <c r="AO667" s="116" t="s">
        <v>15</v>
      </c>
      <c r="AP667" s="117" t="s">
        <v>14</v>
      </c>
      <c r="AQ667" s="115" t="s">
        <v>15</v>
      </c>
      <c r="AR667" s="119" t="s">
        <v>14</v>
      </c>
      <c r="AS667" s="120" t="s">
        <v>15</v>
      </c>
      <c r="AT667" s="115" t="s">
        <v>14</v>
      </c>
      <c r="AU667" s="116" t="s">
        <v>15</v>
      </c>
      <c r="AV667" s="117" t="s">
        <v>14</v>
      </c>
      <c r="AW667" s="118" t="s">
        <v>15</v>
      </c>
      <c r="AX667" s="115" t="s">
        <v>14</v>
      </c>
      <c r="AY667" s="116" t="s">
        <v>15</v>
      </c>
      <c r="AZ667" s="117" t="s">
        <v>14</v>
      </c>
      <c r="BA667" s="118" t="s">
        <v>15</v>
      </c>
      <c r="BB667" s="115" t="s">
        <v>14</v>
      </c>
      <c r="BC667" s="116" t="s">
        <v>15</v>
      </c>
      <c r="BD667" s="28" t="s">
        <v>14</v>
      </c>
      <c r="BE667" s="121" t="s">
        <v>15</v>
      </c>
      <c r="BF667" s="175" t="s">
        <v>14</v>
      </c>
      <c r="BG667" s="176" t="s">
        <v>15</v>
      </c>
      <c r="BI667" s="136" t="s">
        <v>23</v>
      </c>
      <c r="BJ667" s="128">
        <f>B667/B684</f>
        <v>5.1486389684813755E-2</v>
      </c>
      <c r="BK667" s="129">
        <f t="shared" ref="BK667" si="12549">C667/C684</f>
        <v>4.8165137614678902E-2</v>
      </c>
      <c r="BL667" s="130">
        <f t="shared" ref="BL667" si="12550">D667/D684</f>
        <v>4.0647118301314462E-2</v>
      </c>
      <c r="BM667" s="131">
        <f t="shared" ref="BM667" si="12551">E667/E684</f>
        <v>4.4799336306128798E-2</v>
      </c>
      <c r="BN667" s="128">
        <f t="shared" ref="BN667" si="12552">F667/F684</f>
        <v>6.3068974001476263E-2</v>
      </c>
      <c r="BO667" s="129">
        <f t="shared" ref="BO667" si="12553">G667/G684</f>
        <v>3.2231366959400432E-2</v>
      </c>
      <c r="BP667" s="130">
        <f t="shared" ref="BP667" si="12554">H667/H684</f>
        <v>5.8512385833497604E-2</v>
      </c>
      <c r="BQ667" s="131">
        <f t="shared" ref="BQ667" si="12555">I667/I684</f>
        <v>4.3308088843632658E-2</v>
      </c>
      <c r="BR667" s="128">
        <f t="shared" ref="BR667" si="12556">J667/J684</f>
        <v>4.678250907007829E-2</v>
      </c>
      <c r="BS667" s="129">
        <f t="shared" ref="BS667" si="12557">K667/K684</f>
        <v>8.4204523854780458E-2</v>
      </c>
      <c r="BT667" s="130">
        <f t="shared" ref="BT667" si="12558">L667/L684</f>
        <v>3.3492560259155549E-2</v>
      </c>
      <c r="BU667" s="128">
        <f t="shared" ref="BU667" si="12559">M667/M684</f>
        <v>7.2470196839478793E-2</v>
      </c>
      <c r="BV667" s="132">
        <f t="shared" ref="BV667" si="12560">N667/N684</f>
        <v>4.3386960203217612E-2</v>
      </c>
      <c r="BW667" s="133">
        <f t="shared" ref="BW667" si="12561">O667/O684</f>
        <v>5.8434759848187412E-2</v>
      </c>
      <c r="BX667" s="128">
        <f t="shared" ref="BX667" si="12562">P667/P684</f>
        <v>4.3407657235650488E-2</v>
      </c>
      <c r="BY667" s="129">
        <f t="shared" ref="BY667" si="12563">Q667/Q684</f>
        <v>4.084652000514602E-2</v>
      </c>
      <c r="BZ667" s="130">
        <f t="shared" ref="BZ667" si="12564">R667/R684</f>
        <v>5.5330025560066158E-2</v>
      </c>
      <c r="CA667" s="131">
        <f t="shared" ref="CA667" si="12565">S667/S684</f>
        <v>4.9454791083663033E-2</v>
      </c>
      <c r="CB667" s="128">
        <f t="shared" ref="CB667" si="12566">T667/T684</f>
        <v>3.9176626826029216E-2</v>
      </c>
      <c r="CC667" s="129">
        <f t="shared" ref="CC667" si="12567">U667/U684</f>
        <v>6.2915442881434538E-2</v>
      </c>
      <c r="CD667" s="130">
        <f t="shared" ref="CD667" si="12568">V667/V684</f>
        <v>2.8887873943822792E-2</v>
      </c>
      <c r="CE667" s="131">
        <f t="shared" ref="CE667" si="12569">W667/W684</f>
        <v>6.8170525688164563E-2</v>
      </c>
      <c r="CF667" s="128">
        <f t="shared" ref="CF667" si="12570">X667/X684</f>
        <v>4.8839625909248355E-2</v>
      </c>
      <c r="CG667" s="129">
        <f t="shared" ref="CG667" si="12571">Y667/Y684</f>
        <v>4.9522799575821848E-2</v>
      </c>
      <c r="CH667" s="130">
        <f t="shared" ref="CH667" si="12572">Z667/Z684</f>
        <v>5.5466751918158565E-2</v>
      </c>
      <c r="CI667" s="128">
        <f t="shared" ref="CI667" si="12573">AA667/AA684</f>
        <v>5.7547471575213005E-2</v>
      </c>
      <c r="CJ667" s="134">
        <f t="shared" ref="CJ667" si="12574">AB667/AB684</f>
        <v>4.8881929833145765E-2</v>
      </c>
      <c r="CK667" s="135">
        <f t="shared" ref="CK667" si="12575">AC667/AC684</f>
        <v>5.2891373279722792E-2</v>
      </c>
    </row>
    <row r="668" spans="1:89" ht="13.5" thickTop="1" x14ac:dyDescent="0.2">
      <c r="A668" s="145" t="s">
        <v>24</v>
      </c>
      <c r="B668" s="202">
        <v>1081</v>
      </c>
      <c r="C668" s="196">
        <v>993</v>
      </c>
      <c r="D668" s="197">
        <v>480</v>
      </c>
      <c r="E668" s="198">
        <v>448</v>
      </c>
      <c r="F668" s="195">
        <v>1309</v>
      </c>
      <c r="G668" s="199">
        <v>623</v>
      </c>
      <c r="H668" s="197">
        <v>1769</v>
      </c>
      <c r="I668" s="198">
        <v>1332</v>
      </c>
      <c r="J668" s="195">
        <v>257</v>
      </c>
      <c r="K668" s="199">
        <v>268</v>
      </c>
      <c r="L668" s="197">
        <v>749</v>
      </c>
      <c r="M668" s="195">
        <v>1084</v>
      </c>
      <c r="N668" s="200">
        <v>1201</v>
      </c>
      <c r="O668" s="203">
        <v>1469</v>
      </c>
      <c r="P668" s="195">
        <v>603</v>
      </c>
      <c r="Q668" s="199">
        <v>577</v>
      </c>
      <c r="R668" s="197">
        <v>993</v>
      </c>
      <c r="S668" s="198">
        <v>953</v>
      </c>
      <c r="T668" s="195">
        <v>235</v>
      </c>
      <c r="U668" s="199">
        <v>270</v>
      </c>
      <c r="V668" s="197">
        <v>540</v>
      </c>
      <c r="W668" s="204">
        <v>1168</v>
      </c>
      <c r="X668" s="195">
        <v>601</v>
      </c>
      <c r="Y668" s="199">
        <v>358</v>
      </c>
      <c r="Z668" s="197">
        <v>1805</v>
      </c>
      <c r="AA668" s="195">
        <v>1876</v>
      </c>
      <c r="AB668" s="169">
        <f t="shared" si="12384"/>
        <v>11623</v>
      </c>
      <c r="AC668" s="172">
        <f t="shared" si="12385"/>
        <v>11419</v>
      </c>
      <c r="AE668" s="270" t="str">
        <f>$AE$17</f>
        <v>17:00 - 17:59</v>
      </c>
      <c r="AF668" s="125">
        <f t="shared" ref="AF668:AU670" si="12576">SUMIF($A$9:$A$32,$AE668,B$660:B$683)</f>
        <v>1158</v>
      </c>
      <c r="AG668" s="185">
        <f t="shared" si="12576"/>
        <v>2824</v>
      </c>
      <c r="AH668" s="126">
        <f t="shared" si="12576"/>
        <v>976</v>
      </c>
      <c r="AI668" s="179">
        <f t="shared" si="12576"/>
        <v>853</v>
      </c>
      <c r="AJ668" s="125">
        <f t="shared" si="12576"/>
        <v>1313</v>
      </c>
      <c r="AK668" s="127">
        <f t="shared" si="12576"/>
        <v>2750</v>
      </c>
      <c r="AL668" s="126">
        <f t="shared" si="12576"/>
        <v>1914</v>
      </c>
      <c r="AM668" s="179">
        <f t="shared" si="12576"/>
        <v>3227</v>
      </c>
      <c r="AN668" s="125">
        <f t="shared" si="12576"/>
        <v>807</v>
      </c>
      <c r="AO668" s="127">
        <f t="shared" si="12576"/>
        <v>190</v>
      </c>
      <c r="AP668" s="126">
        <f t="shared" si="12576"/>
        <v>2048</v>
      </c>
      <c r="AQ668" s="125">
        <f t="shared" si="12576"/>
        <v>548</v>
      </c>
      <c r="AR668" s="178">
        <f t="shared" si="12576"/>
        <v>2637</v>
      </c>
      <c r="AS668" s="180">
        <f t="shared" si="12576"/>
        <v>1496</v>
      </c>
      <c r="AT668" s="125">
        <f t="shared" si="12576"/>
        <v>1332</v>
      </c>
      <c r="AU668" s="127">
        <f t="shared" si="12576"/>
        <v>997</v>
      </c>
      <c r="AV668" s="126">
        <f t="shared" ref="AP668:BE670" si="12577">SUMIF($A$9:$A$32,$AE668,R$660:R$683)</f>
        <v>1290</v>
      </c>
      <c r="AW668" s="179">
        <f t="shared" si="12577"/>
        <v>1690</v>
      </c>
      <c r="AX668" s="125">
        <f t="shared" si="12577"/>
        <v>911</v>
      </c>
      <c r="AY668" s="127">
        <f t="shared" si="12577"/>
        <v>160</v>
      </c>
      <c r="AZ668" s="126">
        <f t="shared" si="12577"/>
        <v>1841</v>
      </c>
      <c r="BA668" s="179">
        <f t="shared" si="12577"/>
        <v>1001</v>
      </c>
      <c r="BB668" s="125">
        <f t="shared" si="12577"/>
        <v>1460</v>
      </c>
      <c r="BC668" s="127">
        <f t="shared" si="12577"/>
        <v>478</v>
      </c>
      <c r="BD668" s="183">
        <f t="shared" si="12577"/>
        <v>2272</v>
      </c>
      <c r="BE668" s="184">
        <f t="shared" si="12577"/>
        <v>2718</v>
      </c>
      <c r="BF668" s="169">
        <f>AF668+AH668+AJ668+AL668+AN668+AP668+AR668+AT668+AV668+AX668+AZ668+BB668+BD668</f>
        <v>19959</v>
      </c>
      <c r="BG668" s="170">
        <f>AG668+AI668+AK668+AM668+AO668+AQ668+AS668+AU668+AW668+AY668+BA668+BC668+BE668</f>
        <v>18932</v>
      </c>
      <c r="BI668" s="145" t="s">
        <v>24</v>
      </c>
      <c r="BJ668" s="128">
        <f>B668/B684</f>
        <v>4.8397206303724925E-2</v>
      </c>
      <c r="BK668" s="129">
        <f t="shared" ref="BK668" si="12578">C668/C684</f>
        <v>4.6480059913873807E-2</v>
      </c>
      <c r="BL668" s="130">
        <f t="shared" ref="BL668" si="12579">D668/D684</f>
        <v>4.8533872598584431E-2</v>
      </c>
      <c r="BM668" s="131">
        <f t="shared" ref="BM668" si="12580">E668/E684</f>
        <v>4.6458570984133571E-2</v>
      </c>
      <c r="BN668" s="128">
        <f t="shared" ref="BN668" si="12581">F668/F684</f>
        <v>5.3678340031165422E-2</v>
      </c>
      <c r="BO668" s="129">
        <f t="shared" ref="BO668" si="12582">G668/G684</f>
        <v>2.8644995172191826E-2</v>
      </c>
      <c r="BP668" s="130">
        <f t="shared" ref="BP668" si="12583">H668/H684</f>
        <v>5.8118141796438663E-2</v>
      </c>
      <c r="BQ668" s="131">
        <f t="shared" ref="BQ668" si="12584">I668/I684</f>
        <v>4.2385286068860183E-2</v>
      </c>
      <c r="BR668" s="128">
        <f t="shared" ref="BR668" si="12585">J668/J684</f>
        <v>4.9073897269429061E-2</v>
      </c>
      <c r="BS668" s="129">
        <f t="shared" ref="BS668" si="12586">K668/K684</f>
        <v>5.0940885763162899E-2</v>
      </c>
      <c r="BT668" s="130">
        <f t="shared" ref="BT668" si="12587">L668/L684</f>
        <v>4.1124471531323779E-2</v>
      </c>
      <c r="BU668" s="128">
        <f t="shared" ref="BU668" si="12588">M668/M684</f>
        <v>6.0105350706958695E-2</v>
      </c>
      <c r="BV668" s="132">
        <f t="shared" ref="BV668" si="12589">N668/N684</f>
        <v>4.0677392040643523E-2</v>
      </c>
      <c r="BW668" s="133">
        <f t="shared" ref="BW668" si="12590">O668/O684</f>
        <v>4.8063080748593119E-2</v>
      </c>
      <c r="BX668" s="128">
        <f t="shared" ref="BX668" si="12591">P668/P684</f>
        <v>3.7661607644744237E-2</v>
      </c>
      <c r="BY668" s="129">
        <f t="shared" ref="BY668" si="12592">Q668/Q684</f>
        <v>3.7115656760581497E-2</v>
      </c>
      <c r="BZ668" s="130">
        <f t="shared" ref="BZ668" si="12593">R668/R684</f>
        <v>4.9766952337994289E-2</v>
      </c>
      <c r="CA668" s="131">
        <f t="shared" ref="CA668" si="12594">S668/S684</f>
        <v>4.5980893563639873E-2</v>
      </c>
      <c r="CB668" s="128">
        <f t="shared" ref="CB668" si="12595">T668/T684</f>
        <v>3.901062416998672E-2</v>
      </c>
      <c r="CC668" s="129">
        <f t="shared" ref="CC668" si="12596">U668/U684</f>
        <v>4.1737517390632244E-2</v>
      </c>
      <c r="CD668" s="130">
        <f t="shared" ref="CD668" si="12597">V668/V684</f>
        <v>3.0828956382735785E-2</v>
      </c>
      <c r="CE668" s="131">
        <f t="shared" ref="CE668" si="12598">W668/W684</f>
        <v>5.8034383384676536E-2</v>
      </c>
      <c r="CF668" s="128">
        <f t="shared" ref="CF668" si="12599">X668/X684</f>
        <v>4.163491513682023E-2</v>
      </c>
      <c r="CG668" s="129">
        <f t="shared" ref="CG668" si="12600">Y668/Y684</f>
        <v>3.7963944856839869E-2</v>
      </c>
      <c r="CH668" s="130">
        <f t="shared" ref="CH668" si="12601">Z668/Z684</f>
        <v>5.7704603580562661E-2</v>
      </c>
      <c r="CI668" s="128">
        <f t="shared" ref="CI668" si="12602">AA668/AA684</f>
        <v>5.4552327779231732E-2</v>
      </c>
      <c r="CJ668" s="134">
        <f t="shared" ref="CJ668" si="12603">AB668/AB684</f>
        <v>4.7393616153708143E-2</v>
      </c>
      <c r="CK668" s="135">
        <f t="shared" ref="CK668" si="12604">AC668/AC684</f>
        <v>4.6659965349285737E-2</v>
      </c>
    </row>
    <row r="669" spans="1:89" x14ac:dyDescent="0.2">
      <c r="A669" s="136" t="s">
        <v>25</v>
      </c>
      <c r="B669" s="205">
        <v>874</v>
      </c>
      <c r="C669" s="189">
        <v>841</v>
      </c>
      <c r="D669" s="190">
        <v>376</v>
      </c>
      <c r="E669" s="191">
        <v>402</v>
      </c>
      <c r="F669" s="188">
        <v>1087</v>
      </c>
      <c r="G669" s="192">
        <v>659</v>
      </c>
      <c r="H669" s="190">
        <v>1473</v>
      </c>
      <c r="I669" s="191">
        <v>1341</v>
      </c>
      <c r="J669" s="188">
        <v>193</v>
      </c>
      <c r="K669" s="189">
        <v>240</v>
      </c>
      <c r="L669" s="190">
        <v>637</v>
      </c>
      <c r="M669" s="188">
        <v>934</v>
      </c>
      <c r="N669" s="193">
        <v>1083</v>
      </c>
      <c r="O669" s="206">
        <v>1303</v>
      </c>
      <c r="P669" s="188">
        <v>634</v>
      </c>
      <c r="Q669" s="189">
        <v>569</v>
      </c>
      <c r="R669" s="190">
        <v>850</v>
      </c>
      <c r="S669" s="191">
        <v>849</v>
      </c>
      <c r="T669" s="197">
        <v>211</v>
      </c>
      <c r="U669" s="188">
        <v>264</v>
      </c>
      <c r="V669" s="190">
        <v>596</v>
      </c>
      <c r="W669" s="207">
        <v>1029</v>
      </c>
      <c r="X669" s="188">
        <v>529</v>
      </c>
      <c r="Y669" s="192">
        <v>374</v>
      </c>
      <c r="Z669" s="190">
        <v>1788</v>
      </c>
      <c r="AA669" s="188">
        <v>1882</v>
      </c>
      <c r="AB669" s="169">
        <f t="shared" si="12384"/>
        <v>10331</v>
      </c>
      <c r="AC669" s="172">
        <f t="shared" si="12385"/>
        <v>10687</v>
      </c>
      <c r="AE669" s="272" t="str">
        <f>$AE$18</f>
        <v>18:00 - 18:59</v>
      </c>
      <c r="AF669" s="125">
        <f t="shared" si="12576"/>
        <v>1170</v>
      </c>
      <c r="AG669" s="189">
        <f t="shared" si="12576"/>
        <v>2359</v>
      </c>
      <c r="AH669" s="190">
        <f t="shared" si="12576"/>
        <v>719</v>
      </c>
      <c r="AI669" s="191">
        <f t="shared" si="12576"/>
        <v>770</v>
      </c>
      <c r="AJ669" s="273">
        <f t="shared" si="12576"/>
        <v>976</v>
      </c>
      <c r="AK669" s="192">
        <f t="shared" si="12576"/>
        <v>2220</v>
      </c>
      <c r="AL669" s="190">
        <f t="shared" si="12576"/>
        <v>1846</v>
      </c>
      <c r="AM669" s="191">
        <f t="shared" si="12576"/>
        <v>3494</v>
      </c>
      <c r="AN669" s="273">
        <f t="shared" si="12576"/>
        <v>585</v>
      </c>
      <c r="AO669" s="192">
        <f t="shared" si="12576"/>
        <v>203</v>
      </c>
      <c r="AP669" s="190">
        <f t="shared" si="12577"/>
        <v>2491</v>
      </c>
      <c r="AQ669" s="273">
        <f t="shared" si="12577"/>
        <v>704</v>
      </c>
      <c r="AR669" s="193">
        <f t="shared" si="12577"/>
        <v>3370</v>
      </c>
      <c r="AS669" s="194">
        <f t="shared" si="12577"/>
        <v>2010</v>
      </c>
      <c r="AT669" s="273">
        <f t="shared" si="12577"/>
        <v>1565</v>
      </c>
      <c r="AU669" s="192">
        <f t="shared" si="12577"/>
        <v>1434</v>
      </c>
      <c r="AV669" s="190">
        <f t="shared" si="12577"/>
        <v>1507</v>
      </c>
      <c r="AW669" s="191">
        <f t="shared" si="12577"/>
        <v>1978</v>
      </c>
      <c r="AX669" s="273">
        <f t="shared" si="12577"/>
        <v>765</v>
      </c>
      <c r="AY669" s="192">
        <f t="shared" si="12577"/>
        <v>168</v>
      </c>
      <c r="AZ669" s="190">
        <f t="shared" si="12577"/>
        <v>2038</v>
      </c>
      <c r="BA669" s="191">
        <f t="shared" si="12577"/>
        <v>1142</v>
      </c>
      <c r="BB669" s="273">
        <f t="shared" si="12577"/>
        <v>1544</v>
      </c>
      <c r="BC669" s="192">
        <f t="shared" si="12577"/>
        <v>509</v>
      </c>
      <c r="BD669" s="190">
        <f t="shared" si="12577"/>
        <v>2043</v>
      </c>
      <c r="BE669" s="273">
        <f t="shared" si="12577"/>
        <v>2828</v>
      </c>
      <c r="BF669" s="171">
        <f>SUM(AF669,AH669,AJ669,AL669,AN669,AP669,AR669,AT669,AV669,AX669,AZ669,BB669,BD669)</f>
        <v>20619</v>
      </c>
      <c r="BG669" s="172">
        <f>SUM(AG669,AI669,AK669,AM669,AO669,AQ669,AS669,AU669,AW669,AY669,BA669,BC669,BE669)</f>
        <v>19819</v>
      </c>
      <c r="BI669" s="136" t="s">
        <v>25</v>
      </c>
      <c r="BJ669" s="128">
        <f>B669/B684</f>
        <v>3.9129656160458451E-2</v>
      </c>
      <c r="BK669" s="129">
        <f t="shared" ref="BK669" si="12605">C669/C684</f>
        <v>3.9365287399363416E-2</v>
      </c>
      <c r="BL669" s="130">
        <f t="shared" ref="BL669" si="12606">D669/D684</f>
        <v>3.8018200202224468E-2</v>
      </c>
      <c r="BM669" s="131">
        <f t="shared" ref="BM669" si="12607">E669/E684</f>
        <v>4.1688271284869856E-2</v>
      </c>
      <c r="BN669" s="128">
        <f t="shared" ref="BN669" si="12608">F669/F684</f>
        <v>4.4574756007545312E-2</v>
      </c>
      <c r="BO669" s="129">
        <f t="shared" ref="BO669" si="12609">G669/G684</f>
        <v>3.0300243689365028E-2</v>
      </c>
      <c r="BP669" s="130">
        <f t="shared" ref="BP669" si="12610">H669/H684</f>
        <v>4.8393455548984825E-2</v>
      </c>
      <c r="BQ669" s="131">
        <f t="shared" ref="BQ669" si="12611">I669/I684</f>
        <v>4.2671673136893018E-2</v>
      </c>
      <c r="BR669" s="128">
        <f t="shared" ref="BR669" si="12612">J669/J684</f>
        <v>3.6853160206224936E-2</v>
      </c>
      <c r="BS669" s="129">
        <f t="shared" ref="BS669" si="12613">K669/K684</f>
        <v>4.5618703668504089E-2</v>
      </c>
      <c r="BT669" s="130">
        <f t="shared" ref="BT669" si="12614">L669/L684</f>
        <v>3.4975017844396862E-2</v>
      </c>
      <c r="BU669" s="128">
        <f t="shared" ref="BU669" si="12615">M669/M684</f>
        <v>5.1788189631272526E-2</v>
      </c>
      <c r="BV669" s="132">
        <f t="shared" ref="BV669" si="12616">N669/N684</f>
        <v>3.6680779000846743E-2</v>
      </c>
      <c r="BW669" s="133">
        <f t="shared" ref="BW669" si="12617">O669/O684</f>
        <v>4.2631854469310303E-2</v>
      </c>
      <c r="BX669" s="128">
        <f t="shared" ref="BX669" si="12618">P669/P684</f>
        <v>3.9597776528636559E-2</v>
      </c>
      <c r="BY669" s="129">
        <f t="shared" ref="BY669" si="12619">Q669/Q684</f>
        <v>3.6601054933745013E-2</v>
      </c>
      <c r="BZ669" s="130">
        <f t="shared" ref="BZ669" si="12620">R669/R684</f>
        <v>4.2600110259108905E-2</v>
      </c>
      <c r="CA669" s="131">
        <f t="shared" ref="CA669" si="12621">S669/S684</f>
        <v>4.0963041590273086E-2</v>
      </c>
      <c r="CB669" s="128">
        <f t="shared" ref="CB669" si="12622">T669/T684</f>
        <v>3.5026560424966796E-2</v>
      </c>
      <c r="CC669" s="129">
        <f t="shared" ref="CC669" si="12623">U669/U684</f>
        <v>4.0810017004173749E-2</v>
      </c>
      <c r="CD669" s="130">
        <f t="shared" ref="CD669" si="12624">V669/V684</f>
        <v>3.4026033340945422E-2</v>
      </c>
      <c r="CE669" s="131">
        <f t="shared" ref="CE669" si="12625">W669/W684</f>
        <v>5.1127894266123422E-2</v>
      </c>
      <c r="CF669" s="128">
        <f t="shared" ref="CF669" si="12626">X669/X684</f>
        <v>3.6647038448216145E-2</v>
      </c>
      <c r="CG669" s="129">
        <f t="shared" ref="CG669" si="12627">Y669/Y684</f>
        <v>3.9660657476139977E-2</v>
      </c>
      <c r="CH669" s="130">
        <f t="shared" ref="CH669" si="12628">Z669/Z684</f>
        <v>5.7161125319693092E-2</v>
      </c>
      <c r="CI669" s="128">
        <f t="shared" ref="CI669" si="12629">AA669/AA684</f>
        <v>5.4726802175114136E-2</v>
      </c>
      <c r="CJ669" s="134">
        <f t="shared" ref="CJ669" si="12630">AB669/AB684</f>
        <v>4.212539348567141E-2</v>
      </c>
      <c r="CK669" s="135">
        <f t="shared" ref="CK669" si="12631">AC669/AC684</f>
        <v>4.3668889542675948E-2</v>
      </c>
    </row>
    <row r="670" spans="1:89" ht="13.5" thickBot="1" x14ac:dyDescent="0.25">
      <c r="A670" s="145" t="s">
        <v>26</v>
      </c>
      <c r="B670" s="202">
        <v>807</v>
      </c>
      <c r="C670" s="196">
        <v>680</v>
      </c>
      <c r="D670" s="197">
        <v>338</v>
      </c>
      <c r="E670" s="198">
        <v>379</v>
      </c>
      <c r="F670" s="195">
        <v>818</v>
      </c>
      <c r="G670" s="199">
        <v>597</v>
      </c>
      <c r="H670" s="197">
        <v>1395</v>
      </c>
      <c r="I670" s="198">
        <v>1033</v>
      </c>
      <c r="J670" s="195">
        <v>212</v>
      </c>
      <c r="K670" s="196">
        <v>188</v>
      </c>
      <c r="L670" s="197">
        <v>652</v>
      </c>
      <c r="M670" s="195">
        <v>675</v>
      </c>
      <c r="N670" s="200">
        <v>947</v>
      </c>
      <c r="O670" s="203">
        <v>1182</v>
      </c>
      <c r="P670" s="195">
        <v>586</v>
      </c>
      <c r="Q670" s="196">
        <v>555</v>
      </c>
      <c r="R670" s="197">
        <v>861</v>
      </c>
      <c r="S670" s="198">
        <v>833</v>
      </c>
      <c r="T670" s="195">
        <v>179</v>
      </c>
      <c r="U670" s="199">
        <v>216</v>
      </c>
      <c r="V670" s="197">
        <v>594</v>
      </c>
      <c r="W670" s="204">
        <v>823</v>
      </c>
      <c r="X670" s="195">
        <v>430</v>
      </c>
      <c r="Y670" s="199">
        <v>329</v>
      </c>
      <c r="Z670" s="197">
        <v>1516</v>
      </c>
      <c r="AA670" s="195">
        <v>1716</v>
      </c>
      <c r="AB670" s="169">
        <f t="shared" si="12384"/>
        <v>9335</v>
      </c>
      <c r="AC670" s="172">
        <f t="shared" si="12385"/>
        <v>9206</v>
      </c>
      <c r="AE670" s="270">
        <f>$AE$19</f>
        <v>0</v>
      </c>
      <c r="AF670" s="125">
        <f t="shared" si="12576"/>
        <v>0</v>
      </c>
      <c r="AG670" s="196">
        <f t="shared" si="12576"/>
        <v>0</v>
      </c>
      <c r="AH670" s="197">
        <f t="shared" si="12576"/>
        <v>0</v>
      </c>
      <c r="AI670" s="198">
        <f t="shared" si="12576"/>
        <v>0</v>
      </c>
      <c r="AJ670" s="195">
        <f t="shared" si="12576"/>
        <v>0</v>
      </c>
      <c r="AK670" s="199">
        <f t="shared" si="12576"/>
        <v>0</v>
      </c>
      <c r="AL670" s="197">
        <f t="shared" si="12576"/>
        <v>0</v>
      </c>
      <c r="AM670" s="198">
        <f t="shared" si="12576"/>
        <v>0</v>
      </c>
      <c r="AN670" s="195">
        <f t="shared" si="12576"/>
        <v>0</v>
      </c>
      <c r="AO670" s="199">
        <f t="shared" si="12576"/>
        <v>0</v>
      </c>
      <c r="AP670" s="197">
        <f t="shared" si="12577"/>
        <v>0</v>
      </c>
      <c r="AQ670" s="195">
        <f t="shared" si="12577"/>
        <v>0</v>
      </c>
      <c r="AR670" s="200">
        <f t="shared" si="12577"/>
        <v>0</v>
      </c>
      <c r="AS670" s="201">
        <f t="shared" si="12577"/>
        <v>0</v>
      </c>
      <c r="AT670" s="195">
        <f t="shared" si="12577"/>
        <v>0</v>
      </c>
      <c r="AU670" s="199">
        <f t="shared" si="12577"/>
        <v>0</v>
      </c>
      <c r="AV670" s="197">
        <f t="shared" si="12577"/>
        <v>0</v>
      </c>
      <c r="AW670" s="198">
        <f t="shared" si="12577"/>
        <v>0</v>
      </c>
      <c r="AX670" s="195">
        <f t="shared" si="12577"/>
        <v>0</v>
      </c>
      <c r="AY670" s="199">
        <f t="shared" si="12577"/>
        <v>0</v>
      </c>
      <c r="AZ670" s="197">
        <f t="shared" si="12577"/>
        <v>0</v>
      </c>
      <c r="BA670" s="198">
        <f t="shared" si="12577"/>
        <v>0</v>
      </c>
      <c r="BB670" s="195">
        <f t="shared" si="12577"/>
        <v>0</v>
      </c>
      <c r="BC670" s="199">
        <f t="shared" si="12577"/>
        <v>0</v>
      </c>
      <c r="BD670" s="197">
        <f t="shared" si="12577"/>
        <v>0</v>
      </c>
      <c r="BE670" s="195">
        <f t="shared" si="12577"/>
        <v>0</v>
      </c>
      <c r="BF670" s="171">
        <f>SUM(AF670,AH670,AJ670,AL670,AN670,AP670,AR670,AT670,AV670,AX670,AZ670,BB670,BD670)</f>
        <v>0</v>
      </c>
      <c r="BG670" s="172">
        <f>SUM(AG670,AI670,AK670,AM670,AO670,AQ670,AS670,AU670,AW670,AY670,BA670,BC670,BE670)</f>
        <v>0</v>
      </c>
      <c r="BI670" s="145" t="s">
        <v>26</v>
      </c>
      <c r="BJ670" s="128">
        <f>B670/B684</f>
        <v>3.6130014326647565E-2</v>
      </c>
      <c r="BK670" s="129">
        <f t="shared" ref="BK670" si="12632">C670/C684</f>
        <v>3.1829245459651753E-2</v>
      </c>
      <c r="BL670" s="130">
        <f t="shared" ref="BL670" si="12633">D670/D684</f>
        <v>3.4175935288169867E-2</v>
      </c>
      <c r="BM670" s="131">
        <f t="shared" ref="BM670" si="12634">E670/E684</f>
        <v>3.9303121435237995E-2</v>
      </c>
      <c r="BN670" s="128">
        <f t="shared" ref="BN670" si="12635">F670/F684</f>
        <v>3.3543836627573195E-2</v>
      </c>
      <c r="BO670" s="129">
        <f t="shared" ref="BO670" si="12636">G670/G684</f>
        <v>2.7449537909788956E-2</v>
      </c>
      <c r="BP670" s="130">
        <f t="shared" ref="BP670" si="12637">H670/H684</f>
        <v>4.5830869308101714E-2</v>
      </c>
      <c r="BQ670" s="131">
        <f t="shared" ref="BQ670" si="12638">I670/I684</f>
        <v>3.2870871253102528E-2</v>
      </c>
      <c r="BR670" s="128">
        <f t="shared" ref="BR670" si="12639">J670/J684</f>
        <v>4.0481191521863663E-2</v>
      </c>
      <c r="BS670" s="129">
        <f t="shared" ref="BS670" si="12640">K670/K684</f>
        <v>3.5734651206994865E-2</v>
      </c>
      <c r="BT670" s="130">
        <f t="shared" ref="BT670" si="12641">L670/L684</f>
        <v>3.5798605391753141E-2</v>
      </c>
      <c r="BU670" s="128">
        <f t="shared" ref="BU670" si="12642">M670/M684</f>
        <v>3.7427224840587747E-2</v>
      </c>
      <c r="BV670" s="132">
        <f t="shared" ref="BV670" si="12643">N670/N684</f>
        <v>3.2074513124470787E-2</v>
      </c>
      <c r="BW670" s="133">
        <f t="shared" ref="BW670" si="12644">O670/O684</f>
        <v>3.8672948566941499E-2</v>
      </c>
      <c r="BX670" s="128">
        <f t="shared" ref="BX670" si="12645">P670/P684</f>
        <v>3.6599837611641997E-2</v>
      </c>
      <c r="BY670" s="129">
        <f t="shared" ref="BY670" si="12646">Q670/Q684</f>
        <v>3.5700501736781166E-2</v>
      </c>
      <c r="BZ670" s="130">
        <f t="shared" ref="BZ670" si="12647">R670/R684</f>
        <v>4.3151405803638548E-2</v>
      </c>
      <c r="CA670" s="131">
        <f t="shared" ref="CA670" si="12648">S670/S684</f>
        <v>4.0191064363601273E-2</v>
      </c>
      <c r="CB670" s="128">
        <f t="shared" ref="CB670" si="12649">T670/T684</f>
        <v>2.9714475431606907E-2</v>
      </c>
      <c r="CC670" s="129">
        <f t="shared" ref="CC670" si="12650">U670/U684</f>
        <v>3.3390013912505796E-2</v>
      </c>
      <c r="CD670" s="130">
        <f t="shared" ref="CD670" si="12651">V670/V684</f>
        <v>3.391185202100936E-2</v>
      </c>
      <c r="CE670" s="131">
        <f t="shared" ref="CE670" si="12652">W670/W684</f>
        <v>4.0892378018483555E-2</v>
      </c>
      <c r="CF670" s="128">
        <f t="shared" ref="CF670" si="12653">X670/X684</f>
        <v>2.9788708001385521E-2</v>
      </c>
      <c r="CG670" s="129">
        <f t="shared" ref="CG670" si="12654">Y670/Y684</f>
        <v>3.4888653234358427E-2</v>
      </c>
      <c r="CH670" s="130">
        <f t="shared" ref="CH670" si="12655">Z670/Z684</f>
        <v>4.846547314578005E-2</v>
      </c>
      <c r="CI670" s="128">
        <f t="shared" ref="CI670" si="12656">AA670/AA684</f>
        <v>4.9899677222367621E-2</v>
      </c>
      <c r="CJ670" s="134">
        <f t="shared" ref="CJ670" si="12657">AB670/AB684</f>
        <v>3.8064132048082726E-2</v>
      </c>
      <c r="CK670" s="135">
        <f t="shared" ref="CK670" si="12658">AC670/AC684</f>
        <v>3.7617273054166261E-2</v>
      </c>
    </row>
    <row r="671" spans="1:89" ht="14.25" thickTop="1" thickBot="1" x14ac:dyDescent="0.25">
      <c r="A671" s="136" t="s">
        <v>27</v>
      </c>
      <c r="B671" s="205">
        <v>745</v>
      </c>
      <c r="C671" s="189">
        <v>948</v>
      </c>
      <c r="D671" s="190">
        <v>341</v>
      </c>
      <c r="E671" s="191">
        <v>397</v>
      </c>
      <c r="F671" s="188">
        <v>856</v>
      </c>
      <c r="G671" s="192">
        <v>866</v>
      </c>
      <c r="H671" s="190">
        <v>1180</v>
      </c>
      <c r="I671" s="191">
        <v>1492</v>
      </c>
      <c r="J671" s="188">
        <v>230</v>
      </c>
      <c r="K671" s="189">
        <v>174</v>
      </c>
      <c r="L671" s="190">
        <v>748</v>
      </c>
      <c r="M671" s="188">
        <v>605</v>
      </c>
      <c r="N671" s="193">
        <v>1229</v>
      </c>
      <c r="O671" s="206">
        <v>980</v>
      </c>
      <c r="P671" s="188">
        <v>629</v>
      </c>
      <c r="Q671" s="189">
        <v>471</v>
      </c>
      <c r="R671" s="190">
        <v>832</v>
      </c>
      <c r="S671" s="191">
        <v>775</v>
      </c>
      <c r="T671" s="188">
        <v>232</v>
      </c>
      <c r="U671" s="192">
        <v>192</v>
      </c>
      <c r="V671" s="190">
        <v>774</v>
      </c>
      <c r="W671" s="207">
        <v>814</v>
      </c>
      <c r="X671" s="188">
        <v>482</v>
      </c>
      <c r="Y671" s="192">
        <v>303</v>
      </c>
      <c r="Z671" s="190">
        <v>1547</v>
      </c>
      <c r="AA671" s="188">
        <v>1990</v>
      </c>
      <c r="AB671" s="169">
        <f t="shared" si="12384"/>
        <v>9825</v>
      </c>
      <c r="AC671" s="172">
        <f t="shared" si="12385"/>
        <v>10007</v>
      </c>
      <c r="AE671" s="264" t="s">
        <v>13</v>
      </c>
      <c r="AF671" s="20">
        <f t="shared" ref="AF671:BG671" si="12659">SUM(AF668:AF670)</f>
        <v>2328</v>
      </c>
      <c r="AG671" s="21">
        <f t="shared" si="12659"/>
        <v>5183</v>
      </c>
      <c r="AH671" s="20">
        <f t="shared" si="12659"/>
        <v>1695</v>
      </c>
      <c r="AI671" s="21">
        <f t="shared" si="12659"/>
        <v>1623</v>
      </c>
      <c r="AJ671" s="20">
        <f t="shared" si="12659"/>
        <v>2289</v>
      </c>
      <c r="AK671" s="21">
        <f t="shared" si="12659"/>
        <v>4970</v>
      </c>
      <c r="AL671" s="20">
        <f t="shared" si="12659"/>
        <v>3760</v>
      </c>
      <c r="AM671" s="21">
        <f t="shared" si="12659"/>
        <v>6721</v>
      </c>
      <c r="AN671" s="20">
        <f t="shared" si="12659"/>
        <v>1392</v>
      </c>
      <c r="AO671" s="21">
        <f t="shared" si="12659"/>
        <v>393</v>
      </c>
      <c r="AP671" s="20">
        <f t="shared" si="12659"/>
        <v>4539</v>
      </c>
      <c r="AQ671" s="21">
        <f t="shared" si="12659"/>
        <v>1252</v>
      </c>
      <c r="AR671" s="20">
        <f t="shared" si="12659"/>
        <v>6007</v>
      </c>
      <c r="AS671" s="21">
        <f t="shared" si="12659"/>
        <v>3506</v>
      </c>
      <c r="AT671" s="20">
        <f t="shared" si="12659"/>
        <v>2897</v>
      </c>
      <c r="AU671" s="21">
        <f t="shared" si="12659"/>
        <v>2431</v>
      </c>
      <c r="AV671" s="20">
        <f t="shared" si="12659"/>
        <v>2797</v>
      </c>
      <c r="AW671" s="21">
        <f t="shared" si="12659"/>
        <v>3668</v>
      </c>
      <c r="AX671" s="20">
        <f t="shared" si="12659"/>
        <v>1676</v>
      </c>
      <c r="AY671" s="21">
        <f t="shared" si="12659"/>
        <v>328</v>
      </c>
      <c r="AZ671" s="20">
        <f t="shared" si="12659"/>
        <v>3879</v>
      </c>
      <c r="BA671" s="21">
        <f t="shared" si="12659"/>
        <v>2143</v>
      </c>
      <c r="BB671" s="20">
        <f t="shared" si="12659"/>
        <v>3004</v>
      </c>
      <c r="BC671" s="21">
        <f t="shared" si="12659"/>
        <v>987</v>
      </c>
      <c r="BD671" s="20">
        <f t="shared" si="12659"/>
        <v>4315</v>
      </c>
      <c r="BE671" s="21">
        <f t="shared" si="12659"/>
        <v>5546</v>
      </c>
      <c r="BF671" s="173">
        <f t="shared" si="12659"/>
        <v>40578</v>
      </c>
      <c r="BG671" s="174">
        <f t="shared" si="12659"/>
        <v>38751</v>
      </c>
      <c r="BI671" s="136" t="s">
        <v>27</v>
      </c>
      <c r="BJ671" s="128">
        <f>B671/B684</f>
        <v>3.3354226361031518E-2</v>
      </c>
      <c r="BK671" s="129">
        <f t="shared" ref="BK671" si="12660">C671/C684</f>
        <v>4.4373712787867441E-2</v>
      </c>
      <c r="BL671" s="130">
        <f t="shared" ref="BL671" si="12661">D671/D684</f>
        <v>3.4479271991911024E-2</v>
      </c>
      <c r="BM671" s="131">
        <f t="shared" ref="BM671" si="12662">E671/E684</f>
        <v>4.1169760447993364E-2</v>
      </c>
      <c r="BN671" s="128">
        <f t="shared" ref="BN671" si="12663">F671/F684</f>
        <v>3.5102107766751413E-2</v>
      </c>
      <c r="BO671" s="129">
        <f t="shared" ref="BO671" si="12664">G671/G684</f>
        <v>3.9817922663110947E-2</v>
      </c>
      <c r="BP671" s="130">
        <f t="shared" ref="BP671" si="12665">H671/H684</f>
        <v>3.8767330310795718E-2</v>
      </c>
      <c r="BQ671" s="131">
        <f t="shared" ref="BQ671" si="12666">I671/I684</f>
        <v>4.7476611722777319E-2</v>
      </c>
      <c r="BR671" s="128">
        <f t="shared" ref="BR671" si="12667">J671/J684</f>
        <v>4.3918273820889822E-2</v>
      </c>
      <c r="BS671" s="129">
        <f t="shared" ref="BS671" si="12668">K671/K684</f>
        <v>3.3073560159665463E-2</v>
      </c>
      <c r="BT671" s="130">
        <f t="shared" ref="BT671" si="12669">L671/L684</f>
        <v>4.106956569483336E-2</v>
      </c>
      <c r="BU671" s="128">
        <f t="shared" ref="BU671" si="12670">M671/M684</f>
        <v>3.3545883005267535E-2</v>
      </c>
      <c r="BV671" s="132">
        <f t="shared" ref="BV671" si="12671">N671/N684</f>
        <v>4.1625740897544457E-2</v>
      </c>
      <c r="BW671" s="133">
        <f t="shared" ref="BW671" si="12672">O671/O684</f>
        <v>3.2063865986127468E-2</v>
      </c>
      <c r="BX671" s="128">
        <f t="shared" ref="BX671" si="12673">P671/P684</f>
        <v>3.9285491224782962E-2</v>
      </c>
      <c r="BY671" s="129">
        <f t="shared" ref="BY671" si="12674">Q671/Q684</f>
        <v>3.0297182554998071E-2</v>
      </c>
      <c r="BZ671" s="130">
        <f t="shared" ref="BZ671" si="12675">R671/R684</f>
        <v>4.1697990277151306E-2</v>
      </c>
      <c r="CA671" s="131">
        <f t="shared" ref="CA671" si="12676">S671/S684</f>
        <v>3.7392646916915948E-2</v>
      </c>
      <c r="CB671" s="128">
        <f t="shared" ref="CB671" si="12677">T671/T684</f>
        <v>3.851261620185923E-2</v>
      </c>
      <c r="CC671" s="129">
        <f t="shared" ref="CC671" si="12678">U671/U684</f>
        <v>2.968001236667182E-2</v>
      </c>
      <c r="CD671" s="130">
        <f t="shared" ref="CD671" si="12679">V671/V684</f>
        <v>4.4188170815254627E-2</v>
      </c>
      <c r="CE671" s="131">
        <f t="shared" ref="CE671" si="12680">W671/W684</f>
        <v>4.0445195269800262E-2</v>
      </c>
      <c r="CF671" s="128">
        <f t="shared" ref="CF671" si="12681">X671/X684</f>
        <v>3.3391063387599583E-2</v>
      </c>
      <c r="CG671" s="129">
        <f t="shared" ref="CG671" si="12682">Y671/Y684</f>
        <v>3.2131495227995757E-2</v>
      </c>
      <c r="CH671" s="130">
        <f t="shared" ref="CH671" si="12683">Z671/Z684</f>
        <v>4.9456521739130434E-2</v>
      </c>
      <c r="CI671" s="128">
        <f t="shared" ref="CI671" si="12684">AA671/AA684</f>
        <v>5.786734130099741E-2</v>
      </c>
      <c r="CJ671" s="134">
        <f t="shared" ref="CJ671" si="12685">AB671/AB684</f>
        <v>4.0062142193081178E-2</v>
      </c>
      <c r="CK671" s="135">
        <f t="shared" ref="CK671" si="12686">AC671/AC684</f>
        <v>4.0890294531071229E-2</v>
      </c>
    </row>
    <row r="672" spans="1:89" ht="13.5" thickTop="1" x14ac:dyDescent="0.2">
      <c r="A672" s="145" t="s">
        <v>28</v>
      </c>
      <c r="B672" s="202">
        <v>751</v>
      </c>
      <c r="C672" s="196">
        <v>1243</v>
      </c>
      <c r="D672" s="197">
        <v>434</v>
      </c>
      <c r="E672" s="198">
        <v>407</v>
      </c>
      <c r="F672" s="195">
        <v>798</v>
      </c>
      <c r="G672" s="199">
        <v>1120</v>
      </c>
      <c r="H672" s="197">
        <v>1416</v>
      </c>
      <c r="I672" s="198">
        <v>1665</v>
      </c>
      <c r="J672" s="195">
        <v>314</v>
      </c>
      <c r="K672" s="196">
        <v>118</v>
      </c>
      <c r="L672" s="197">
        <v>1176</v>
      </c>
      <c r="M672" s="195">
        <v>541</v>
      </c>
      <c r="N672" s="200">
        <v>1558</v>
      </c>
      <c r="O672" s="203">
        <v>1134</v>
      </c>
      <c r="P672" s="195">
        <v>837</v>
      </c>
      <c r="Q672" s="196">
        <v>520</v>
      </c>
      <c r="R672" s="197">
        <v>928</v>
      </c>
      <c r="S672" s="198">
        <v>1022</v>
      </c>
      <c r="T672" s="195">
        <v>340</v>
      </c>
      <c r="U672" s="199">
        <v>146</v>
      </c>
      <c r="V672" s="197">
        <v>1093</v>
      </c>
      <c r="W672" s="204">
        <v>717</v>
      </c>
      <c r="X672" s="195">
        <v>707</v>
      </c>
      <c r="Y672" s="199">
        <v>276</v>
      </c>
      <c r="Z672" s="197">
        <v>1665</v>
      </c>
      <c r="AA672" s="195">
        <v>2031</v>
      </c>
      <c r="AB672" s="169">
        <f t="shared" si="12384"/>
        <v>12017</v>
      </c>
      <c r="AC672" s="172">
        <f t="shared" si="12385"/>
        <v>10940</v>
      </c>
      <c r="BI672" s="145" t="s">
        <v>28</v>
      </c>
      <c r="BJ672" s="128">
        <f>B672/B684</f>
        <v>3.3622851002865328E-2</v>
      </c>
      <c r="BK672" s="129">
        <f t="shared" ref="BK672" si="12687">C672/C684</f>
        <v>5.8181988391686951E-2</v>
      </c>
      <c r="BL672" s="130">
        <f t="shared" ref="BL672" si="12688">D672/D684</f>
        <v>4.3882709807886756E-2</v>
      </c>
      <c r="BM672" s="131">
        <f t="shared" ref="BM672" si="12689">E672/E684</f>
        <v>4.2206782121746347E-2</v>
      </c>
      <c r="BN672" s="128">
        <f t="shared" ref="BN672" si="12690">F672/F684</f>
        <v>3.2723693922742554E-2</v>
      </c>
      <c r="BO672" s="129">
        <f t="shared" ref="BO672" si="12691">G672/G684</f>
        <v>5.1496620534277435E-2</v>
      </c>
      <c r="BP672" s="130">
        <f t="shared" ref="BP672" si="12692">H672/H684</f>
        <v>4.6520796372954858E-2</v>
      </c>
      <c r="BQ672" s="131">
        <f t="shared" ref="BQ672" si="12693">I672/I684</f>
        <v>5.2981607586075223E-2</v>
      </c>
      <c r="BR672" s="128">
        <f t="shared" ref="BR672" si="12694">J672/J684</f>
        <v>5.9957991216345236E-2</v>
      </c>
      <c r="BS672" s="129">
        <f t="shared" ref="BS672" si="12695">K672/K684</f>
        <v>2.2429195970347843E-2</v>
      </c>
      <c r="BT672" s="130">
        <f t="shared" ref="BT672" si="12696">L672/L684</f>
        <v>6.4569263712732666E-2</v>
      </c>
      <c r="BU672" s="128">
        <f t="shared" ref="BU672" si="12697">M672/M684</f>
        <v>2.9997227612974773E-2</v>
      </c>
      <c r="BV672" s="132">
        <f t="shared" ref="BV672" si="12698">N672/N684</f>
        <v>5.2768839966130396E-2</v>
      </c>
      <c r="BW672" s="133">
        <f t="shared" ref="BW672" si="12699">O672/O684</f>
        <v>3.7102473498233215E-2</v>
      </c>
      <c r="BX672" s="128">
        <f t="shared" ref="BX672" si="12700">P672/P684</f>
        <v>5.2276559865092748E-2</v>
      </c>
      <c r="BY672" s="129">
        <f t="shared" ref="BY672" si="12701">Q672/Q684</f>
        <v>3.3449118744371543E-2</v>
      </c>
      <c r="BZ672" s="130">
        <f t="shared" ref="BZ672" si="12702">R672/R684</f>
        <v>4.6509296847591843E-2</v>
      </c>
      <c r="CA672" s="131">
        <f t="shared" ref="CA672" si="12703">S672/S684</f>
        <v>4.9310045353662069E-2</v>
      </c>
      <c r="CB672" s="128">
        <f t="shared" ref="CB672" si="12704">T672/T684</f>
        <v>5.644090305444887E-2</v>
      </c>
      <c r="CC672" s="129">
        <f t="shared" ref="CC672" si="12705">U672/U684</f>
        <v>2.256917607049003E-2</v>
      </c>
      <c r="CD672" s="130">
        <f t="shared" ref="CD672" si="12706">V672/V684</f>
        <v>6.2400091345055947E-2</v>
      </c>
      <c r="CE672" s="131">
        <f t="shared" ref="CE672" si="12707">W672/W684</f>
        <v>3.5625558978435855E-2</v>
      </c>
      <c r="CF672" s="128">
        <f t="shared" ref="CF672" si="12708">X672/X684</f>
        <v>4.8978178039487355E-2</v>
      </c>
      <c r="CG672" s="129">
        <f t="shared" ref="CG672" si="12709">Y672/Y684</f>
        <v>2.9268292682926831E-2</v>
      </c>
      <c r="CH672" s="130">
        <f t="shared" ref="CH672" si="12710">Z672/Z684</f>
        <v>5.3228900255754476E-2</v>
      </c>
      <c r="CI672" s="128">
        <f t="shared" ref="CI672" si="12711">AA672/AA684</f>
        <v>5.9059583006193843E-2</v>
      </c>
      <c r="CJ672" s="134">
        <f t="shared" ref="CJ672" si="12712">AB672/AB684</f>
        <v>4.9000179413155875E-2</v>
      </c>
      <c r="CK672" s="135">
        <f t="shared" ref="CK672" si="12713">AC672/AC684</f>
        <v>4.4702690333758295E-2</v>
      </c>
    </row>
    <row r="673" spans="1:89" x14ac:dyDescent="0.2">
      <c r="A673" s="136" t="s">
        <v>29</v>
      </c>
      <c r="B673" s="205">
        <v>1008</v>
      </c>
      <c r="C673" s="189">
        <v>1621</v>
      </c>
      <c r="D673" s="190">
        <v>871</v>
      </c>
      <c r="E673" s="191">
        <v>559</v>
      </c>
      <c r="F673" s="188">
        <v>1192</v>
      </c>
      <c r="G673" s="192">
        <v>1848</v>
      </c>
      <c r="H673" s="190">
        <v>1503</v>
      </c>
      <c r="I673" s="191">
        <v>2566</v>
      </c>
      <c r="J673" s="188">
        <v>556</v>
      </c>
      <c r="K673" s="189">
        <v>186</v>
      </c>
      <c r="L673" s="190">
        <v>1704</v>
      </c>
      <c r="M673" s="188">
        <v>486</v>
      </c>
      <c r="N673" s="193">
        <v>2157</v>
      </c>
      <c r="O673" s="206">
        <v>1474</v>
      </c>
      <c r="P673" s="188">
        <v>1252</v>
      </c>
      <c r="Q673" s="189">
        <v>718</v>
      </c>
      <c r="R673" s="190">
        <v>1338</v>
      </c>
      <c r="S673" s="191">
        <v>1402</v>
      </c>
      <c r="T673" s="188">
        <v>828</v>
      </c>
      <c r="U673" s="192">
        <v>122</v>
      </c>
      <c r="V673" s="190">
        <v>1823</v>
      </c>
      <c r="W673" s="207">
        <v>993</v>
      </c>
      <c r="X673" s="188">
        <v>1206</v>
      </c>
      <c r="Y673" s="192">
        <v>347</v>
      </c>
      <c r="Z673" s="190">
        <v>1839</v>
      </c>
      <c r="AA673" s="188">
        <v>2307</v>
      </c>
      <c r="AB673" s="169">
        <f t="shared" si="12384"/>
        <v>17277</v>
      </c>
      <c r="AC673" s="172">
        <f t="shared" si="12385"/>
        <v>14629</v>
      </c>
      <c r="BI673" s="136" t="s">
        <v>29</v>
      </c>
      <c r="BJ673" s="128">
        <f>B673/B684</f>
        <v>4.5128939828080229E-2</v>
      </c>
      <c r="BK673" s="129">
        <f t="shared" ref="BK673" si="12714">C673/C684</f>
        <v>7.5875304250140427E-2</v>
      </c>
      <c r="BL673" s="130">
        <f t="shared" ref="BL673" si="12715">D673/D684</f>
        <v>8.8068756319514663E-2</v>
      </c>
      <c r="BM673" s="131">
        <f t="shared" ref="BM673" si="12716">E673/E684</f>
        <v>5.7969511562791662E-2</v>
      </c>
      <c r="BN673" s="128">
        <f t="shared" ref="BN673" si="12717">F673/F684</f>
        <v>4.8880505207906176E-2</v>
      </c>
      <c r="BO673" s="129">
        <f t="shared" ref="BO673" si="12718">G673/G684</f>
        <v>8.4969423881557773E-2</v>
      </c>
      <c r="BP673" s="130">
        <f t="shared" ref="BP673" si="12719">H673/H684</f>
        <v>4.9379065641632171E-2</v>
      </c>
      <c r="BQ673" s="131">
        <f t="shared" ref="BQ673" si="12720">I673/I684</f>
        <v>8.1652135174696105E-2</v>
      </c>
      <c r="BR673" s="128">
        <f t="shared" ref="BR673" si="12721">J673/J684</f>
        <v>0.10616765323658583</v>
      </c>
      <c r="BS673" s="129">
        <f t="shared" ref="BS673" si="12722">K673/K684</f>
        <v>3.5354495343090667E-2</v>
      </c>
      <c r="BT673" s="130">
        <f t="shared" ref="BT673" si="12723">L673/L684</f>
        <v>9.3559545379673856E-2</v>
      </c>
      <c r="BU673" s="128">
        <f t="shared" ref="BU673" si="12724">M673/M684</f>
        <v>2.6947601885223178E-2</v>
      </c>
      <c r="BV673" s="132">
        <f t="shared" ref="BV673" si="12725">N673/N684</f>
        <v>7.3056731583403894E-2</v>
      </c>
      <c r="BW673" s="133">
        <f t="shared" ref="BW673" si="12726">O673/O684</f>
        <v>4.8226671901583563E-2</v>
      </c>
      <c r="BX673" s="128">
        <f t="shared" ref="BX673" si="12727">P673/P684</f>
        <v>7.8196240084941609E-2</v>
      </c>
      <c r="BY673" s="129">
        <f t="shared" ref="BY673" si="12728">Q673/Q684</f>
        <v>4.6185513958574551E-2</v>
      </c>
      <c r="BZ673" s="130">
        <f t="shared" ref="BZ673" si="12729">R673/R684</f>
        <v>6.7057585325514965E-2</v>
      </c>
      <c r="CA673" s="131">
        <f t="shared" ref="CA673" si="12730">S673/S684</f>
        <v>6.7644504487117632E-2</v>
      </c>
      <c r="CB673" s="128">
        <f t="shared" ref="CB673" si="12731">T673/T684</f>
        <v>0.13745019920318724</v>
      </c>
      <c r="CC673" s="129">
        <f t="shared" ref="CC673" si="12732">U673/U684</f>
        <v>1.8859174524656051E-2</v>
      </c>
      <c r="CD673" s="130">
        <f t="shared" ref="CD673" si="12733">V673/V684</f>
        <v>0.10407627312171729</v>
      </c>
      <c r="CE673" s="131">
        <f t="shared" ref="CE673" si="12734">W673/W684</f>
        <v>4.9339163271390242E-2</v>
      </c>
      <c r="CF673" s="128">
        <f t="shared" ref="CF673" si="12735">X673/X684</f>
        <v>8.3546934534118461E-2</v>
      </c>
      <c r="CG673" s="129">
        <f t="shared" ref="CG673" si="12736">Y673/Y684</f>
        <v>3.6797454931071047E-2</v>
      </c>
      <c r="CH673" s="130">
        <f t="shared" ref="CH673" si="12737">Z673/Z684</f>
        <v>5.8791560102301792E-2</v>
      </c>
      <c r="CI673" s="128">
        <f t="shared" ref="CI673" si="12738">AA673/AA684</f>
        <v>6.7085405216784438E-2</v>
      </c>
      <c r="CJ673" s="134">
        <f t="shared" ref="CJ673" si="12739">AB673/AB684</f>
        <v>7.0448206683955572E-2</v>
      </c>
      <c r="CK673" s="135">
        <f t="shared" ref="CK673" si="12740">AC673/AC684</f>
        <v>5.9776568271713904E-2</v>
      </c>
    </row>
    <row r="674" spans="1:89" x14ac:dyDescent="0.2">
      <c r="A674" s="145" t="s">
        <v>30</v>
      </c>
      <c r="B674" s="202">
        <v>1158</v>
      </c>
      <c r="C674" s="196">
        <v>2824</v>
      </c>
      <c r="D674" s="197">
        <v>976</v>
      </c>
      <c r="E674" s="198">
        <v>853</v>
      </c>
      <c r="F674" s="195">
        <v>1313</v>
      </c>
      <c r="G674" s="199">
        <v>2750</v>
      </c>
      <c r="H674" s="197">
        <v>1914</v>
      </c>
      <c r="I674" s="198">
        <v>3227</v>
      </c>
      <c r="J674" s="195">
        <v>807</v>
      </c>
      <c r="K674" s="196">
        <v>190</v>
      </c>
      <c r="L674" s="197">
        <v>2048</v>
      </c>
      <c r="M674" s="195">
        <v>548</v>
      </c>
      <c r="N674" s="200">
        <v>2637</v>
      </c>
      <c r="O674" s="203">
        <v>1496</v>
      </c>
      <c r="P674" s="195">
        <v>1332</v>
      </c>
      <c r="Q674" s="196">
        <v>997</v>
      </c>
      <c r="R674" s="197">
        <v>1290</v>
      </c>
      <c r="S674" s="198">
        <v>1690</v>
      </c>
      <c r="T674" s="195">
        <v>911</v>
      </c>
      <c r="U674" s="199">
        <v>160</v>
      </c>
      <c r="V674" s="197">
        <v>1841</v>
      </c>
      <c r="W674" s="204">
        <v>1001</v>
      </c>
      <c r="X674" s="195">
        <v>1460</v>
      </c>
      <c r="Y674" s="199">
        <v>478</v>
      </c>
      <c r="Z674" s="197">
        <v>2272</v>
      </c>
      <c r="AA674" s="195">
        <v>2718</v>
      </c>
      <c r="AB674" s="169">
        <f t="shared" si="12384"/>
        <v>19959</v>
      </c>
      <c r="AC674" s="172">
        <f t="shared" si="12385"/>
        <v>18932</v>
      </c>
      <c r="BI674" s="145" t="s">
        <v>30</v>
      </c>
      <c r="BJ674" s="128">
        <f>B674/B684</f>
        <v>5.1844555873925502E-2</v>
      </c>
      <c r="BK674" s="129">
        <f t="shared" ref="BK674" si="12741">C674/C684</f>
        <v>0.13218498408537727</v>
      </c>
      <c r="BL674" s="130">
        <f t="shared" ref="BL674" si="12742">D674/D684</f>
        <v>9.8685540950455009E-2</v>
      </c>
      <c r="BM674" s="131">
        <f t="shared" ref="BM674" si="12743">E674/E684</f>
        <v>8.8457948771129322E-2</v>
      </c>
      <c r="BN674" s="128">
        <f t="shared" ref="BN674" si="12744">F674/F684</f>
        <v>5.3842368572131552E-2</v>
      </c>
      <c r="BO674" s="129">
        <f t="shared" ref="BO674" si="12745">G674/G684</f>
        <v>0.12644259506184191</v>
      </c>
      <c r="BP674" s="130">
        <f t="shared" ref="BP674" si="12746">H674/H684</f>
        <v>6.2881923910900847E-2</v>
      </c>
      <c r="BQ674" s="131">
        <f t="shared" ref="BQ674" si="12747">I674/I684</f>
        <v>0.1026856742824413</v>
      </c>
      <c r="BR674" s="128">
        <f t="shared" ref="BR674" si="12748">J674/J684</f>
        <v>0.15409585640633952</v>
      </c>
      <c r="BS674" s="129">
        <f t="shared" ref="BS674" si="12749">K674/K684</f>
        <v>3.611480707089907E-2</v>
      </c>
      <c r="BT674" s="130">
        <f t="shared" ref="BT674" si="12750">L674/L684</f>
        <v>0.11244715313237798</v>
      </c>
      <c r="BU674" s="128">
        <f t="shared" ref="BU674" si="12751">M674/M684</f>
        <v>3.0385361796506791E-2</v>
      </c>
      <c r="BV674" s="132">
        <f t="shared" ref="BV674" si="12752">N674/N684</f>
        <v>8.931414055884844E-2</v>
      </c>
      <c r="BW674" s="133">
        <f t="shared" ref="BW674" si="12753">O674/O684</f>
        <v>4.8946472974741528E-2</v>
      </c>
      <c r="BX674" s="128">
        <f t="shared" ref="BX674" si="12754">P674/P684</f>
        <v>8.3192804946599211E-2</v>
      </c>
      <c r="BY674" s="129">
        <f t="shared" ref="BY674" si="12755">Q674/Q684</f>
        <v>6.4132252669496972E-2</v>
      </c>
      <c r="BZ674" s="130">
        <f t="shared" ref="BZ674" si="12756">R674/R684</f>
        <v>6.4651932040294693E-2</v>
      </c>
      <c r="CA674" s="131">
        <f t="shared" ref="CA674" si="12757">S674/S684</f>
        <v>8.1540094567210272E-2</v>
      </c>
      <c r="CB674" s="128">
        <f t="shared" ref="CB674" si="12758">T674/T684</f>
        <v>0.15122841965471448</v>
      </c>
      <c r="CC674" s="129">
        <f t="shared" ref="CC674" si="12759">U674/U684</f>
        <v>2.4733343638893183E-2</v>
      </c>
      <c r="CD674" s="130">
        <f t="shared" ref="CD674" si="12760">V674/V684</f>
        <v>0.10510390500114181</v>
      </c>
      <c r="CE674" s="131">
        <f t="shared" ref="CE674" si="12761">W674/W684</f>
        <v>4.9736659047997615E-2</v>
      </c>
      <c r="CF674" s="128">
        <f t="shared" ref="CF674" si="12762">X674/X684</f>
        <v>0.10114305507447177</v>
      </c>
      <c r="CG674" s="129">
        <f t="shared" ref="CG674" si="12763">Y674/Y684</f>
        <v>5.068928950159067E-2</v>
      </c>
      <c r="CH674" s="130">
        <f t="shared" ref="CH674" si="12764">Z674/Z684</f>
        <v>7.2634271099744241E-2</v>
      </c>
      <c r="CI674" s="128">
        <f t="shared" ref="CI674" si="12765">AA674/AA684</f>
        <v>7.9036901334729126E-2</v>
      </c>
      <c r="CJ674" s="134">
        <f t="shared" ref="CJ674" si="12766">AB674/AB684</f>
        <v>8.1384254049028729E-2</v>
      </c>
      <c r="CK674" s="135">
        <f t="shared" ref="CK674" si="12767">AC674/AC684</f>
        <v>7.7359354058383178E-2</v>
      </c>
    </row>
    <row r="675" spans="1:89" x14ac:dyDescent="0.2">
      <c r="A675" s="136" t="s">
        <v>31</v>
      </c>
      <c r="B675" s="205">
        <v>1170</v>
      </c>
      <c r="C675" s="189">
        <v>2359</v>
      </c>
      <c r="D675" s="190">
        <v>719</v>
      </c>
      <c r="E675" s="191">
        <v>770</v>
      </c>
      <c r="F675" s="188">
        <v>976</v>
      </c>
      <c r="G675" s="192">
        <v>2220</v>
      </c>
      <c r="H675" s="190">
        <v>1846</v>
      </c>
      <c r="I675" s="191">
        <v>3494</v>
      </c>
      <c r="J675" s="188">
        <v>585</v>
      </c>
      <c r="K675" s="189">
        <v>203</v>
      </c>
      <c r="L675" s="190">
        <v>2491</v>
      </c>
      <c r="M675" s="188">
        <v>704</v>
      </c>
      <c r="N675" s="193">
        <v>3370</v>
      </c>
      <c r="O675" s="206">
        <v>2010</v>
      </c>
      <c r="P675" s="188">
        <v>1565</v>
      </c>
      <c r="Q675" s="189">
        <v>1434</v>
      </c>
      <c r="R675" s="190">
        <v>1507</v>
      </c>
      <c r="S675" s="191">
        <v>1978</v>
      </c>
      <c r="T675" s="188">
        <v>765</v>
      </c>
      <c r="U675" s="192">
        <v>168</v>
      </c>
      <c r="V675" s="190">
        <v>2038</v>
      </c>
      <c r="W675" s="207">
        <v>1142</v>
      </c>
      <c r="X675" s="188">
        <v>1544</v>
      </c>
      <c r="Y675" s="192">
        <v>509</v>
      </c>
      <c r="Z675" s="190">
        <v>2043</v>
      </c>
      <c r="AA675" s="188">
        <v>2828</v>
      </c>
      <c r="AB675" s="169">
        <f t="shared" si="12384"/>
        <v>20619</v>
      </c>
      <c r="AC675" s="172">
        <f t="shared" si="12385"/>
        <v>19819</v>
      </c>
      <c r="BI675" s="136" t="s">
        <v>31</v>
      </c>
      <c r="BJ675" s="128">
        <f>B675/B684</f>
        <v>5.2381805157593123E-2</v>
      </c>
      <c r="BK675" s="129">
        <f t="shared" ref="BK675" si="12768">C675/C684</f>
        <v>0.11041939711664482</v>
      </c>
      <c r="BL675" s="130">
        <f t="shared" ref="BL675" si="12769">D675/D684</f>
        <v>7.2699696663296259E-2</v>
      </c>
      <c r="BM675" s="131">
        <f t="shared" ref="BM675" si="12770">E675/E684</f>
        <v>7.9850668878979569E-2</v>
      </c>
      <c r="BN675" s="128">
        <f t="shared" ref="BN675" si="12771">F675/F684</f>
        <v>4.002296399573526E-2</v>
      </c>
      <c r="BO675" s="129">
        <f t="shared" ref="BO675" si="12772">G675/G684</f>
        <v>0.10207365855901421</v>
      </c>
      <c r="BP675" s="130">
        <f t="shared" ref="BP675" si="12773">H675/H684</f>
        <v>6.0647874367566856E-2</v>
      </c>
      <c r="BQ675" s="131">
        <f t="shared" ref="BQ675" si="12774">I675/I684</f>
        <v>0.11118182396741552</v>
      </c>
      <c r="BR675" s="128">
        <f t="shared" ref="BR675" si="12775">J675/J684</f>
        <v>0.1117051747183502</v>
      </c>
      <c r="BS675" s="129">
        <f t="shared" ref="BS675" si="12776">K675/K684</f>
        <v>3.8585820186276376E-2</v>
      </c>
      <c r="BT675" s="130">
        <f t="shared" ref="BT675" si="12777">L675/L684</f>
        <v>0.13677043869763356</v>
      </c>
      <c r="BU675" s="128">
        <f t="shared" ref="BU675" si="12778">M675/M684</f>
        <v>3.9035209315220407E-2</v>
      </c>
      <c r="BV675" s="132">
        <f t="shared" ref="BV675" si="12779">N675/N684</f>
        <v>0.11414055884843353</v>
      </c>
      <c r="BW675" s="133">
        <f t="shared" ref="BW675" si="12780">O675/O684</f>
        <v>6.5763643502159408E-2</v>
      </c>
      <c r="BX675" s="128">
        <f t="shared" ref="BX675" si="12781">P675/P684</f>
        <v>9.7745300106177005E-2</v>
      </c>
      <c r="BY675" s="129">
        <f t="shared" ref="BY675" si="12782">Q675/Q684</f>
        <v>9.2242377460439978E-2</v>
      </c>
      <c r="BZ675" s="130">
        <f t="shared" ref="BZ675" si="12783">R675/R684</f>
        <v>7.5527489600561312E-2</v>
      </c>
      <c r="CA675" s="131">
        <f t="shared" ref="CA675" si="12784">S675/S684</f>
        <v>9.5435684647302899E-2</v>
      </c>
      <c r="CB675" s="128">
        <f t="shared" ref="CB675" si="12785">T675/T684</f>
        <v>0.12699203187250996</v>
      </c>
      <c r="CC675" s="129">
        <f t="shared" ref="CC675" si="12786">U675/U684</f>
        <v>2.597001082083784E-2</v>
      </c>
      <c r="CD675" s="130">
        <f t="shared" ref="CD675" si="12787">V675/V684</f>
        <v>0.11635076501484357</v>
      </c>
      <c r="CE675" s="131">
        <f t="shared" ref="CE675" si="12788">W675/W684</f>
        <v>5.6742522110702576E-2</v>
      </c>
      <c r="CF675" s="128">
        <f t="shared" ref="CF675" si="12789">X675/X684</f>
        <v>0.10696224454450987</v>
      </c>
      <c r="CG675" s="129">
        <f t="shared" ref="CG675" si="12790">Y675/Y684</f>
        <v>5.3976670201484625E-2</v>
      </c>
      <c r="CH675" s="130">
        <f t="shared" ref="CH675" si="12791">Z675/Z684</f>
        <v>6.5313299232736571E-2</v>
      </c>
      <c r="CI675" s="128">
        <f t="shared" ref="CI675" si="12792">AA675/AA684</f>
        <v>8.2235598592573206E-2</v>
      </c>
      <c r="CJ675" s="134">
        <f t="shared" ref="CJ675" si="12793">AB675/AB684</f>
        <v>8.4075451387189901E-2</v>
      </c>
      <c r="CK675" s="135">
        <f t="shared" ref="CK675" si="12794">AC675/AC684</f>
        <v>8.0983786080873463E-2</v>
      </c>
    </row>
    <row r="676" spans="1:89" x14ac:dyDescent="0.2">
      <c r="A676" s="145" t="s">
        <v>32</v>
      </c>
      <c r="B676" s="202">
        <v>1346</v>
      </c>
      <c r="C676" s="196">
        <v>2352</v>
      </c>
      <c r="D676" s="197">
        <v>486</v>
      </c>
      <c r="E676" s="198">
        <v>849</v>
      </c>
      <c r="F676" s="195">
        <v>873</v>
      </c>
      <c r="G676" s="199">
        <v>2439</v>
      </c>
      <c r="H676" s="197">
        <v>1592</v>
      </c>
      <c r="I676" s="198">
        <v>3046</v>
      </c>
      <c r="J676" s="195">
        <v>392</v>
      </c>
      <c r="K676" s="196">
        <v>137</v>
      </c>
      <c r="L676" s="197">
        <v>1675</v>
      </c>
      <c r="M676" s="195">
        <v>683</v>
      </c>
      <c r="N676" s="200">
        <v>2209</v>
      </c>
      <c r="O676" s="203">
        <v>1950</v>
      </c>
      <c r="P676" s="195">
        <v>977</v>
      </c>
      <c r="Q676" s="196">
        <v>1336</v>
      </c>
      <c r="R676" s="197">
        <v>1117</v>
      </c>
      <c r="S676" s="198">
        <v>1695</v>
      </c>
      <c r="T676" s="195">
        <v>455</v>
      </c>
      <c r="U676" s="199">
        <v>240</v>
      </c>
      <c r="V676" s="197">
        <v>1769</v>
      </c>
      <c r="W676" s="204">
        <v>987</v>
      </c>
      <c r="X676" s="195">
        <v>897</v>
      </c>
      <c r="Y676" s="199">
        <v>523</v>
      </c>
      <c r="Z676" s="197">
        <v>1698</v>
      </c>
      <c r="AA676" s="195">
        <v>3227</v>
      </c>
      <c r="AB676" s="169">
        <f t="shared" si="12384"/>
        <v>15486</v>
      </c>
      <c r="AC676" s="172">
        <f t="shared" si="12385"/>
        <v>19464</v>
      </c>
      <c r="BI676" s="145" t="s">
        <v>32</v>
      </c>
      <c r="BJ676" s="128">
        <f>B676/B684</f>
        <v>6.0261461318051573E-2</v>
      </c>
      <c r="BK676" s="129">
        <f t="shared" ref="BK676" si="12795">C676/C684</f>
        <v>0.11009174311926606</v>
      </c>
      <c r="BL676" s="130">
        <f t="shared" ref="BL676" si="12796">D676/D684</f>
        <v>4.9140546006066731E-2</v>
      </c>
      <c r="BM676" s="131">
        <f t="shared" ref="BM676" si="12797">E676/E684</f>
        <v>8.8043140101628128E-2</v>
      </c>
      <c r="BN676" s="128">
        <f t="shared" ref="BN676" si="12798">F676/F684</f>
        <v>3.579922906585746E-2</v>
      </c>
      <c r="BO676" s="129">
        <f t="shared" ref="BO676" si="12799">G676/G684</f>
        <v>0.11214308703848452</v>
      </c>
      <c r="BP676" s="130">
        <f t="shared" ref="BP676" si="12800">H676/H684</f>
        <v>5.2303042249819305E-2</v>
      </c>
      <c r="BQ676" s="131">
        <f t="shared" ref="BQ676" si="12801">I676/I684</f>
        <v>9.6926112136447529E-2</v>
      </c>
      <c r="BR676" s="128">
        <f t="shared" ref="BR676" si="12802">J676/J684</f>
        <v>7.4852014512125267E-2</v>
      </c>
      <c r="BS676" s="129">
        <f t="shared" ref="BS676" si="12803">K676/K684</f>
        <v>2.604067667743775E-2</v>
      </c>
      <c r="BT676" s="130">
        <f t="shared" ref="BT676" si="12804">L676/L684</f>
        <v>9.196727612145171E-2</v>
      </c>
      <c r="BU676" s="128">
        <f t="shared" ref="BU676" si="12805">M676/M684</f>
        <v>3.7870806764624343E-2</v>
      </c>
      <c r="BV676" s="132">
        <f t="shared" ref="BV676" si="12806">N676/N684</f>
        <v>7.4817950889077056E-2</v>
      </c>
      <c r="BW676" s="133">
        <f t="shared" ref="BW676" si="12807">O676/O684</f>
        <v>6.3800549666274048E-2</v>
      </c>
      <c r="BX676" s="128">
        <f t="shared" ref="BX676" si="12808">P676/P684</f>
        <v>6.1020548372993567E-2</v>
      </c>
      <c r="BY676" s="129">
        <f t="shared" ref="BY676" si="12809">Q676/Q684</f>
        <v>8.593850508169304E-2</v>
      </c>
      <c r="BZ676" s="130">
        <f t="shared" ref="BZ676" si="12810">R676/R684</f>
        <v>5.5981556658146643E-2</v>
      </c>
      <c r="CA676" s="131">
        <f t="shared" ref="CA676" si="12811">S676/S684</f>
        <v>8.1781337450545208E-2</v>
      </c>
      <c r="CB676" s="128">
        <f t="shared" ref="CB676" si="12812">T676/T684</f>
        <v>7.5531208499335992E-2</v>
      </c>
      <c r="CC676" s="129">
        <f t="shared" ref="CC676" si="12813">U676/U684</f>
        <v>3.7100015458339776E-2</v>
      </c>
      <c r="CD676" s="130">
        <f t="shared" ref="CD676" si="12814">V676/V684</f>
        <v>0.10099337748344371</v>
      </c>
      <c r="CE676" s="131">
        <f t="shared" ref="CE676" si="12815">W676/W684</f>
        <v>4.9041041438934709E-2</v>
      </c>
      <c r="CF676" s="128">
        <f t="shared" ref="CF676" si="12816">X676/X684</f>
        <v>6.2140630412192588E-2</v>
      </c>
      <c r="CG676" s="129">
        <f t="shared" ref="CG676" si="12817">Y676/Y684</f>
        <v>5.546129374337222E-2</v>
      </c>
      <c r="CH676" s="130">
        <f t="shared" ref="CH676" si="12818">Z676/Z684</f>
        <v>5.4283887468030693E-2</v>
      </c>
      <c r="CI676" s="128">
        <f t="shared" ref="CI676" si="12819">AA676/AA684</f>
        <v>9.3838145918753085E-2</v>
      </c>
      <c r="CJ676" s="134">
        <f t="shared" ref="CJ676" si="12820">AB676/AB684</f>
        <v>6.3145275725400005E-2</v>
      </c>
      <c r="CK676" s="135">
        <f t="shared" ref="CK676" si="12821">AC676/AC684</f>
        <v>7.953319603805041E-2</v>
      </c>
    </row>
    <row r="677" spans="1:89" x14ac:dyDescent="0.2">
      <c r="A677" s="136" t="s">
        <v>33</v>
      </c>
      <c r="B677" s="205">
        <v>1058</v>
      </c>
      <c r="C677" s="189">
        <v>1316</v>
      </c>
      <c r="D677" s="190">
        <v>300</v>
      </c>
      <c r="E677" s="191">
        <v>590</v>
      </c>
      <c r="F677" s="188">
        <v>787</v>
      </c>
      <c r="G677" s="192">
        <v>1530</v>
      </c>
      <c r="H677" s="190">
        <v>1248</v>
      </c>
      <c r="I677" s="191">
        <v>2030</v>
      </c>
      <c r="J677" s="188">
        <v>355</v>
      </c>
      <c r="K677" s="189">
        <v>107</v>
      </c>
      <c r="L677" s="190">
        <v>1087</v>
      </c>
      <c r="M677" s="188">
        <v>584</v>
      </c>
      <c r="N677" s="193">
        <v>1501</v>
      </c>
      <c r="O677" s="206">
        <v>1503</v>
      </c>
      <c r="P677" s="188">
        <v>624</v>
      </c>
      <c r="Q677" s="189">
        <v>1060</v>
      </c>
      <c r="R677" s="190">
        <v>948</v>
      </c>
      <c r="S677" s="191">
        <v>1168</v>
      </c>
      <c r="T677" s="188">
        <v>349</v>
      </c>
      <c r="U677" s="192">
        <v>209</v>
      </c>
      <c r="V677" s="190">
        <v>1348</v>
      </c>
      <c r="W677" s="207">
        <v>835</v>
      </c>
      <c r="X677" s="188">
        <v>536</v>
      </c>
      <c r="Y677" s="192">
        <v>424</v>
      </c>
      <c r="Z677" s="190">
        <v>1283</v>
      </c>
      <c r="AA677" s="188">
        <v>1596</v>
      </c>
      <c r="AB677" s="169">
        <f t="shared" si="12384"/>
        <v>11424</v>
      </c>
      <c r="AC677" s="172">
        <f t="shared" si="12385"/>
        <v>12952</v>
      </c>
      <c r="BI677" s="136" t="s">
        <v>33</v>
      </c>
      <c r="BJ677" s="128">
        <f>B677/B684</f>
        <v>4.7367478510028656E-2</v>
      </c>
      <c r="BK677" s="129">
        <f t="shared" ref="BK677" si="12822">C677/C684</f>
        <v>6.1598951507208385E-2</v>
      </c>
      <c r="BL677" s="130">
        <f t="shared" ref="BL677" si="12823">D677/D684</f>
        <v>3.0333670374115267E-2</v>
      </c>
      <c r="BM677" s="131">
        <f t="shared" ref="BM677" si="12824">E677/E684</f>
        <v>6.1184278751425902E-2</v>
      </c>
      <c r="BN677" s="128">
        <f t="shared" ref="BN677" si="12825">F677/F684</f>
        <v>3.2272615435085708E-2</v>
      </c>
      <c r="BO677" s="129">
        <f t="shared" ref="BO677" si="12826">G677/G684</f>
        <v>7.034806197986114E-2</v>
      </c>
      <c r="BP677" s="130">
        <f t="shared" ref="BP677" si="12827">H677/H684</f>
        <v>4.1001379854129709E-2</v>
      </c>
      <c r="BQ677" s="131">
        <f t="shared" ref="BQ677" si="12828">I677/I684</f>
        <v>6.4596194234073701E-2</v>
      </c>
      <c r="BR677" s="128">
        <f t="shared" ref="BR677" si="12829">J677/J684</f>
        <v>6.7786900897460381E-2</v>
      </c>
      <c r="BS677" s="129">
        <f t="shared" ref="BS677" si="12830">K677/K684</f>
        <v>2.0338338718874738E-2</v>
      </c>
      <c r="BT677" s="130">
        <f t="shared" ref="BT677" si="12831">L677/L684</f>
        <v>5.9682644265085377E-2</v>
      </c>
      <c r="BU677" s="128">
        <f t="shared" ref="BU677" si="12832">M677/M684</f>
        <v>3.2381480454671471E-2</v>
      </c>
      <c r="BV677" s="132">
        <f t="shared" ref="BV677" si="12833">N677/N684</f>
        <v>5.0838272650296362E-2</v>
      </c>
      <c r="BW677" s="133">
        <f t="shared" ref="BW677" si="12834">O677/O684</f>
        <v>4.9175500588928153E-2</v>
      </c>
      <c r="BX677" s="128">
        <f t="shared" ref="BX677" si="12835">P677/P684</f>
        <v>3.8973205920929364E-2</v>
      </c>
      <c r="BY677" s="129">
        <f t="shared" ref="BY677" si="12836">Q677/Q684</f>
        <v>6.8184742055834302E-2</v>
      </c>
      <c r="BZ677" s="130">
        <f t="shared" ref="BZ677" si="12837">R677/R684</f>
        <v>4.7511652383100289E-2</v>
      </c>
      <c r="CA677" s="131">
        <f t="shared" ref="CA677" si="12838">S677/S684</f>
        <v>5.635433754704236E-2</v>
      </c>
      <c r="CB677" s="128">
        <f t="shared" ref="CB677" si="12839">T677/T684</f>
        <v>5.7934926958831338E-2</v>
      </c>
      <c r="CC677" s="129">
        <f t="shared" ref="CC677" si="12840">U677/U684</f>
        <v>3.230793012830422E-2</v>
      </c>
      <c r="CD677" s="130">
        <f t="shared" ref="CD677" si="12841">V677/V684</f>
        <v>7.6958209636903405E-2</v>
      </c>
      <c r="CE677" s="131">
        <f t="shared" ref="CE677" si="12842">W677/W684</f>
        <v>4.1488621683394615E-2</v>
      </c>
      <c r="CF677" s="128">
        <f t="shared" ref="CF677" si="12843">X677/X684</f>
        <v>3.7131970904052652E-2</v>
      </c>
      <c r="CG677" s="129">
        <f t="shared" ref="CG677" si="12844">Y677/Y684</f>
        <v>4.4962884411452811E-2</v>
      </c>
      <c r="CH677" s="130">
        <f t="shared" ref="CH677" si="12845">Z677/Z684</f>
        <v>4.1016624040920713E-2</v>
      </c>
      <c r="CI677" s="128">
        <f t="shared" ref="CI677" si="12846">AA677/AA684</f>
        <v>4.6410189304719532E-2</v>
      </c>
      <c r="CJ677" s="134">
        <f t="shared" ref="CJ677" si="12847">AB677/AB684</f>
        <v>4.6582179380535306E-2</v>
      </c>
      <c r="CK677" s="135">
        <f t="shared" ref="CK677" si="12848">AC677/AC684</f>
        <v>5.2924062632800493E-2</v>
      </c>
    </row>
    <row r="678" spans="1:89" x14ac:dyDescent="0.2">
      <c r="A678" s="145" t="s">
        <v>34</v>
      </c>
      <c r="B678" s="202">
        <v>479</v>
      </c>
      <c r="C678" s="196">
        <v>913</v>
      </c>
      <c r="D678" s="197">
        <v>178</v>
      </c>
      <c r="E678" s="198">
        <v>480</v>
      </c>
      <c r="F678" s="195">
        <v>344</v>
      </c>
      <c r="G678" s="199">
        <v>1251</v>
      </c>
      <c r="H678" s="197">
        <v>649</v>
      </c>
      <c r="I678" s="198">
        <v>1577</v>
      </c>
      <c r="J678" s="195">
        <v>131</v>
      </c>
      <c r="K678" s="196">
        <v>86</v>
      </c>
      <c r="L678" s="197">
        <v>1182</v>
      </c>
      <c r="M678" s="195">
        <v>404</v>
      </c>
      <c r="N678" s="200">
        <v>1407</v>
      </c>
      <c r="O678" s="203">
        <v>1215</v>
      </c>
      <c r="P678" s="195">
        <v>461</v>
      </c>
      <c r="Q678" s="196">
        <v>686</v>
      </c>
      <c r="R678" s="197">
        <v>670</v>
      </c>
      <c r="S678" s="198">
        <v>925</v>
      </c>
      <c r="T678" s="195">
        <v>167</v>
      </c>
      <c r="U678" s="199">
        <v>184</v>
      </c>
      <c r="V678" s="197">
        <v>1110</v>
      </c>
      <c r="W678" s="204">
        <v>605</v>
      </c>
      <c r="X678" s="195">
        <v>258</v>
      </c>
      <c r="Y678" s="199">
        <v>395</v>
      </c>
      <c r="Z678" s="197">
        <v>846</v>
      </c>
      <c r="AA678" s="195">
        <v>1432</v>
      </c>
      <c r="AB678" s="169">
        <f t="shared" si="12384"/>
        <v>7882</v>
      </c>
      <c r="AC678" s="172">
        <f t="shared" si="12385"/>
        <v>10153</v>
      </c>
      <c r="BI678" s="145" t="s">
        <v>34</v>
      </c>
      <c r="BJ678" s="128">
        <f>B678/B684</f>
        <v>2.1445200573065901E-2</v>
      </c>
      <c r="BK678" s="129">
        <f t="shared" ref="BK678" si="12849">C678/C684</f>
        <v>4.2735442800973598E-2</v>
      </c>
      <c r="BL678" s="130">
        <f t="shared" ref="BL678" si="12850">D678/D684</f>
        <v>1.7997977755308394E-2</v>
      </c>
      <c r="BM678" s="131">
        <f t="shared" ref="BM678" si="12851">E678/E684</f>
        <v>4.977704034014311E-2</v>
      </c>
      <c r="BN678" s="128">
        <f t="shared" ref="BN678" si="12852">F678/F684</f>
        <v>1.4106454523087017E-2</v>
      </c>
      <c r="BO678" s="129">
        <f t="shared" ref="BO678" si="12853">G678/G684</f>
        <v>5.7519885971768818E-2</v>
      </c>
      <c r="BP678" s="130">
        <f t="shared" ref="BP678" si="12854">H678/H684</f>
        <v>2.1322031670937644E-2</v>
      </c>
      <c r="BQ678" s="131">
        <f t="shared" ref="BQ678" si="12855">I678/I684</f>
        <v>5.0181378476420797E-2</v>
      </c>
      <c r="BR678" s="128">
        <f t="shared" ref="BR678" si="12856">J678/J684</f>
        <v>2.5014321176245944E-2</v>
      </c>
      <c r="BS678" s="129">
        <f t="shared" ref="BS678" si="12857">K678/K684</f>
        <v>1.6346702147880632E-2</v>
      </c>
      <c r="BT678" s="130">
        <f t="shared" ref="BT678" si="12858">L678/L684</f>
        <v>6.4898698731675183E-2</v>
      </c>
      <c r="BU678" s="128">
        <f t="shared" ref="BU678" si="12859">M678/M684</f>
        <v>2.2400887163848072E-2</v>
      </c>
      <c r="BV678" s="132">
        <f t="shared" ref="BV678" si="12860">N678/N684</f>
        <v>4.7654530059271803E-2</v>
      </c>
      <c r="BW678" s="133">
        <f t="shared" ref="BW678" si="12861">O678/O684</f>
        <v>3.9752650176678443E-2</v>
      </c>
      <c r="BX678" s="128">
        <f t="shared" ref="BX678" si="12862">P678/P684</f>
        <v>2.879270501530198E-2</v>
      </c>
      <c r="BY678" s="129">
        <f t="shared" ref="BY678" si="12863">Q678/Q684</f>
        <v>4.4127106651228612E-2</v>
      </c>
      <c r="BZ678" s="130">
        <f t="shared" ref="BZ678" si="12864">R678/R684</f>
        <v>3.35789104395329E-2</v>
      </c>
      <c r="CA678" s="131">
        <f t="shared" ref="CA678" si="12865">S678/S684</f>
        <v>4.4629933416964203E-2</v>
      </c>
      <c r="CB678" s="128">
        <f t="shared" ref="CB678" si="12866">T678/T684</f>
        <v>2.7722443559096945E-2</v>
      </c>
      <c r="CC678" s="129">
        <f t="shared" ref="CC678" si="12867">U678/U684</f>
        <v>2.8443345184727159E-2</v>
      </c>
      <c r="CD678" s="130">
        <f t="shared" ref="CD678" si="12868">V678/V684</f>
        <v>6.3370632564512447E-2</v>
      </c>
      <c r="CE678" s="131">
        <f t="shared" ref="CE678" si="12869">W678/W684</f>
        <v>3.0060618105932625E-2</v>
      </c>
      <c r="CF678" s="128">
        <f t="shared" ref="CF678" si="12870">X678/X684</f>
        <v>1.7873224800831315E-2</v>
      </c>
      <c r="CG678" s="129">
        <f t="shared" ref="CG678" si="12871">Y678/Y684</f>
        <v>4.1887592788971369E-2</v>
      </c>
      <c r="CH678" s="130">
        <f t="shared" ref="CH678" si="12872">Z678/Z684</f>
        <v>2.70460358056266E-2</v>
      </c>
      <c r="CI678" s="128">
        <f t="shared" ref="CI678" si="12873">AA678/AA684</f>
        <v>4.1641222483933815E-2</v>
      </c>
      <c r="CJ678" s="134">
        <f t="shared" ref="CJ678" si="12874">AB678/AB684</f>
        <v>3.2139420332403648E-2</v>
      </c>
      <c r="CK678" s="135">
        <f t="shared" ref="CK678" si="12875">AC678/AC684</f>
        <v>4.1486875224739303E-2</v>
      </c>
    </row>
    <row r="679" spans="1:89" x14ac:dyDescent="0.2">
      <c r="A679" s="136" t="s">
        <v>35</v>
      </c>
      <c r="B679" s="205">
        <v>0</v>
      </c>
      <c r="C679" s="189">
        <v>348</v>
      </c>
      <c r="D679" s="190">
        <v>11</v>
      </c>
      <c r="E679" s="191">
        <v>158</v>
      </c>
      <c r="F679" s="188">
        <v>8</v>
      </c>
      <c r="G679" s="192">
        <v>530</v>
      </c>
      <c r="H679" s="190">
        <v>53</v>
      </c>
      <c r="I679" s="191">
        <v>385</v>
      </c>
      <c r="J679" s="188">
        <v>39</v>
      </c>
      <c r="K679" s="189">
        <v>32</v>
      </c>
      <c r="L679" s="190">
        <v>163</v>
      </c>
      <c r="M679" s="188">
        <v>52</v>
      </c>
      <c r="N679" s="193">
        <v>187</v>
      </c>
      <c r="O679" s="206">
        <v>161</v>
      </c>
      <c r="P679" s="188">
        <v>61</v>
      </c>
      <c r="Q679" s="189">
        <v>120</v>
      </c>
      <c r="R679" s="190">
        <v>158</v>
      </c>
      <c r="S679" s="191">
        <v>75</v>
      </c>
      <c r="T679" s="188">
        <v>34</v>
      </c>
      <c r="U679" s="192">
        <v>7</v>
      </c>
      <c r="V679" s="190">
        <v>132</v>
      </c>
      <c r="W679" s="207">
        <v>10</v>
      </c>
      <c r="X679" s="188">
        <v>64</v>
      </c>
      <c r="Y679" s="192">
        <v>20</v>
      </c>
      <c r="Z679" s="190">
        <v>75</v>
      </c>
      <c r="AA679" s="188">
        <v>139</v>
      </c>
      <c r="AB679" s="169">
        <f t="shared" si="12384"/>
        <v>985</v>
      </c>
      <c r="AC679" s="172">
        <f t="shared" si="12385"/>
        <v>2037</v>
      </c>
      <c r="BI679" s="136" t="s">
        <v>35</v>
      </c>
      <c r="BJ679" s="128">
        <f>B679/B684</f>
        <v>0</v>
      </c>
      <c r="BK679" s="129">
        <f t="shared" ref="BK679" si="12876">C679/C684</f>
        <v>1.6289084441115896E-2</v>
      </c>
      <c r="BL679" s="130">
        <f t="shared" ref="BL679" si="12877">D679/D684</f>
        <v>1.1122345803842265E-3</v>
      </c>
      <c r="BM679" s="131">
        <f t="shared" ref="BM679" si="12878">E679/E684</f>
        <v>1.6384942445297108E-2</v>
      </c>
      <c r="BN679" s="128">
        <f t="shared" ref="BN679" si="12879">F679/F684</f>
        <v>3.2805708193225621E-4</v>
      </c>
      <c r="BO679" s="129">
        <f t="shared" ref="BO679" si="12880">G679/G684</f>
        <v>2.4368936502827718E-2</v>
      </c>
      <c r="BP679" s="130">
        <f t="shared" ref="BP679" si="12881">H679/H684</f>
        <v>1.741244497010316E-3</v>
      </c>
      <c r="BQ679" s="131">
        <f t="shared" ref="BQ679" si="12882">I679/I684</f>
        <v>1.2251002354738114E-2</v>
      </c>
      <c r="BR679" s="128">
        <f t="shared" ref="BR679" si="12883">J679/J684</f>
        <v>7.4470116478900132E-3</v>
      </c>
      <c r="BS679" s="129">
        <f t="shared" ref="BS679" si="12884">K679/K684</f>
        <v>6.082493822467212E-3</v>
      </c>
      <c r="BT679" s="130">
        <f t="shared" ref="BT679" si="12885">L679/L684</f>
        <v>8.9496513479382853E-3</v>
      </c>
      <c r="BU679" s="128">
        <f t="shared" ref="BU679" si="12886">M679/M684</f>
        <v>2.8832825062378707E-3</v>
      </c>
      <c r="BV679" s="132">
        <f t="shared" ref="BV679" si="12887">N679/N684</f>
        <v>6.3336155800169346E-3</v>
      </c>
      <c r="BW679" s="133">
        <f t="shared" ref="BW679" si="12888">O679/O684</f>
        <v>5.2676351262923703E-3</v>
      </c>
      <c r="BX679" s="128">
        <f t="shared" ref="BX679" si="12889">P679/P684</f>
        <v>3.8098807070139277E-3</v>
      </c>
      <c r="BY679" s="129">
        <f t="shared" ref="BY679" si="12890">Q679/Q684</f>
        <v>7.7190274025472792E-3</v>
      </c>
      <c r="BZ679" s="130">
        <f t="shared" ref="BZ679" si="12891">R679/R684</f>
        <v>7.9186087305167137E-3</v>
      </c>
      <c r="CA679" s="131">
        <f t="shared" ref="CA679" si="12892">S679/S684</f>
        <v>3.6186432500241242E-3</v>
      </c>
      <c r="CB679" s="128">
        <f t="shared" ref="CB679" si="12893">T679/T684</f>
        <v>5.6440903054448873E-3</v>
      </c>
      <c r="CC679" s="129">
        <f t="shared" ref="CC679" si="12894">U679/U684</f>
        <v>1.0820837842015767E-3</v>
      </c>
      <c r="CD679" s="130">
        <f t="shared" ref="CD679" si="12895">V679/V684</f>
        <v>7.5359671157798581E-3</v>
      </c>
      <c r="CE679" s="131">
        <f t="shared" ref="CE679" si="12896">W679/W684</f>
        <v>4.9686972075921689E-4</v>
      </c>
      <c r="CF679" s="128">
        <f t="shared" ref="CF679" si="12897">X679/X684</f>
        <v>4.4336681676480777E-3</v>
      </c>
      <c r="CG679" s="129">
        <f t="shared" ref="CG679" si="12898">Y679/Y684</f>
        <v>2.1208907741251328E-3</v>
      </c>
      <c r="CH679" s="130">
        <f t="shared" ref="CH679" si="12899">Z679/Z684</f>
        <v>2.3976982097186701E-3</v>
      </c>
      <c r="CI679" s="128">
        <f t="shared" ref="CI679" si="12900">AA679/AA684</f>
        <v>4.041990171275699E-3</v>
      </c>
      <c r="CJ679" s="134">
        <f t="shared" ref="CJ679" si="12901">AB679/AB684</f>
        <v>4.0164081486193338E-3</v>
      </c>
      <c r="CK679" s="135">
        <f t="shared" ref="CK679" si="12902">AC679/AC684</f>
        <v>8.3235265274100231E-3</v>
      </c>
    </row>
    <row r="680" spans="1:89" x14ac:dyDescent="0.2">
      <c r="A680" s="145" t="s">
        <v>36</v>
      </c>
      <c r="B680" s="202">
        <v>0</v>
      </c>
      <c r="C680" s="196">
        <v>0</v>
      </c>
      <c r="D680" s="197">
        <v>0</v>
      </c>
      <c r="E680" s="198">
        <v>0</v>
      </c>
      <c r="F680" s="195">
        <v>0</v>
      </c>
      <c r="G680" s="199">
        <v>0</v>
      </c>
      <c r="H680" s="197">
        <v>0</v>
      </c>
      <c r="I680" s="198">
        <v>0</v>
      </c>
      <c r="J680" s="195">
        <v>0</v>
      </c>
      <c r="K680" s="199">
        <v>0</v>
      </c>
      <c r="L680" s="197">
        <v>0</v>
      </c>
      <c r="M680" s="195">
        <v>0</v>
      </c>
      <c r="N680" s="200">
        <v>0</v>
      </c>
      <c r="O680" s="203">
        <v>0</v>
      </c>
      <c r="P680" s="195">
        <v>0</v>
      </c>
      <c r="Q680" s="199">
        <v>0</v>
      </c>
      <c r="R680" s="197">
        <v>0</v>
      </c>
      <c r="S680" s="198">
        <v>0</v>
      </c>
      <c r="T680" s="195">
        <v>0</v>
      </c>
      <c r="U680" s="199">
        <v>0</v>
      </c>
      <c r="V680" s="197">
        <v>0</v>
      </c>
      <c r="W680" s="198">
        <v>0</v>
      </c>
      <c r="X680" s="195">
        <v>0</v>
      </c>
      <c r="Y680" s="199">
        <v>0</v>
      </c>
      <c r="Z680" s="197">
        <v>0</v>
      </c>
      <c r="AA680" s="195">
        <v>0</v>
      </c>
      <c r="AB680" s="169">
        <f t="shared" si="12384"/>
        <v>0</v>
      </c>
      <c r="AC680" s="172">
        <f t="shared" si="12385"/>
        <v>0</v>
      </c>
      <c r="BI680" s="145" t="s">
        <v>36</v>
      </c>
      <c r="BJ680" s="128">
        <f>B680/B684</f>
        <v>0</v>
      </c>
      <c r="BK680" s="129">
        <f t="shared" ref="BK680" si="12903">C680/C684</f>
        <v>0</v>
      </c>
      <c r="BL680" s="130">
        <f t="shared" ref="BL680" si="12904">D680/D684</f>
        <v>0</v>
      </c>
      <c r="BM680" s="131">
        <f t="shared" ref="BM680" si="12905">E680/E684</f>
        <v>0</v>
      </c>
      <c r="BN680" s="128">
        <f t="shared" ref="BN680" si="12906">F680/F684</f>
        <v>0</v>
      </c>
      <c r="BO680" s="129">
        <f t="shared" ref="BO680" si="12907">G680/G684</f>
        <v>0</v>
      </c>
      <c r="BP680" s="130">
        <f t="shared" ref="BP680" si="12908">H680/H684</f>
        <v>0</v>
      </c>
      <c r="BQ680" s="131">
        <f t="shared" ref="BQ680" si="12909">I680/I684</f>
        <v>0</v>
      </c>
      <c r="BR680" s="128">
        <f t="shared" ref="BR680" si="12910">J680/J684</f>
        <v>0</v>
      </c>
      <c r="BS680" s="129">
        <f t="shared" ref="BS680" si="12911">K680/K684</f>
        <v>0</v>
      </c>
      <c r="BT680" s="130">
        <f t="shared" ref="BT680" si="12912">L680/L684</f>
        <v>0</v>
      </c>
      <c r="BU680" s="128">
        <f t="shared" ref="BU680" si="12913">M680/M684</f>
        <v>0</v>
      </c>
      <c r="BV680" s="132">
        <f t="shared" ref="BV680" si="12914">N680/N684</f>
        <v>0</v>
      </c>
      <c r="BW680" s="133">
        <f t="shared" ref="BW680" si="12915">O680/O684</f>
        <v>0</v>
      </c>
      <c r="BX680" s="128">
        <f t="shared" ref="BX680" si="12916">P680/P684</f>
        <v>0</v>
      </c>
      <c r="BY680" s="129">
        <f t="shared" ref="BY680" si="12917">Q680/Q684</f>
        <v>0</v>
      </c>
      <c r="BZ680" s="130">
        <f t="shared" ref="BZ680" si="12918">R680/R684</f>
        <v>0</v>
      </c>
      <c r="CA680" s="131">
        <f t="shared" ref="CA680" si="12919">S680/S684</f>
        <v>0</v>
      </c>
      <c r="CB680" s="128">
        <f t="shared" ref="CB680" si="12920">T680/T684</f>
        <v>0</v>
      </c>
      <c r="CC680" s="129">
        <f t="shared" ref="CC680" si="12921">U680/U684</f>
        <v>0</v>
      </c>
      <c r="CD680" s="130">
        <f t="shared" ref="CD680" si="12922">V680/V684</f>
        <v>0</v>
      </c>
      <c r="CE680" s="131">
        <f t="shared" ref="CE680" si="12923">W680/W684</f>
        <v>0</v>
      </c>
      <c r="CF680" s="128">
        <f t="shared" ref="CF680" si="12924">X680/X684</f>
        <v>0</v>
      </c>
      <c r="CG680" s="129">
        <f t="shared" ref="CG680" si="12925">Y680/Y684</f>
        <v>0</v>
      </c>
      <c r="CH680" s="130">
        <f t="shared" ref="CH680" si="12926">Z680/Z684</f>
        <v>0</v>
      </c>
      <c r="CI680" s="128">
        <f t="shared" ref="CI680" si="12927">AA680/AA684</f>
        <v>0</v>
      </c>
      <c r="CJ680" s="134">
        <f t="shared" ref="CJ680" si="12928">AB680/AB684</f>
        <v>0</v>
      </c>
      <c r="CK680" s="135">
        <f t="shared" ref="CK680" si="12929">AC680/AC684</f>
        <v>0</v>
      </c>
    </row>
    <row r="681" spans="1:89" x14ac:dyDescent="0.2">
      <c r="A681" s="136" t="s">
        <v>37</v>
      </c>
      <c r="B681" s="58"/>
      <c r="C681" s="59"/>
      <c r="D681" s="138"/>
      <c r="E681" s="139"/>
      <c r="F681" s="137"/>
      <c r="G681" s="140"/>
      <c r="H681" s="138"/>
      <c r="I681" s="139"/>
      <c r="J681" s="137"/>
      <c r="K681" s="140"/>
      <c r="L681" s="138"/>
      <c r="M681" s="137"/>
      <c r="N681" s="141"/>
      <c r="O681" s="142"/>
      <c r="P681" s="137"/>
      <c r="Q681" s="140"/>
      <c r="R681" s="138"/>
      <c r="S681" s="139"/>
      <c r="T681" s="137"/>
      <c r="U681" s="140"/>
      <c r="V681" s="138"/>
      <c r="W681" s="139"/>
      <c r="X681" s="137"/>
      <c r="Y681" s="140"/>
      <c r="Z681" s="143"/>
      <c r="AA681" s="144"/>
      <c r="AB681" s="171">
        <f t="shared" ref="AB681:AB683" si="12930">SUM(B681,D681,F681,H681,J681,L681,N681,P681,R681,T681,V681,X681,Z681)</f>
        <v>0</v>
      </c>
      <c r="AC681" s="172">
        <f t="shared" si="12385"/>
        <v>0</v>
      </c>
      <c r="BI681" s="136" t="s">
        <v>37</v>
      </c>
      <c r="BJ681" s="128">
        <f>B681/B684</f>
        <v>0</v>
      </c>
      <c r="BK681" s="129">
        <f t="shared" ref="BK681" si="12931">C681/C684</f>
        <v>0</v>
      </c>
      <c r="BL681" s="130">
        <f t="shared" ref="BL681" si="12932">D681/D684</f>
        <v>0</v>
      </c>
      <c r="BM681" s="131">
        <f t="shared" ref="BM681" si="12933">E681/E684</f>
        <v>0</v>
      </c>
      <c r="BN681" s="128">
        <f t="shared" ref="BN681" si="12934">F681/F684</f>
        <v>0</v>
      </c>
      <c r="BO681" s="129">
        <f t="shared" ref="BO681" si="12935">G681/G684</f>
        <v>0</v>
      </c>
      <c r="BP681" s="130">
        <f t="shared" ref="BP681" si="12936">H681/H684</f>
        <v>0</v>
      </c>
      <c r="BQ681" s="131">
        <f t="shared" ref="BQ681" si="12937">I681/I684</f>
        <v>0</v>
      </c>
      <c r="BR681" s="128">
        <f t="shared" ref="BR681" si="12938">J681/J684</f>
        <v>0</v>
      </c>
      <c r="BS681" s="129">
        <f t="shared" ref="BS681" si="12939">K681/K684</f>
        <v>0</v>
      </c>
      <c r="BT681" s="130">
        <f t="shared" ref="BT681" si="12940">L681/L684</f>
        <v>0</v>
      </c>
      <c r="BU681" s="128">
        <f t="shared" ref="BU681" si="12941">M681/M684</f>
        <v>0</v>
      </c>
      <c r="BV681" s="132">
        <f t="shared" ref="BV681" si="12942">N681/N684</f>
        <v>0</v>
      </c>
      <c r="BW681" s="133">
        <f t="shared" ref="BW681" si="12943">O681/O684</f>
        <v>0</v>
      </c>
      <c r="BX681" s="128">
        <f t="shared" ref="BX681" si="12944">P681/P684</f>
        <v>0</v>
      </c>
      <c r="BY681" s="129">
        <f t="shared" ref="BY681" si="12945">Q681/Q684</f>
        <v>0</v>
      </c>
      <c r="BZ681" s="130">
        <f t="shared" ref="BZ681" si="12946">R681/R684</f>
        <v>0</v>
      </c>
      <c r="CA681" s="131">
        <f t="shared" ref="CA681" si="12947">S681/S684</f>
        <v>0</v>
      </c>
      <c r="CB681" s="128">
        <f t="shared" ref="CB681" si="12948">T681/T684</f>
        <v>0</v>
      </c>
      <c r="CC681" s="129">
        <f t="shared" ref="CC681" si="12949">U681/U684</f>
        <v>0</v>
      </c>
      <c r="CD681" s="130">
        <f t="shared" ref="CD681" si="12950">V681/V684</f>
        <v>0</v>
      </c>
      <c r="CE681" s="131">
        <f t="shared" ref="CE681" si="12951">W681/W684</f>
        <v>0</v>
      </c>
      <c r="CF681" s="128">
        <f t="shared" ref="CF681" si="12952">X681/X684</f>
        <v>0</v>
      </c>
      <c r="CG681" s="129">
        <f t="shared" ref="CG681" si="12953">Y681/Y684</f>
        <v>0</v>
      </c>
      <c r="CH681" s="130">
        <f t="shared" ref="CH681" si="12954">Z681/Z684</f>
        <v>0</v>
      </c>
      <c r="CI681" s="128">
        <f t="shared" ref="CI681" si="12955">AA681/AA684</f>
        <v>0</v>
      </c>
      <c r="CJ681" s="134">
        <f t="shared" ref="CJ681" si="12956">AB681/AB684</f>
        <v>0</v>
      </c>
      <c r="CK681" s="135">
        <f t="shared" ref="CK681" si="12957">AC681/AC684</f>
        <v>0</v>
      </c>
    </row>
    <row r="682" spans="1:89" x14ac:dyDescent="0.2">
      <c r="A682" s="145" t="s">
        <v>38</v>
      </c>
      <c r="B682" s="56"/>
      <c r="C682" s="57"/>
      <c r="D682" s="151"/>
      <c r="E682" s="148"/>
      <c r="F682" s="149"/>
      <c r="G682" s="150"/>
      <c r="H682" s="151"/>
      <c r="I682" s="148"/>
      <c r="J682" s="149"/>
      <c r="K682" s="150"/>
      <c r="L682" s="151"/>
      <c r="M682" s="149"/>
      <c r="N682" s="153"/>
      <c r="O682" s="152"/>
      <c r="P682" s="149"/>
      <c r="Q682" s="150"/>
      <c r="R682" s="151"/>
      <c r="S682" s="148"/>
      <c r="T682" s="149"/>
      <c r="U682" s="150"/>
      <c r="V682" s="151"/>
      <c r="W682" s="148"/>
      <c r="X682" s="149"/>
      <c r="Y682" s="150"/>
      <c r="Z682" s="147"/>
      <c r="AA682" s="146"/>
      <c r="AB682" s="171">
        <f t="shared" si="12930"/>
        <v>0</v>
      </c>
      <c r="AC682" s="172">
        <f t="shared" si="12385"/>
        <v>0</v>
      </c>
      <c r="BI682" s="145" t="s">
        <v>38</v>
      </c>
      <c r="BJ682" s="128">
        <f>B682/B684</f>
        <v>0</v>
      </c>
      <c r="BK682" s="129">
        <f t="shared" ref="BK682" si="12958">C682/C684</f>
        <v>0</v>
      </c>
      <c r="BL682" s="130">
        <f t="shared" ref="BL682" si="12959">D682/D684</f>
        <v>0</v>
      </c>
      <c r="BM682" s="131">
        <f t="shared" ref="BM682" si="12960">E682/E684</f>
        <v>0</v>
      </c>
      <c r="BN682" s="128">
        <f t="shared" ref="BN682" si="12961">F682/F684</f>
        <v>0</v>
      </c>
      <c r="BO682" s="129">
        <f t="shared" ref="BO682" si="12962">G682/G684</f>
        <v>0</v>
      </c>
      <c r="BP682" s="130">
        <f t="shared" ref="BP682" si="12963">H682/H684</f>
        <v>0</v>
      </c>
      <c r="BQ682" s="131">
        <f t="shared" ref="BQ682" si="12964">I682/I684</f>
        <v>0</v>
      </c>
      <c r="BR682" s="128">
        <f t="shared" ref="BR682" si="12965">J682/J684</f>
        <v>0</v>
      </c>
      <c r="BS682" s="129">
        <f t="shared" ref="BS682" si="12966">K682/K684</f>
        <v>0</v>
      </c>
      <c r="BT682" s="130">
        <f t="shared" ref="BT682" si="12967">L682/L684</f>
        <v>0</v>
      </c>
      <c r="BU682" s="128">
        <f t="shared" ref="BU682" si="12968">M682/M684</f>
        <v>0</v>
      </c>
      <c r="BV682" s="132">
        <f t="shared" ref="BV682" si="12969">N682/N684</f>
        <v>0</v>
      </c>
      <c r="BW682" s="133">
        <f t="shared" ref="BW682" si="12970">O682/O684</f>
        <v>0</v>
      </c>
      <c r="BX682" s="128">
        <f t="shared" ref="BX682" si="12971">P682/P684</f>
        <v>0</v>
      </c>
      <c r="BY682" s="129">
        <f t="shared" ref="BY682" si="12972">Q682/Q684</f>
        <v>0</v>
      </c>
      <c r="BZ682" s="130">
        <f t="shared" ref="BZ682" si="12973">R682/R684</f>
        <v>0</v>
      </c>
      <c r="CA682" s="131">
        <f t="shared" ref="CA682" si="12974">S682/S684</f>
        <v>0</v>
      </c>
      <c r="CB682" s="128">
        <f t="shared" ref="CB682" si="12975">T682/T684</f>
        <v>0</v>
      </c>
      <c r="CC682" s="129">
        <f t="shared" ref="CC682" si="12976">U682/U684</f>
        <v>0</v>
      </c>
      <c r="CD682" s="130">
        <f t="shared" ref="CD682" si="12977">V682/V684</f>
        <v>0</v>
      </c>
      <c r="CE682" s="131">
        <f t="shared" ref="CE682" si="12978">W682/W684</f>
        <v>0</v>
      </c>
      <c r="CF682" s="128">
        <f t="shared" ref="CF682" si="12979">X682/X684</f>
        <v>0</v>
      </c>
      <c r="CG682" s="129">
        <f t="shared" ref="CG682" si="12980">Y682/Y684</f>
        <v>0</v>
      </c>
      <c r="CH682" s="130">
        <f t="shared" ref="CH682" si="12981">Z682/Z684</f>
        <v>0</v>
      </c>
      <c r="CI682" s="128">
        <f t="shared" ref="CI682" si="12982">AA682/AA684</f>
        <v>0</v>
      </c>
      <c r="CJ682" s="134">
        <f t="shared" ref="CJ682" si="12983">AB682/AB684</f>
        <v>0</v>
      </c>
      <c r="CK682" s="135">
        <f t="shared" ref="CK682" si="12984">AC682/AC684</f>
        <v>0</v>
      </c>
    </row>
    <row r="683" spans="1:89" ht="13.5" thickBot="1" x14ac:dyDescent="0.25">
      <c r="A683" s="136" t="s">
        <v>39</v>
      </c>
      <c r="B683" s="58"/>
      <c r="C683" s="59"/>
      <c r="D683" s="138"/>
      <c r="E683" s="139"/>
      <c r="F683" s="137"/>
      <c r="G683" s="140"/>
      <c r="H683" s="138"/>
      <c r="I683" s="139"/>
      <c r="J683" s="137"/>
      <c r="K683" s="140"/>
      <c r="L683" s="138"/>
      <c r="M683" s="137"/>
      <c r="N683" s="141"/>
      <c r="O683" s="142"/>
      <c r="P683" s="137"/>
      <c r="Q683" s="140"/>
      <c r="R683" s="138"/>
      <c r="S683" s="139"/>
      <c r="T683" s="137"/>
      <c r="U683" s="140"/>
      <c r="V683" s="138"/>
      <c r="W683" s="139"/>
      <c r="X683" s="137"/>
      <c r="Y683" s="140"/>
      <c r="Z683" s="143"/>
      <c r="AA683" s="144"/>
      <c r="AB683" s="171">
        <f t="shared" si="12930"/>
        <v>0</v>
      </c>
      <c r="AC683" s="172">
        <f t="shared" si="12385"/>
        <v>0</v>
      </c>
      <c r="BI683" s="136" t="s">
        <v>39</v>
      </c>
      <c r="BJ683" s="128">
        <f>B683/B684</f>
        <v>0</v>
      </c>
      <c r="BK683" s="129">
        <f t="shared" ref="BK683" si="12985">C683/C684</f>
        <v>0</v>
      </c>
      <c r="BL683" s="130">
        <f t="shared" ref="BL683" si="12986">D683/D684</f>
        <v>0</v>
      </c>
      <c r="BM683" s="131">
        <f t="shared" ref="BM683" si="12987">E683/E684</f>
        <v>0</v>
      </c>
      <c r="BN683" s="128">
        <f t="shared" ref="BN683" si="12988">F683/F684</f>
        <v>0</v>
      </c>
      <c r="BO683" s="129">
        <f t="shared" ref="BO683" si="12989">G683/G684</f>
        <v>0</v>
      </c>
      <c r="BP683" s="130">
        <f t="shared" ref="BP683" si="12990">H683/H684</f>
        <v>0</v>
      </c>
      <c r="BQ683" s="131">
        <f t="shared" ref="BQ683" si="12991">I683/I684</f>
        <v>0</v>
      </c>
      <c r="BR683" s="128">
        <f t="shared" ref="BR683" si="12992">J683/J684</f>
        <v>0</v>
      </c>
      <c r="BS683" s="129">
        <f t="shared" ref="BS683" si="12993">K683/K684</f>
        <v>0</v>
      </c>
      <c r="BT683" s="130">
        <f t="shared" ref="BT683" si="12994">L683/L684</f>
        <v>0</v>
      </c>
      <c r="BU683" s="128">
        <f t="shared" ref="BU683" si="12995">M683/M684</f>
        <v>0</v>
      </c>
      <c r="BV683" s="132">
        <f t="shared" ref="BV683" si="12996">N683/N684</f>
        <v>0</v>
      </c>
      <c r="BW683" s="133">
        <f t="shared" ref="BW683" si="12997">O683/O684</f>
        <v>0</v>
      </c>
      <c r="BX683" s="128">
        <f t="shared" ref="BX683" si="12998">P683/P684</f>
        <v>0</v>
      </c>
      <c r="BY683" s="129">
        <f t="shared" ref="BY683" si="12999">Q683/Q684</f>
        <v>0</v>
      </c>
      <c r="BZ683" s="130">
        <f t="shared" ref="BZ683" si="13000">R683/R684</f>
        <v>0</v>
      </c>
      <c r="CA683" s="131">
        <f t="shared" ref="CA683" si="13001">S683/S684</f>
        <v>0</v>
      </c>
      <c r="CB683" s="128">
        <f t="shared" ref="CB683" si="13002">T683/T684</f>
        <v>0</v>
      </c>
      <c r="CC683" s="129">
        <f t="shared" ref="CC683" si="13003">U683/U684</f>
        <v>0</v>
      </c>
      <c r="CD683" s="130">
        <f t="shared" ref="CD683" si="13004">V683/V684</f>
        <v>0</v>
      </c>
      <c r="CE683" s="131">
        <f t="shared" ref="CE683" si="13005">W683/W684</f>
        <v>0</v>
      </c>
      <c r="CF683" s="128">
        <f t="shared" ref="CF683" si="13006">X683/X684</f>
        <v>0</v>
      </c>
      <c r="CG683" s="129">
        <f t="shared" ref="CG683" si="13007">Y683/Y684</f>
        <v>0</v>
      </c>
      <c r="CH683" s="130">
        <f t="shared" ref="CH683" si="13008">Z683/Z684</f>
        <v>0</v>
      </c>
      <c r="CI683" s="128">
        <f t="shared" ref="CI683" si="13009">AA683/AA684</f>
        <v>0</v>
      </c>
      <c r="CJ683" s="134">
        <f t="shared" ref="CJ683" si="13010">AB683/AB684</f>
        <v>0</v>
      </c>
      <c r="CK683" s="135">
        <f t="shared" ref="CK683" si="13011">AC683/AC684</f>
        <v>0</v>
      </c>
    </row>
    <row r="684" spans="1:89" ht="14.25" thickTop="1" thickBot="1" x14ac:dyDescent="0.25">
      <c r="A684" s="264" t="s">
        <v>13</v>
      </c>
      <c r="B684" s="20">
        <f t="shared" ref="B684:AA684" si="13012">SUM(B661:B683)</f>
        <v>22336</v>
      </c>
      <c r="C684" s="21">
        <f t="shared" si="13012"/>
        <v>21364</v>
      </c>
      <c r="D684" s="20">
        <f t="shared" si="13012"/>
        <v>9890</v>
      </c>
      <c r="E684" s="21">
        <f t="shared" si="13012"/>
        <v>9643</v>
      </c>
      <c r="F684" s="20">
        <f t="shared" si="13012"/>
        <v>24386</v>
      </c>
      <c r="G684" s="21">
        <f t="shared" si="13012"/>
        <v>21749</v>
      </c>
      <c r="H684" s="20">
        <f t="shared" si="13012"/>
        <v>30438</v>
      </c>
      <c r="I684" s="21">
        <f t="shared" si="13012"/>
        <v>31426</v>
      </c>
      <c r="J684" s="20">
        <f t="shared" si="13012"/>
        <v>5237</v>
      </c>
      <c r="K684" s="21">
        <f t="shared" si="13012"/>
        <v>5261</v>
      </c>
      <c r="L684" s="20">
        <f t="shared" si="13012"/>
        <v>18213</v>
      </c>
      <c r="M684" s="21">
        <f t="shared" si="13012"/>
        <v>18035</v>
      </c>
      <c r="N684" s="20">
        <f t="shared" si="13012"/>
        <v>29525</v>
      </c>
      <c r="O684" s="21">
        <f t="shared" si="13012"/>
        <v>30564</v>
      </c>
      <c r="P684" s="20">
        <f t="shared" si="13012"/>
        <v>16011</v>
      </c>
      <c r="Q684" s="21">
        <f t="shared" si="13012"/>
        <v>15546</v>
      </c>
      <c r="R684" s="20">
        <f t="shared" si="13012"/>
        <v>19953</v>
      </c>
      <c r="S684" s="21">
        <f t="shared" si="13012"/>
        <v>20726</v>
      </c>
      <c r="T684" s="20">
        <f t="shared" si="13012"/>
        <v>6024</v>
      </c>
      <c r="U684" s="21">
        <f t="shared" si="13012"/>
        <v>6469</v>
      </c>
      <c r="V684" s="20">
        <f t="shared" si="13012"/>
        <v>17516</v>
      </c>
      <c r="W684" s="21">
        <f t="shared" si="13012"/>
        <v>20126</v>
      </c>
      <c r="X684" s="20">
        <f t="shared" si="13012"/>
        <v>14435</v>
      </c>
      <c r="Y684" s="21">
        <f t="shared" si="13012"/>
        <v>9430</v>
      </c>
      <c r="Z684" s="20">
        <f t="shared" si="13012"/>
        <v>31280</v>
      </c>
      <c r="AA684" s="21">
        <f t="shared" si="13012"/>
        <v>34389</v>
      </c>
      <c r="AB684" s="173">
        <f t="shared" ref="AB684:AC684" si="13013">SUM(AB660:AB683)</f>
        <v>245244</v>
      </c>
      <c r="AC684" s="174">
        <f t="shared" si="13013"/>
        <v>244728</v>
      </c>
      <c r="BI684" s="264" t="s">
        <v>13</v>
      </c>
      <c r="BJ684" s="154">
        <f>SUM(BJ660:BJ683)</f>
        <v>0.99999999999999978</v>
      </c>
      <c r="BK684" s="155">
        <f t="shared" ref="BK684:CK684" si="13014">SUM(BK660:BK683)</f>
        <v>1.0000000000000002</v>
      </c>
      <c r="BL684" s="154">
        <f t="shared" si="13014"/>
        <v>1</v>
      </c>
      <c r="BM684" s="155">
        <f t="shared" si="13014"/>
        <v>0.99999999999999989</v>
      </c>
      <c r="BN684" s="154">
        <f t="shared" si="13014"/>
        <v>1</v>
      </c>
      <c r="BO684" s="155">
        <f t="shared" si="13014"/>
        <v>0.99999999999999978</v>
      </c>
      <c r="BP684" s="154">
        <f t="shared" si="13014"/>
        <v>1</v>
      </c>
      <c r="BQ684" s="155">
        <f t="shared" si="13014"/>
        <v>1</v>
      </c>
      <c r="BR684" s="154">
        <f t="shared" si="13014"/>
        <v>0.99999999999999989</v>
      </c>
      <c r="BS684" s="155">
        <f t="shared" si="13014"/>
        <v>0.99999999999999978</v>
      </c>
      <c r="BT684" s="154">
        <f t="shared" si="13014"/>
        <v>1</v>
      </c>
      <c r="BU684" s="155">
        <f t="shared" si="13014"/>
        <v>0.99999999999999967</v>
      </c>
      <c r="BV684" s="154">
        <f t="shared" si="13014"/>
        <v>1</v>
      </c>
      <c r="BW684" s="155">
        <f t="shared" si="13014"/>
        <v>0.99999999999999989</v>
      </c>
      <c r="BX684" s="154">
        <f t="shared" si="13014"/>
        <v>0.99999999999999989</v>
      </c>
      <c r="BY684" s="155">
        <f t="shared" si="13014"/>
        <v>0.99999999999999978</v>
      </c>
      <c r="BZ684" s="154">
        <f t="shared" si="13014"/>
        <v>1</v>
      </c>
      <c r="CA684" s="155">
        <f t="shared" si="13014"/>
        <v>1</v>
      </c>
      <c r="CB684" s="154">
        <f t="shared" si="13014"/>
        <v>0.99999999999999989</v>
      </c>
      <c r="CC684" s="155">
        <f t="shared" si="13014"/>
        <v>1</v>
      </c>
      <c r="CD684" s="154">
        <f t="shared" si="13014"/>
        <v>0.99999999999999989</v>
      </c>
      <c r="CE684" s="155">
        <f t="shared" si="13014"/>
        <v>1</v>
      </c>
      <c r="CF684" s="154">
        <f t="shared" si="13014"/>
        <v>1</v>
      </c>
      <c r="CG684" s="155">
        <f t="shared" si="13014"/>
        <v>1</v>
      </c>
      <c r="CH684" s="154">
        <f t="shared" si="13014"/>
        <v>1</v>
      </c>
      <c r="CI684" s="155">
        <f t="shared" si="13014"/>
        <v>0.99999999999999989</v>
      </c>
      <c r="CJ684" s="154">
        <f t="shared" si="13014"/>
        <v>1</v>
      </c>
      <c r="CK684" s="155">
        <f t="shared" si="13014"/>
        <v>0.99999999999999978</v>
      </c>
    </row>
    <row r="685" spans="1:89" ht="13.5" thickTop="1" x14ac:dyDescent="0.2">
      <c r="A685" s="186"/>
    </row>
    <row r="687" spans="1:89" x14ac:dyDescent="0.2">
      <c r="A687" s="299">
        <f>+A656+1</f>
        <v>44643</v>
      </c>
      <c r="B687" s="299"/>
      <c r="C687" s="299"/>
      <c r="D687" s="299"/>
      <c r="BI687" s="304">
        <f>+BI625+2</f>
        <v>44643</v>
      </c>
      <c r="BJ687" s="304"/>
      <c r="BK687" s="304"/>
      <c r="BL687" s="304"/>
    </row>
    <row r="688" spans="1:89" ht="13.5" thickBot="1" x14ac:dyDescent="0.25">
      <c r="AE688" s="267" t="s">
        <v>84</v>
      </c>
    </row>
    <row r="689" spans="1:89" ht="14.25" thickTop="1" thickBot="1" x14ac:dyDescent="0.25">
      <c r="A689" s="295" t="s">
        <v>0</v>
      </c>
      <c r="B689" s="297" t="s">
        <v>1</v>
      </c>
      <c r="C689" s="298"/>
      <c r="D689" s="297" t="s">
        <v>2</v>
      </c>
      <c r="E689" s="298"/>
      <c r="F689" s="297" t="s">
        <v>3</v>
      </c>
      <c r="G689" s="298"/>
      <c r="H689" s="297" t="s">
        <v>4</v>
      </c>
      <c r="I689" s="298"/>
      <c r="J689" s="297" t="s">
        <v>5</v>
      </c>
      <c r="K689" s="298"/>
      <c r="L689" s="297" t="s">
        <v>6</v>
      </c>
      <c r="M689" s="298"/>
      <c r="N689" s="297" t="s">
        <v>7</v>
      </c>
      <c r="O689" s="298"/>
      <c r="P689" s="297" t="s">
        <v>8</v>
      </c>
      <c r="Q689" s="298"/>
      <c r="R689" s="297" t="s">
        <v>9</v>
      </c>
      <c r="S689" s="298"/>
      <c r="T689" s="297" t="s">
        <v>10</v>
      </c>
      <c r="U689" s="298"/>
      <c r="V689" s="297" t="s">
        <v>11</v>
      </c>
      <c r="W689" s="298"/>
      <c r="X689" s="297" t="s">
        <v>12</v>
      </c>
      <c r="Y689" s="298"/>
      <c r="Z689" s="300" t="s">
        <v>40</v>
      </c>
      <c r="AA689" s="301"/>
      <c r="AB689" s="302" t="s">
        <v>41</v>
      </c>
      <c r="AC689" s="303"/>
      <c r="AE689" s="295" t="s">
        <v>0</v>
      </c>
      <c r="AF689" s="297" t="s">
        <v>1</v>
      </c>
      <c r="AG689" s="298"/>
      <c r="AH689" s="297" t="s">
        <v>2</v>
      </c>
      <c r="AI689" s="298"/>
      <c r="AJ689" s="297" t="s">
        <v>3</v>
      </c>
      <c r="AK689" s="298"/>
      <c r="AL689" s="297" t="s">
        <v>4</v>
      </c>
      <c r="AM689" s="298"/>
      <c r="AN689" s="297" t="s">
        <v>5</v>
      </c>
      <c r="AO689" s="298"/>
      <c r="AP689" s="297" t="s">
        <v>6</v>
      </c>
      <c r="AQ689" s="298"/>
      <c r="AR689" s="297" t="s">
        <v>7</v>
      </c>
      <c r="AS689" s="298"/>
      <c r="AT689" s="297" t="s">
        <v>8</v>
      </c>
      <c r="AU689" s="298"/>
      <c r="AV689" s="297" t="s">
        <v>9</v>
      </c>
      <c r="AW689" s="298"/>
      <c r="AX689" s="297" t="s">
        <v>10</v>
      </c>
      <c r="AY689" s="298"/>
      <c r="AZ689" s="297" t="s">
        <v>11</v>
      </c>
      <c r="BA689" s="298"/>
      <c r="BB689" s="297" t="s">
        <v>12</v>
      </c>
      <c r="BC689" s="298"/>
      <c r="BD689" s="300" t="s">
        <v>40</v>
      </c>
      <c r="BE689" s="301"/>
      <c r="BF689" s="302" t="s">
        <v>41</v>
      </c>
      <c r="BG689" s="303"/>
      <c r="BI689" s="295" t="s">
        <v>0</v>
      </c>
      <c r="BJ689" s="297" t="s">
        <v>1</v>
      </c>
      <c r="BK689" s="298"/>
      <c r="BL689" s="297" t="s">
        <v>2</v>
      </c>
      <c r="BM689" s="298"/>
      <c r="BN689" s="297" t="s">
        <v>3</v>
      </c>
      <c r="BO689" s="298"/>
      <c r="BP689" s="297" t="s">
        <v>4</v>
      </c>
      <c r="BQ689" s="298"/>
      <c r="BR689" s="297" t="s">
        <v>5</v>
      </c>
      <c r="BS689" s="298"/>
      <c r="BT689" s="297" t="s">
        <v>6</v>
      </c>
      <c r="BU689" s="298"/>
      <c r="BV689" s="297" t="s">
        <v>7</v>
      </c>
      <c r="BW689" s="298"/>
      <c r="BX689" s="297" t="s">
        <v>8</v>
      </c>
      <c r="BY689" s="298"/>
      <c r="BZ689" s="297" t="s">
        <v>9</v>
      </c>
      <c r="CA689" s="298"/>
      <c r="CB689" s="297" t="s">
        <v>10</v>
      </c>
      <c r="CC689" s="298"/>
      <c r="CD689" s="297" t="s">
        <v>11</v>
      </c>
      <c r="CE689" s="298"/>
      <c r="CF689" s="297" t="s">
        <v>12</v>
      </c>
      <c r="CG689" s="298"/>
      <c r="CH689" s="300" t="s">
        <v>40</v>
      </c>
      <c r="CI689" s="301"/>
      <c r="CJ689" s="297" t="s">
        <v>41</v>
      </c>
      <c r="CK689" s="298"/>
    </row>
    <row r="690" spans="1:89" ht="15" thickTop="1" thickBot="1" x14ac:dyDescent="0.3">
      <c r="A690" s="296"/>
      <c r="B690" s="115" t="s">
        <v>14</v>
      </c>
      <c r="C690" s="116" t="s">
        <v>15</v>
      </c>
      <c r="D690" s="117" t="s">
        <v>14</v>
      </c>
      <c r="E690" s="118" t="s">
        <v>15</v>
      </c>
      <c r="F690" s="115" t="s">
        <v>14</v>
      </c>
      <c r="G690" s="116" t="s">
        <v>15</v>
      </c>
      <c r="H690" s="117" t="s">
        <v>14</v>
      </c>
      <c r="I690" s="118" t="s">
        <v>15</v>
      </c>
      <c r="J690" s="115" t="s">
        <v>14</v>
      </c>
      <c r="K690" s="116" t="s">
        <v>15</v>
      </c>
      <c r="L690" s="117" t="s">
        <v>14</v>
      </c>
      <c r="M690" s="115" t="s">
        <v>15</v>
      </c>
      <c r="N690" s="119" t="s">
        <v>14</v>
      </c>
      <c r="O690" s="120" t="s">
        <v>15</v>
      </c>
      <c r="P690" s="115" t="s">
        <v>14</v>
      </c>
      <c r="Q690" s="116" t="s">
        <v>15</v>
      </c>
      <c r="R690" s="117" t="s">
        <v>14</v>
      </c>
      <c r="S690" s="118" t="s">
        <v>15</v>
      </c>
      <c r="T690" s="115" t="s">
        <v>14</v>
      </c>
      <c r="U690" s="116" t="s">
        <v>15</v>
      </c>
      <c r="V690" s="117" t="s">
        <v>14</v>
      </c>
      <c r="W690" s="118" t="s">
        <v>15</v>
      </c>
      <c r="X690" s="115" t="s">
        <v>14</v>
      </c>
      <c r="Y690" s="116" t="s">
        <v>15</v>
      </c>
      <c r="Z690" s="28" t="s">
        <v>14</v>
      </c>
      <c r="AA690" s="121" t="s">
        <v>15</v>
      </c>
      <c r="AB690" s="175" t="s">
        <v>14</v>
      </c>
      <c r="AC690" s="176" t="s">
        <v>15</v>
      </c>
      <c r="AE690" s="296"/>
      <c r="AF690" s="115" t="s">
        <v>14</v>
      </c>
      <c r="AG690" s="116" t="s">
        <v>15</v>
      </c>
      <c r="AH690" s="117" t="s">
        <v>14</v>
      </c>
      <c r="AI690" s="118" t="s">
        <v>15</v>
      </c>
      <c r="AJ690" s="115" t="s">
        <v>14</v>
      </c>
      <c r="AK690" s="116" t="s">
        <v>15</v>
      </c>
      <c r="AL690" s="117" t="s">
        <v>14</v>
      </c>
      <c r="AM690" s="118" t="s">
        <v>15</v>
      </c>
      <c r="AN690" s="115" t="s">
        <v>14</v>
      </c>
      <c r="AO690" s="116" t="s">
        <v>15</v>
      </c>
      <c r="AP690" s="117" t="s">
        <v>14</v>
      </c>
      <c r="AQ690" s="115" t="s">
        <v>15</v>
      </c>
      <c r="AR690" s="119" t="s">
        <v>14</v>
      </c>
      <c r="AS690" s="120" t="s">
        <v>15</v>
      </c>
      <c r="AT690" s="115" t="s">
        <v>14</v>
      </c>
      <c r="AU690" s="116" t="s">
        <v>15</v>
      </c>
      <c r="AV690" s="117" t="s">
        <v>14</v>
      </c>
      <c r="AW690" s="118" t="s">
        <v>15</v>
      </c>
      <c r="AX690" s="115" t="s">
        <v>14</v>
      </c>
      <c r="AY690" s="116" t="s">
        <v>15</v>
      </c>
      <c r="AZ690" s="117" t="s">
        <v>14</v>
      </c>
      <c r="BA690" s="118" t="s">
        <v>15</v>
      </c>
      <c r="BB690" s="115" t="s">
        <v>14</v>
      </c>
      <c r="BC690" s="116" t="s">
        <v>15</v>
      </c>
      <c r="BD690" s="28" t="s">
        <v>14</v>
      </c>
      <c r="BE690" s="121" t="s">
        <v>15</v>
      </c>
      <c r="BF690" s="175" t="s">
        <v>14</v>
      </c>
      <c r="BG690" s="176" t="s">
        <v>15</v>
      </c>
      <c r="BI690" s="296"/>
      <c r="BJ690" s="115" t="s">
        <v>14</v>
      </c>
      <c r="BK690" s="116" t="s">
        <v>15</v>
      </c>
      <c r="BL690" s="117" t="s">
        <v>14</v>
      </c>
      <c r="BM690" s="118" t="s">
        <v>15</v>
      </c>
      <c r="BN690" s="115" t="s">
        <v>14</v>
      </c>
      <c r="BO690" s="116" t="s">
        <v>15</v>
      </c>
      <c r="BP690" s="117" t="s">
        <v>14</v>
      </c>
      <c r="BQ690" s="118" t="s">
        <v>15</v>
      </c>
      <c r="BR690" s="115" t="s">
        <v>14</v>
      </c>
      <c r="BS690" s="116" t="s">
        <v>15</v>
      </c>
      <c r="BT690" s="117" t="s">
        <v>14</v>
      </c>
      <c r="BU690" s="115" t="s">
        <v>15</v>
      </c>
      <c r="BV690" s="119" t="s">
        <v>14</v>
      </c>
      <c r="BW690" s="120" t="s">
        <v>15</v>
      </c>
      <c r="BX690" s="115" t="s">
        <v>14</v>
      </c>
      <c r="BY690" s="116" t="s">
        <v>15</v>
      </c>
      <c r="BZ690" s="117" t="s">
        <v>14</v>
      </c>
      <c r="CA690" s="118" t="s">
        <v>15</v>
      </c>
      <c r="CB690" s="115" t="s">
        <v>14</v>
      </c>
      <c r="CC690" s="116" t="s">
        <v>15</v>
      </c>
      <c r="CD690" s="117" t="s">
        <v>14</v>
      </c>
      <c r="CE690" s="118" t="s">
        <v>15</v>
      </c>
      <c r="CF690" s="115" t="s">
        <v>14</v>
      </c>
      <c r="CG690" s="116" t="s">
        <v>15</v>
      </c>
      <c r="CH690" s="28" t="s">
        <v>14</v>
      </c>
      <c r="CI690" s="121" t="s">
        <v>15</v>
      </c>
      <c r="CJ690" s="119" t="s">
        <v>14</v>
      </c>
      <c r="CK690" s="120" t="s">
        <v>15</v>
      </c>
    </row>
    <row r="691" spans="1:89" ht="13.5" thickTop="1" x14ac:dyDescent="0.2">
      <c r="A691" s="124" t="s">
        <v>16</v>
      </c>
      <c r="B691" s="125"/>
      <c r="C691" s="185"/>
      <c r="D691" s="126"/>
      <c r="E691" s="179"/>
      <c r="F691" s="125"/>
      <c r="G691" s="127"/>
      <c r="H691" s="126"/>
      <c r="I691" s="179"/>
      <c r="J691" s="125"/>
      <c r="K691" s="127"/>
      <c r="L691" s="126"/>
      <c r="M691" s="125"/>
      <c r="N691" s="178"/>
      <c r="O691" s="180"/>
      <c r="P691" s="125"/>
      <c r="Q691" s="127"/>
      <c r="R691" s="126"/>
      <c r="S691" s="179"/>
      <c r="T691" s="125"/>
      <c r="U691" s="127"/>
      <c r="V691" s="126"/>
      <c r="W691" s="179"/>
      <c r="X691" s="125"/>
      <c r="Y691" s="127"/>
      <c r="Z691" s="183"/>
      <c r="AA691" s="184"/>
      <c r="AB691" s="169">
        <f>B691+D691+F691+H691+J691+L691+N691+P691+R691+T691+V691+X691+Z691</f>
        <v>0</v>
      </c>
      <c r="AC691" s="170">
        <f>C691+E691+G691+I691+K691+M691+O691+Q691+S691+U691+W691+Y691+AA691</f>
        <v>0</v>
      </c>
      <c r="AD691" s="231"/>
      <c r="AE691" s="270" t="str">
        <f>$AE$9</f>
        <v>07:00 - 07:59</v>
      </c>
      <c r="AF691" s="125">
        <f>SUMIF($A$9:$A$32,$AE691,B$691:B$714)</f>
        <v>2585</v>
      </c>
      <c r="AG691" s="185">
        <f t="shared" ref="AG691:AV693" si="13015">SUMIF($A$9:$A$32,$AE691,C$691:C$714)</f>
        <v>1010</v>
      </c>
      <c r="AH691" s="126">
        <f t="shared" si="13015"/>
        <v>856</v>
      </c>
      <c r="AI691" s="179">
        <f t="shared" si="13015"/>
        <v>815</v>
      </c>
      <c r="AJ691" s="125">
        <f t="shared" si="13015"/>
        <v>2251</v>
      </c>
      <c r="AK691" s="127">
        <f t="shared" si="13015"/>
        <v>1296</v>
      </c>
      <c r="AL691" s="126">
        <f t="shared" si="13015"/>
        <v>2810</v>
      </c>
      <c r="AM691" s="179">
        <f t="shared" si="13015"/>
        <v>1806</v>
      </c>
      <c r="AN691" s="125">
        <f t="shared" si="13015"/>
        <v>240</v>
      </c>
      <c r="AO691" s="127">
        <f t="shared" si="13015"/>
        <v>833</v>
      </c>
      <c r="AP691" s="126">
        <f t="shared" si="13015"/>
        <v>799</v>
      </c>
      <c r="AQ691" s="125">
        <f t="shared" si="13015"/>
        <v>2562</v>
      </c>
      <c r="AR691" s="178">
        <f t="shared" si="13015"/>
        <v>2277</v>
      </c>
      <c r="AS691" s="180">
        <f t="shared" si="13015"/>
        <v>3346</v>
      </c>
      <c r="AT691" s="125">
        <f t="shared" si="13015"/>
        <v>1709</v>
      </c>
      <c r="AU691" s="127">
        <f t="shared" si="13015"/>
        <v>1510</v>
      </c>
      <c r="AV691" s="126">
        <f t="shared" si="13015"/>
        <v>1959</v>
      </c>
      <c r="AW691" s="179">
        <f t="shared" ref="AW691:BE693" si="13016">SUMIF($A$9:$A$32,$AE691,S$691:S$714)</f>
        <v>1470</v>
      </c>
      <c r="AX691" s="125">
        <f t="shared" si="13016"/>
        <v>362</v>
      </c>
      <c r="AY691" s="127">
        <f t="shared" si="13016"/>
        <v>1159</v>
      </c>
      <c r="AZ691" s="126">
        <f t="shared" si="13016"/>
        <v>821</v>
      </c>
      <c r="BA691" s="179">
        <f t="shared" si="13016"/>
        <v>2194</v>
      </c>
      <c r="BB691" s="125">
        <f t="shared" si="13016"/>
        <v>1381</v>
      </c>
      <c r="BC691" s="127">
        <f t="shared" si="13016"/>
        <v>1416</v>
      </c>
      <c r="BD691" s="183">
        <f t="shared" si="13016"/>
        <v>2778</v>
      </c>
      <c r="BE691" s="184">
        <f t="shared" si="13016"/>
        <v>2465</v>
      </c>
      <c r="BF691" s="169">
        <f>AF691+AH691+AJ691+AL691+AN691+AP691+AR691+AT691+AV691+AX691+AZ691+BB691+BD691</f>
        <v>20828</v>
      </c>
      <c r="BG691" s="170">
        <f>AG691+AI691+AK691+AM691+AO691+AQ691+AS691+AU691+AW691+AY691+BA691+BC691+BE691</f>
        <v>21882</v>
      </c>
      <c r="BH691" s="231"/>
      <c r="BI691" s="124" t="s">
        <v>16</v>
      </c>
      <c r="BJ691" s="128">
        <f>B691/B715</f>
        <v>0</v>
      </c>
      <c r="BK691" s="129">
        <f t="shared" ref="BK691" si="13017">C691/C715</f>
        <v>0</v>
      </c>
      <c r="BL691" s="130">
        <f t="shared" ref="BL691" si="13018">D691/D715</f>
        <v>0</v>
      </c>
      <c r="BM691" s="131">
        <f t="shared" ref="BM691" si="13019">E691/E715</f>
        <v>0</v>
      </c>
      <c r="BN691" s="128">
        <f t="shared" ref="BN691" si="13020">F691/F715</f>
        <v>0</v>
      </c>
      <c r="BO691" s="129">
        <f t="shared" ref="BO691" si="13021">G691/G715</f>
        <v>0</v>
      </c>
      <c r="BP691" s="130">
        <f t="shared" ref="BP691" si="13022">H691/H715</f>
        <v>0</v>
      </c>
      <c r="BQ691" s="131">
        <f t="shared" ref="BQ691" si="13023">I691/I715</f>
        <v>0</v>
      </c>
      <c r="BR691" s="128">
        <f t="shared" ref="BR691" si="13024">J691/J715</f>
        <v>0</v>
      </c>
      <c r="BS691" s="129">
        <f t="shared" ref="BS691" si="13025">K691/K715</f>
        <v>0</v>
      </c>
      <c r="BT691" s="130">
        <f t="shared" ref="BT691" si="13026">L691/L715</f>
        <v>0</v>
      </c>
      <c r="BU691" s="128">
        <f t="shared" ref="BU691" si="13027">M691/M715</f>
        <v>0</v>
      </c>
      <c r="BV691" s="132">
        <f t="shared" ref="BV691" si="13028">N691/N715</f>
        <v>0</v>
      </c>
      <c r="BW691" s="133">
        <f t="shared" ref="BW691" si="13029">O691/O715</f>
        <v>0</v>
      </c>
      <c r="BX691" s="128">
        <f t="shared" ref="BX691" si="13030">P691/P715</f>
        <v>0</v>
      </c>
      <c r="BY691" s="129">
        <f t="shared" ref="BY691" si="13031">Q691/Q715</f>
        <v>0</v>
      </c>
      <c r="BZ691" s="130">
        <f t="shared" ref="BZ691" si="13032">R691/R715</f>
        <v>0</v>
      </c>
      <c r="CA691" s="131">
        <f t="shared" ref="CA691" si="13033">S691/S715</f>
        <v>0</v>
      </c>
      <c r="CB691" s="128">
        <f t="shared" ref="CB691" si="13034">T691/T715</f>
        <v>0</v>
      </c>
      <c r="CC691" s="129">
        <f t="shared" ref="CC691" si="13035">U691/U715</f>
        <v>0</v>
      </c>
      <c r="CD691" s="130">
        <f t="shared" ref="CD691" si="13036">V691/V715</f>
        <v>0</v>
      </c>
      <c r="CE691" s="131">
        <f t="shared" ref="CE691" si="13037">W691/W715</f>
        <v>0</v>
      </c>
      <c r="CF691" s="128">
        <f t="shared" ref="CF691" si="13038">X691/X715</f>
        <v>0</v>
      </c>
      <c r="CG691" s="129">
        <f t="shared" ref="CG691" si="13039">Y691/Y715</f>
        <v>0</v>
      </c>
      <c r="CH691" s="130">
        <f t="shared" ref="CH691" si="13040">Z691/Z715</f>
        <v>0</v>
      </c>
      <c r="CI691" s="128">
        <f t="shared" ref="CI691" si="13041">AA691/AA715</f>
        <v>0</v>
      </c>
      <c r="CJ691" s="134">
        <f t="shared" ref="CJ691" si="13042">AB691/AB715</f>
        <v>0</v>
      </c>
      <c r="CK691" s="135">
        <f t="shared" ref="CK691" si="13043">AC691/AC715</f>
        <v>0</v>
      </c>
    </row>
    <row r="692" spans="1:89" x14ac:dyDescent="0.2">
      <c r="A692" s="136" t="s">
        <v>17</v>
      </c>
      <c r="B692" s="188">
        <v>247</v>
      </c>
      <c r="C692" s="189">
        <v>0</v>
      </c>
      <c r="D692" s="190">
        <v>163</v>
      </c>
      <c r="E692" s="191">
        <v>0</v>
      </c>
      <c r="F692" s="188">
        <v>529</v>
      </c>
      <c r="G692" s="192">
        <v>5</v>
      </c>
      <c r="H692" s="190">
        <v>343</v>
      </c>
      <c r="I692" s="191">
        <v>27</v>
      </c>
      <c r="J692" s="188">
        <v>13</v>
      </c>
      <c r="K692" s="192">
        <v>11</v>
      </c>
      <c r="L692" s="190">
        <v>40</v>
      </c>
      <c r="M692" s="188">
        <v>38</v>
      </c>
      <c r="N692" s="193">
        <v>162</v>
      </c>
      <c r="O692" s="194">
        <v>81</v>
      </c>
      <c r="P692" s="188">
        <v>44</v>
      </c>
      <c r="Q692" s="192">
        <v>45</v>
      </c>
      <c r="R692" s="190">
        <v>24</v>
      </c>
      <c r="S692" s="191">
        <v>77</v>
      </c>
      <c r="T692" s="188">
        <v>1</v>
      </c>
      <c r="U692" s="192">
        <v>0</v>
      </c>
      <c r="V692" s="190">
        <v>11</v>
      </c>
      <c r="W692" s="191">
        <v>0</v>
      </c>
      <c r="X692" s="188">
        <v>5</v>
      </c>
      <c r="Y692" s="192">
        <v>0</v>
      </c>
      <c r="Z692" s="190">
        <v>0</v>
      </c>
      <c r="AA692" s="188">
        <v>0</v>
      </c>
      <c r="AB692" s="169">
        <f t="shared" ref="AB692:AB711" si="13044">B692+D692+F692+H692+J692+L692+N692+P692+R692+T692+V692+X692+Z692</f>
        <v>1582</v>
      </c>
      <c r="AC692" s="172">
        <f t="shared" ref="AC692:AC714" si="13045">SUM(C692,E692,G692,I692,K692,M692,O692,Q692,S692,U692,W692,Y692,AA692)</f>
        <v>284</v>
      </c>
      <c r="AD692" s="231"/>
      <c r="AE692" s="272" t="str">
        <f>$AE$10</f>
        <v>08:00 - 08:59</v>
      </c>
      <c r="AF692" s="125">
        <f>SUMIF($A$9:$A$32,$AE692,B$691:B$714)</f>
        <v>2032</v>
      </c>
      <c r="AG692" s="189">
        <f t="shared" si="13015"/>
        <v>934</v>
      </c>
      <c r="AH692" s="190">
        <f t="shared" si="13015"/>
        <v>583</v>
      </c>
      <c r="AI692" s="191">
        <f t="shared" si="13015"/>
        <v>673</v>
      </c>
      <c r="AJ692" s="273">
        <f t="shared" si="13015"/>
        <v>2229</v>
      </c>
      <c r="AK692" s="192">
        <f t="shared" si="13015"/>
        <v>985</v>
      </c>
      <c r="AL692" s="190">
        <f t="shared" si="13015"/>
        <v>2525</v>
      </c>
      <c r="AM692" s="191">
        <f t="shared" si="13015"/>
        <v>1574</v>
      </c>
      <c r="AN692" s="273">
        <f t="shared" si="13015"/>
        <v>203</v>
      </c>
      <c r="AO692" s="192">
        <f t="shared" si="13015"/>
        <v>639</v>
      </c>
      <c r="AP692" s="190">
        <f t="shared" si="13015"/>
        <v>635</v>
      </c>
      <c r="AQ692" s="273">
        <f t="shared" si="13015"/>
        <v>2324</v>
      </c>
      <c r="AR692" s="193">
        <f t="shared" si="13015"/>
        <v>1755</v>
      </c>
      <c r="AS692" s="194">
        <f t="shared" si="13015"/>
        <v>2918</v>
      </c>
      <c r="AT692" s="273">
        <f t="shared" si="13015"/>
        <v>1168</v>
      </c>
      <c r="AU692" s="192">
        <f t="shared" si="13015"/>
        <v>1219</v>
      </c>
      <c r="AV692" s="190">
        <f t="shared" si="13015"/>
        <v>1744</v>
      </c>
      <c r="AW692" s="191">
        <f t="shared" si="13016"/>
        <v>1139</v>
      </c>
      <c r="AX692" s="273">
        <f t="shared" si="13016"/>
        <v>216</v>
      </c>
      <c r="AY692" s="192">
        <f t="shared" si="13016"/>
        <v>773</v>
      </c>
      <c r="AZ692" s="190">
        <f t="shared" si="13016"/>
        <v>613</v>
      </c>
      <c r="BA692" s="191">
        <f t="shared" si="13016"/>
        <v>1771</v>
      </c>
      <c r="BB692" s="273">
        <f t="shared" si="13016"/>
        <v>1015</v>
      </c>
      <c r="BC692" s="192">
        <f t="shared" si="13016"/>
        <v>1048</v>
      </c>
      <c r="BD692" s="190">
        <f t="shared" si="13016"/>
        <v>2299</v>
      </c>
      <c r="BE692" s="273">
        <f t="shared" si="13016"/>
        <v>1725</v>
      </c>
      <c r="BF692" s="171">
        <f>SUM(AF692,AH692,AJ692,AL692,AN692,AP692,AR692,AT692,AV692,AX692,AZ692,BB692,BD692)</f>
        <v>17017</v>
      </c>
      <c r="BG692" s="172">
        <f>SUM(AG692,AI692,AK692,AM692,AO692,AQ692,AS692,AU692,AW692,AY692,BA692,BC692,BE692)</f>
        <v>17722</v>
      </c>
      <c r="BH692" s="231"/>
      <c r="BI692" s="136" t="s">
        <v>17</v>
      </c>
      <c r="BJ692" s="128">
        <f>B692/B715</f>
        <v>1.1055411332915585E-2</v>
      </c>
      <c r="BK692" s="129">
        <f t="shared" ref="BK692" si="13046">C692/C715</f>
        <v>0</v>
      </c>
      <c r="BL692" s="130">
        <f t="shared" ref="BL692" si="13047">D692/D715</f>
        <v>1.6590330788804071E-2</v>
      </c>
      <c r="BM692" s="131">
        <f t="shared" ref="BM692" si="13048">E692/E715</f>
        <v>0</v>
      </c>
      <c r="BN692" s="128">
        <f t="shared" ref="BN692" si="13049">F692/F715</f>
        <v>2.2263372753671982E-2</v>
      </c>
      <c r="BO692" s="129">
        <f t="shared" ref="BO692" si="13050">G692/G715</f>
        <v>2.2625458165527853E-4</v>
      </c>
      <c r="BP692" s="130">
        <f t="shared" ref="BP692" si="13051">H692/H715</f>
        <v>1.1322374067472107E-2</v>
      </c>
      <c r="BQ692" s="131">
        <f t="shared" ref="BQ692" si="13052">I692/I715</f>
        <v>8.3508598292713102E-4</v>
      </c>
      <c r="BR692" s="128">
        <f t="shared" ref="BR692" si="13053">J692/J715</f>
        <v>2.4579315560597464E-3</v>
      </c>
      <c r="BS692" s="129">
        <f t="shared" ref="BS692" si="13054">K692/K715</f>
        <v>2.153906402976307E-3</v>
      </c>
      <c r="BT692" s="130">
        <f t="shared" ref="BT692" si="13055">L692/L715</f>
        <v>2.2214817283127846E-3</v>
      </c>
      <c r="BU692" s="128">
        <f t="shared" ref="BU692" si="13056">M692/M715</f>
        <v>2.1227864365119266E-3</v>
      </c>
      <c r="BV692" s="132">
        <f t="shared" ref="BV692" si="13057">N692/N715</f>
        <v>5.1978053710655505E-3</v>
      </c>
      <c r="BW692" s="133">
        <f t="shared" ref="BW692" si="13058">O692/O715</f>
        <v>2.6127346622798527E-3</v>
      </c>
      <c r="BX692" s="128">
        <f t="shared" ref="BX692" si="13059">P692/P715</f>
        <v>2.6775390981561491E-3</v>
      </c>
      <c r="BY692" s="129">
        <f t="shared" ref="BY692" si="13060">Q692/Q715</f>
        <v>2.8307227778826194E-3</v>
      </c>
      <c r="BZ692" s="130">
        <f t="shared" ref="BZ692" si="13061">R692/R715</f>
        <v>1.1812186238803033E-3</v>
      </c>
      <c r="CA692" s="131">
        <f t="shared" ref="CA692" si="13062">S692/S715</f>
        <v>3.7189084762134748E-3</v>
      </c>
      <c r="CB692" s="128">
        <f t="shared" ref="CB692" si="13063">T692/T715</f>
        <v>1.6482610845557937E-4</v>
      </c>
      <c r="CC692" s="129">
        <f t="shared" ref="CC692" si="13064">U692/U715</f>
        <v>0</v>
      </c>
      <c r="CD692" s="130">
        <f t="shared" ref="CD692" si="13065">V692/V715</f>
        <v>6.1247216035634742E-4</v>
      </c>
      <c r="CE692" s="131">
        <f t="shared" ref="CE692" si="13066">W692/W715</f>
        <v>0</v>
      </c>
      <c r="CF692" s="128">
        <f t="shared" ref="CF692" si="13067">X692/X715</f>
        <v>3.5290796160361375E-4</v>
      </c>
      <c r="CG692" s="129">
        <f t="shared" ref="CG692" si="13068">Y692/Y715</f>
        <v>0</v>
      </c>
      <c r="CH692" s="130">
        <f t="shared" ref="CH692" si="13069">Z692/Z715</f>
        <v>0</v>
      </c>
      <c r="CI692" s="128">
        <f t="shared" ref="CI692" si="13070">AA692/AA715</f>
        <v>0</v>
      </c>
      <c r="CJ692" s="134">
        <f t="shared" ref="CJ692" si="13071">AB692/AB715</f>
        <v>6.3878928836773588E-3</v>
      </c>
      <c r="CK692" s="135">
        <f t="shared" ref="CK692" si="13072">AC692/AC715</f>
        <v>1.1492810923026495E-3</v>
      </c>
    </row>
    <row r="693" spans="1:89" ht="13.5" thickBot="1" x14ac:dyDescent="0.25">
      <c r="A693" s="145" t="s">
        <v>18</v>
      </c>
      <c r="B693" s="195">
        <v>1558</v>
      </c>
      <c r="C693" s="196">
        <v>1</v>
      </c>
      <c r="D693" s="197">
        <v>593</v>
      </c>
      <c r="E693" s="198">
        <v>135</v>
      </c>
      <c r="F693" s="195">
        <v>2254</v>
      </c>
      <c r="G693" s="199">
        <v>253</v>
      </c>
      <c r="H693" s="197">
        <v>1671</v>
      </c>
      <c r="I693" s="198">
        <v>528</v>
      </c>
      <c r="J693" s="195">
        <v>80</v>
      </c>
      <c r="K693" s="199">
        <v>169</v>
      </c>
      <c r="L693" s="197">
        <v>356</v>
      </c>
      <c r="M693" s="195">
        <v>795</v>
      </c>
      <c r="N693" s="200">
        <v>1212</v>
      </c>
      <c r="O693" s="201">
        <v>1380</v>
      </c>
      <c r="P693" s="195">
        <v>675</v>
      </c>
      <c r="Q693" s="199">
        <v>765</v>
      </c>
      <c r="R693" s="197">
        <v>735</v>
      </c>
      <c r="S693" s="198">
        <v>768</v>
      </c>
      <c r="T693" s="195">
        <v>150</v>
      </c>
      <c r="U693" s="199">
        <v>478</v>
      </c>
      <c r="V693" s="197">
        <v>417</v>
      </c>
      <c r="W693" s="198">
        <v>1105</v>
      </c>
      <c r="X693" s="195">
        <v>560</v>
      </c>
      <c r="Y693" s="199">
        <v>498</v>
      </c>
      <c r="Z693" s="197">
        <v>1462</v>
      </c>
      <c r="AA693" s="195">
        <v>971</v>
      </c>
      <c r="AB693" s="169">
        <f t="shared" si="13044"/>
        <v>11723</v>
      </c>
      <c r="AC693" s="172">
        <f t="shared" si="13045"/>
        <v>7846</v>
      </c>
      <c r="AD693" s="231"/>
      <c r="AE693" s="270">
        <f>$AE$11</f>
        <v>0</v>
      </c>
      <c r="AF693" s="125">
        <f>SUMIF($A$9:$A$32,$AE693,B$691:B$714)</f>
        <v>0</v>
      </c>
      <c r="AG693" s="196">
        <f t="shared" si="13015"/>
        <v>0</v>
      </c>
      <c r="AH693" s="197">
        <f t="shared" si="13015"/>
        <v>0</v>
      </c>
      <c r="AI693" s="198">
        <f t="shared" si="13015"/>
        <v>0</v>
      </c>
      <c r="AJ693" s="195">
        <f t="shared" si="13015"/>
        <v>0</v>
      </c>
      <c r="AK693" s="199">
        <f t="shared" si="13015"/>
        <v>0</v>
      </c>
      <c r="AL693" s="197">
        <f t="shared" si="13015"/>
        <v>0</v>
      </c>
      <c r="AM693" s="198">
        <f t="shared" si="13015"/>
        <v>0</v>
      </c>
      <c r="AN693" s="195">
        <f t="shared" si="13015"/>
        <v>0</v>
      </c>
      <c r="AO693" s="199">
        <f t="shared" si="13015"/>
        <v>0</v>
      </c>
      <c r="AP693" s="197">
        <f t="shared" si="13015"/>
        <v>0</v>
      </c>
      <c r="AQ693" s="195">
        <f t="shared" si="13015"/>
        <v>0</v>
      </c>
      <c r="AR693" s="200">
        <f t="shared" si="13015"/>
        <v>0</v>
      </c>
      <c r="AS693" s="201">
        <f t="shared" si="13015"/>
        <v>0</v>
      </c>
      <c r="AT693" s="195">
        <f t="shared" si="13015"/>
        <v>0</v>
      </c>
      <c r="AU693" s="199">
        <f t="shared" si="13015"/>
        <v>0</v>
      </c>
      <c r="AV693" s="197">
        <f t="shared" si="13015"/>
        <v>0</v>
      </c>
      <c r="AW693" s="198">
        <f t="shared" si="13016"/>
        <v>0</v>
      </c>
      <c r="AX693" s="195">
        <f t="shared" si="13016"/>
        <v>0</v>
      </c>
      <c r="AY693" s="199">
        <f t="shared" si="13016"/>
        <v>0</v>
      </c>
      <c r="AZ693" s="197">
        <f t="shared" si="13016"/>
        <v>0</v>
      </c>
      <c r="BA693" s="198">
        <f t="shared" si="13016"/>
        <v>0</v>
      </c>
      <c r="BB693" s="195">
        <f t="shared" si="13016"/>
        <v>0</v>
      </c>
      <c r="BC693" s="199">
        <f t="shared" si="13016"/>
        <v>0</v>
      </c>
      <c r="BD693" s="197">
        <f t="shared" si="13016"/>
        <v>0</v>
      </c>
      <c r="BE693" s="195">
        <f t="shared" si="13016"/>
        <v>0</v>
      </c>
      <c r="BF693" s="171">
        <f>SUM(AF693,AH693,AJ693,AL693,AN693,AP693,AR693,AT693,AV693,AX693,AZ693,BB693,BD693)</f>
        <v>0</v>
      </c>
      <c r="BG693" s="172">
        <f>SUM(AG693,AI693,AK693,AM693,AO693,AQ693,AS693,AU693,AW693,AY693,BA693,BC693,BE693)</f>
        <v>0</v>
      </c>
      <c r="BH693" s="231"/>
      <c r="BI693" s="145" t="s">
        <v>18</v>
      </c>
      <c r="BJ693" s="128">
        <f>B693/B715</f>
        <v>6.9734133023006004E-2</v>
      </c>
      <c r="BK693" s="129">
        <f t="shared" ref="BK693" si="13073">C693/C715</f>
        <v>4.5657930782576936E-5</v>
      </c>
      <c r="BL693" s="130">
        <f t="shared" ref="BL693" si="13074">D693/D715</f>
        <v>6.0356234096692114E-2</v>
      </c>
      <c r="BM693" s="131">
        <f t="shared" ref="BM693" si="13075">E693/E715</f>
        <v>1.370697532744441E-2</v>
      </c>
      <c r="BN693" s="128">
        <f t="shared" ref="BN693" si="13076">F693/F715</f>
        <v>9.4861327385211067E-2</v>
      </c>
      <c r="BO693" s="129">
        <f t="shared" ref="BO693" si="13077">G693/G715</f>
        <v>1.1448481831757094E-2</v>
      </c>
      <c r="BP693" s="130">
        <f t="shared" ref="BP693" si="13078">H693/H715</f>
        <v>5.5159437512378687E-2</v>
      </c>
      <c r="BQ693" s="131">
        <f t="shared" ref="BQ693" si="13079">I693/I715</f>
        <v>1.633057033279723E-2</v>
      </c>
      <c r="BR693" s="128">
        <f t="shared" ref="BR693" si="13080">J693/J715</f>
        <v>1.5125732652675365E-2</v>
      </c>
      <c r="BS693" s="129">
        <f t="shared" ref="BS693" si="13081">K693/K715</f>
        <v>3.3091834736635989E-2</v>
      </c>
      <c r="BT693" s="130">
        <f t="shared" ref="BT693" si="13082">L693/L715</f>
        <v>1.9771187381983784E-2</v>
      </c>
      <c r="BU693" s="128">
        <f t="shared" ref="BU693" si="13083">M693/M715</f>
        <v>4.4410926763867938E-2</v>
      </c>
      <c r="BV693" s="132">
        <f t="shared" ref="BV693" si="13084">N693/N715</f>
        <v>3.8887284627971891E-2</v>
      </c>
      <c r="BW693" s="133">
        <f t="shared" ref="BW693" si="13085">O693/O715</f>
        <v>4.4513257209212308E-2</v>
      </c>
      <c r="BX693" s="128">
        <f t="shared" ref="BX693" si="13086">P693/P715</f>
        <v>4.1075883892168201E-2</v>
      </c>
      <c r="BY693" s="129">
        <f t="shared" ref="BY693" si="13087">Q693/Q715</f>
        <v>4.812228722400453E-2</v>
      </c>
      <c r="BZ693" s="130">
        <f t="shared" ref="BZ693" si="13088">R693/R715</f>
        <v>3.6174820356334285E-2</v>
      </c>
      <c r="CA693" s="131">
        <f t="shared" ref="CA693" si="13089">S693/S715</f>
        <v>3.7092489736778554E-2</v>
      </c>
      <c r="CB693" s="128">
        <f t="shared" ref="CB693" si="13090">T693/T715</f>
        <v>2.4723916268336903E-2</v>
      </c>
      <c r="CC693" s="129">
        <f t="shared" ref="CC693" si="13091">U693/U715</f>
        <v>7.5656853434631216E-2</v>
      </c>
      <c r="CD693" s="130">
        <f t="shared" ref="CD693" si="13092">V693/V715</f>
        <v>2.3218262806236081E-2</v>
      </c>
      <c r="CE693" s="131">
        <f t="shared" ref="CE693" si="13093">W693/W715</f>
        <v>5.4939591309103565E-2</v>
      </c>
      <c r="CF693" s="128">
        <f t="shared" ref="CF693" si="13094">X693/X715</f>
        <v>3.9525691699604744E-2</v>
      </c>
      <c r="CG693" s="129">
        <f t="shared" ref="CG693" si="13095">Y693/Y715</f>
        <v>5.4101032047800111E-2</v>
      </c>
      <c r="CH693" s="130">
        <f t="shared" ref="CH693" si="13096">Z693/Z715</f>
        <v>4.5650409042652842E-2</v>
      </c>
      <c r="CI693" s="128">
        <f t="shared" ref="CI693" si="13097">AA693/AA715</f>
        <v>2.7998039272223985E-2</v>
      </c>
      <c r="CJ693" s="134">
        <f t="shared" ref="CJ693" si="13098">AB693/AB715</f>
        <v>4.7335820654456184E-2</v>
      </c>
      <c r="CK693" s="135">
        <f t="shared" ref="CK693" si="13099">AC693/AC715</f>
        <v>3.1750913557065448E-2</v>
      </c>
    </row>
    <row r="694" spans="1:89" ht="14.25" thickTop="1" thickBot="1" x14ac:dyDescent="0.25">
      <c r="A694" s="136" t="s">
        <v>19</v>
      </c>
      <c r="B694" s="188">
        <v>2546</v>
      </c>
      <c r="C694" s="189">
        <v>1047</v>
      </c>
      <c r="D694" s="190">
        <v>1056</v>
      </c>
      <c r="E694" s="191">
        <v>720</v>
      </c>
      <c r="F694" s="188">
        <v>2895</v>
      </c>
      <c r="G694" s="192">
        <v>1232</v>
      </c>
      <c r="H694" s="190">
        <v>2778</v>
      </c>
      <c r="I694" s="191">
        <v>1486</v>
      </c>
      <c r="J694" s="188">
        <v>204</v>
      </c>
      <c r="K694" s="192">
        <v>505</v>
      </c>
      <c r="L694" s="190">
        <v>724</v>
      </c>
      <c r="M694" s="188">
        <v>1760</v>
      </c>
      <c r="N694" s="193">
        <v>2109</v>
      </c>
      <c r="O694" s="194">
        <v>2689</v>
      </c>
      <c r="P694" s="188">
        <v>1345</v>
      </c>
      <c r="Q694" s="192">
        <v>1377</v>
      </c>
      <c r="R694" s="190">
        <v>1632</v>
      </c>
      <c r="S694" s="191">
        <v>1510</v>
      </c>
      <c r="T694" s="188">
        <v>235</v>
      </c>
      <c r="U694" s="192">
        <v>972</v>
      </c>
      <c r="V694" s="190">
        <v>785</v>
      </c>
      <c r="W694" s="191">
        <v>2028</v>
      </c>
      <c r="X694" s="188">
        <v>1090</v>
      </c>
      <c r="Y694" s="192">
        <v>814</v>
      </c>
      <c r="Z694" s="190">
        <v>2202</v>
      </c>
      <c r="AA694" s="188">
        <v>1706</v>
      </c>
      <c r="AB694" s="169">
        <f t="shared" si="13044"/>
        <v>19601</v>
      </c>
      <c r="AC694" s="172">
        <f t="shared" si="13045"/>
        <v>17846</v>
      </c>
      <c r="AD694" s="231"/>
      <c r="AE694" s="264" t="s">
        <v>13</v>
      </c>
      <c r="AF694" s="20">
        <f t="shared" ref="AF694:BG694" si="13100">SUM(AF691:AF693)</f>
        <v>4617</v>
      </c>
      <c r="AG694" s="21">
        <f t="shared" si="13100"/>
        <v>1944</v>
      </c>
      <c r="AH694" s="20">
        <f t="shared" si="13100"/>
        <v>1439</v>
      </c>
      <c r="AI694" s="21">
        <f t="shared" si="13100"/>
        <v>1488</v>
      </c>
      <c r="AJ694" s="20">
        <f t="shared" si="13100"/>
        <v>4480</v>
      </c>
      <c r="AK694" s="21">
        <f t="shared" si="13100"/>
        <v>2281</v>
      </c>
      <c r="AL694" s="20">
        <f t="shared" si="13100"/>
        <v>5335</v>
      </c>
      <c r="AM694" s="21">
        <f t="shared" si="13100"/>
        <v>3380</v>
      </c>
      <c r="AN694" s="20">
        <f t="shared" si="13100"/>
        <v>443</v>
      </c>
      <c r="AO694" s="21">
        <f t="shared" si="13100"/>
        <v>1472</v>
      </c>
      <c r="AP694" s="20">
        <f t="shared" si="13100"/>
        <v>1434</v>
      </c>
      <c r="AQ694" s="21">
        <f t="shared" si="13100"/>
        <v>4886</v>
      </c>
      <c r="AR694" s="20">
        <f t="shared" si="13100"/>
        <v>4032</v>
      </c>
      <c r="AS694" s="21">
        <f t="shared" si="13100"/>
        <v>6264</v>
      </c>
      <c r="AT694" s="20">
        <f t="shared" si="13100"/>
        <v>2877</v>
      </c>
      <c r="AU694" s="21">
        <f t="shared" si="13100"/>
        <v>2729</v>
      </c>
      <c r="AV694" s="20">
        <f t="shared" si="13100"/>
        <v>3703</v>
      </c>
      <c r="AW694" s="21">
        <f t="shared" si="13100"/>
        <v>2609</v>
      </c>
      <c r="AX694" s="20">
        <f t="shared" si="13100"/>
        <v>578</v>
      </c>
      <c r="AY694" s="21">
        <f t="shared" si="13100"/>
        <v>1932</v>
      </c>
      <c r="AZ694" s="20">
        <f t="shared" si="13100"/>
        <v>1434</v>
      </c>
      <c r="BA694" s="21">
        <f t="shared" si="13100"/>
        <v>3965</v>
      </c>
      <c r="BB694" s="20">
        <f t="shared" si="13100"/>
        <v>2396</v>
      </c>
      <c r="BC694" s="21">
        <f t="shared" si="13100"/>
        <v>2464</v>
      </c>
      <c r="BD694" s="20">
        <f t="shared" si="13100"/>
        <v>5077</v>
      </c>
      <c r="BE694" s="21">
        <f t="shared" si="13100"/>
        <v>4190</v>
      </c>
      <c r="BF694" s="173">
        <f t="shared" si="13100"/>
        <v>37845</v>
      </c>
      <c r="BG694" s="174">
        <f t="shared" si="13100"/>
        <v>39604</v>
      </c>
      <c r="BH694" s="231"/>
      <c r="BI694" s="136" t="s">
        <v>19</v>
      </c>
      <c r="BJ694" s="128">
        <f>B694/B715</f>
        <v>0.11395577835466834</v>
      </c>
      <c r="BK694" s="129">
        <f t="shared" ref="BK694" si="13101">C694/C715</f>
        <v>4.7803853529358051E-2</v>
      </c>
      <c r="BL694" s="130">
        <f t="shared" ref="BL694" si="13102">D694/D715</f>
        <v>0.10748091603053435</v>
      </c>
      <c r="BM694" s="131">
        <f t="shared" ref="BM694" si="13103">E694/E715</f>
        <v>7.3103868413036857E-2</v>
      </c>
      <c r="BN694" s="128">
        <f t="shared" ref="BN694" si="13104">F694/F715</f>
        <v>0.12183830646858297</v>
      </c>
      <c r="BO694" s="129">
        <f t="shared" ref="BO694" si="13105">G694/G715</f>
        <v>5.5749128919860627E-2</v>
      </c>
      <c r="BP694" s="130">
        <f t="shared" ref="BP694" si="13106">H694/H715</f>
        <v>9.1701326995444643E-2</v>
      </c>
      <c r="BQ694" s="131">
        <f t="shared" ref="BQ694" si="13107">I694/I715</f>
        <v>4.5960658171470992E-2</v>
      </c>
      <c r="BR694" s="128">
        <f t="shared" ref="BR694" si="13108">J694/J715</f>
        <v>3.8570618264322176E-2</v>
      </c>
      <c r="BS694" s="129">
        <f t="shared" ref="BS694" si="13109">K694/K715</f>
        <v>9.888388486391228E-2</v>
      </c>
      <c r="BT694" s="130">
        <f t="shared" ref="BT694" si="13110">L694/L715</f>
        <v>4.0208819282461401E-2</v>
      </c>
      <c r="BU694" s="128">
        <f t="shared" ref="BU694" si="13111">M694/M715</f>
        <v>9.831852969107871E-2</v>
      </c>
      <c r="BV694" s="132">
        <f t="shared" ref="BV694" si="13112">N694/N715</f>
        <v>6.7667725478871885E-2</v>
      </c>
      <c r="BW694" s="133">
        <f t="shared" ref="BW694" si="13113">O694/O715</f>
        <v>8.6736339590994124E-2</v>
      </c>
      <c r="BX694" s="128">
        <f t="shared" ref="BX694" si="13114">P694/P715</f>
        <v>8.1847501977727749E-2</v>
      </c>
      <c r="BY694" s="129">
        <f t="shared" ref="BY694" si="13115">Q694/Q715</f>
        <v>8.6620117003208152E-2</v>
      </c>
      <c r="BZ694" s="130">
        <f t="shared" ref="BZ694" si="13116">R694/R715</f>
        <v>8.032286642386062E-2</v>
      </c>
      <c r="CA694" s="131">
        <f t="shared" ref="CA694" si="13117">S694/S715</f>
        <v>7.2929244143926583E-2</v>
      </c>
      <c r="CB694" s="128">
        <f t="shared" ref="CB694" si="13118">T694/T715</f>
        <v>3.8734135487061151E-2</v>
      </c>
      <c r="CC694" s="129">
        <f t="shared" ref="CC694" si="13119">U694/U715</f>
        <v>0.15384615384615385</v>
      </c>
      <c r="CD694" s="130">
        <f t="shared" ref="CD694" si="13120">V694/V715</f>
        <v>4.3708240534521159E-2</v>
      </c>
      <c r="CE694" s="131">
        <f t="shared" ref="CE694" si="13121">W694/W715</f>
        <v>0.10083030875553124</v>
      </c>
      <c r="CF694" s="128">
        <f t="shared" ref="CF694" si="13122">X694/X715</f>
        <v>7.6933935629587807E-2</v>
      </c>
      <c r="CG694" s="129">
        <f t="shared" ref="CG694" si="13123">Y694/Y715</f>
        <v>8.8430200977729495E-2</v>
      </c>
      <c r="CH694" s="130">
        <f t="shared" ref="CH694" si="13124">Z694/Z715</f>
        <v>6.8756635233872473E-2</v>
      </c>
      <c r="CI694" s="128">
        <f t="shared" ref="CI694" si="13125">AA694/AA715</f>
        <v>4.9191199792393531E-2</v>
      </c>
      <c r="CJ694" s="134">
        <f t="shared" ref="CJ694" si="13126">AB694/AB715</f>
        <v>7.9146073585941792E-2</v>
      </c>
      <c r="CK694" s="135">
        <f t="shared" ref="CK694" si="13127">AC694/AC715</f>
        <v>7.2218557652229162E-2</v>
      </c>
    </row>
    <row r="695" spans="1:89" ht="13.5" thickTop="1" x14ac:dyDescent="0.2">
      <c r="A695" s="145" t="s">
        <v>20</v>
      </c>
      <c r="B695" s="195">
        <v>2585</v>
      </c>
      <c r="C695" s="196">
        <v>1010</v>
      </c>
      <c r="D695" s="197">
        <v>856</v>
      </c>
      <c r="E695" s="198">
        <v>815</v>
      </c>
      <c r="F695" s="195">
        <v>2251</v>
      </c>
      <c r="G695" s="199">
        <v>1296</v>
      </c>
      <c r="H695" s="197">
        <v>2810</v>
      </c>
      <c r="I695" s="198">
        <v>1806</v>
      </c>
      <c r="J695" s="195">
        <v>240</v>
      </c>
      <c r="K695" s="199">
        <v>833</v>
      </c>
      <c r="L695" s="197">
        <v>799</v>
      </c>
      <c r="M695" s="195">
        <v>2562</v>
      </c>
      <c r="N695" s="200">
        <v>2277</v>
      </c>
      <c r="O695" s="201">
        <v>3346</v>
      </c>
      <c r="P695" s="195">
        <v>1709</v>
      </c>
      <c r="Q695" s="199">
        <v>1510</v>
      </c>
      <c r="R695" s="197">
        <v>1959</v>
      </c>
      <c r="S695" s="198">
        <v>1470</v>
      </c>
      <c r="T695" s="195">
        <v>362</v>
      </c>
      <c r="U695" s="199">
        <v>1159</v>
      </c>
      <c r="V695" s="197">
        <v>821</v>
      </c>
      <c r="W695" s="198">
        <v>2194</v>
      </c>
      <c r="X695" s="195">
        <v>1381</v>
      </c>
      <c r="Y695" s="199">
        <v>1416</v>
      </c>
      <c r="Z695" s="197">
        <v>2778</v>
      </c>
      <c r="AA695" s="195">
        <v>2465</v>
      </c>
      <c r="AB695" s="169">
        <f t="shared" si="13044"/>
        <v>20828</v>
      </c>
      <c r="AC695" s="172">
        <f t="shared" si="13045"/>
        <v>21882</v>
      </c>
      <c r="AD695" s="231"/>
      <c r="BH695" s="231"/>
      <c r="BI695" s="145" t="s">
        <v>20</v>
      </c>
      <c r="BJ695" s="128">
        <f>B695/B715</f>
        <v>0.11570136961776027</v>
      </c>
      <c r="BK695" s="129">
        <f t="shared" ref="BK695" si="13128">C695/C715</f>
        <v>4.6114510090402704E-2</v>
      </c>
      <c r="BL695" s="130">
        <f t="shared" ref="BL695" si="13129">D695/D715</f>
        <v>8.7124681933842235E-2</v>
      </c>
      <c r="BM695" s="131">
        <f t="shared" ref="BM695" si="13130">E695/E715</f>
        <v>8.2749517717534776E-2</v>
      </c>
      <c r="BN695" s="128">
        <f t="shared" ref="BN695" si="13131">F695/F715</f>
        <v>9.4735070072808389E-2</v>
      </c>
      <c r="BO695" s="129">
        <f t="shared" ref="BO695" si="13132">G695/G715</f>
        <v>5.864518756504819E-2</v>
      </c>
      <c r="BP695" s="130">
        <f t="shared" ref="BP695" si="13133">H695/H715</f>
        <v>9.2757641777249614E-2</v>
      </c>
      <c r="BQ695" s="131">
        <f t="shared" ref="BQ695" si="13134">I695/I715</f>
        <v>5.5857973524681429E-2</v>
      </c>
      <c r="BR695" s="128">
        <f t="shared" ref="BR695" si="13135">J695/J715</f>
        <v>4.537719795802609E-2</v>
      </c>
      <c r="BS695" s="129">
        <f t="shared" ref="BS695" si="13136">K695/K715</f>
        <v>0.1631094576072058</v>
      </c>
      <c r="BT695" s="130">
        <f t="shared" ref="BT695" si="13137">L695/L715</f>
        <v>4.437409752304787E-2</v>
      </c>
      <c r="BU695" s="128">
        <f t="shared" ref="BU695" si="13138">M695/M715</f>
        <v>0.14312049606167254</v>
      </c>
      <c r="BV695" s="132">
        <f t="shared" ref="BV695" si="13139">N695/N715</f>
        <v>7.3058042159976896E-2</v>
      </c>
      <c r="BW695" s="133">
        <f t="shared" ref="BW695" si="13140">O695/O715</f>
        <v>0.10792852074059738</v>
      </c>
      <c r="BX695" s="128">
        <f t="shared" ref="BX695" si="13141">P695/P715</f>
        <v>0.1039980526988377</v>
      </c>
      <c r="BY695" s="129">
        <f t="shared" ref="BY695" si="13142">Q695/Q715</f>
        <v>9.498647543561678E-2</v>
      </c>
      <c r="BZ695" s="130">
        <f t="shared" ref="BZ695" si="13143">R695/R715</f>
        <v>9.6416970174229746E-2</v>
      </c>
      <c r="CA695" s="131">
        <f t="shared" ref="CA695" si="13144">S695/S715</f>
        <v>7.0997343636802698E-2</v>
      </c>
      <c r="CB695" s="128">
        <f t="shared" ref="CB695" si="13145">T695/T715</f>
        <v>5.9667051260919729E-2</v>
      </c>
      <c r="CC695" s="129">
        <f t="shared" ref="CC695" si="13146">U695/U715</f>
        <v>0.18344412788857234</v>
      </c>
      <c r="CD695" s="130">
        <f t="shared" ref="CD695" si="13147">V695/V715</f>
        <v>4.5712694877505566E-2</v>
      </c>
      <c r="CE695" s="131">
        <f t="shared" ref="CE695" si="13148">W695/W715</f>
        <v>0.10908367722368617</v>
      </c>
      <c r="CF695" s="128">
        <f t="shared" ref="CF695" si="13149">X695/X715</f>
        <v>9.7473178994918128E-2</v>
      </c>
      <c r="CG695" s="129">
        <f t="shared" ref="CG695" si="13150">Y695/Y715</f>
        <v>0.15382944052145572</v>
      </c>
      <c r="CH695" s="130">
        <f t="shared" ref="CH695" si="13151">Z695/Z715</f>
        <v>8.6742022107038033E-2</v>
      </c>
      <c r="CI695" s="128">
        <f t="shared" ref="CI695" si="13152">AA695/AA715</f>
        <v>7.1076381880568612E-2</v>
      </c>
      <c r="CJ695" s="134">
        <f t="shared" ref="CJ695" si="13153">AB695/AB715</f>
        <v>8.410052653680912E-2</v>
      </c>
      <c r="CK695" s="135">
        <f t="shared" ref="CK695" si="13154">AC695/AC715</f>
        <v>8.855129880903724E-2</v>
      </c>
    </row>
    <row r="696" spans="1:89" ht="13.5" thickBot="1" x14ac:dyDescent="0.25">
      <c r="A696" s="136" t="s">
        <v>21</v>
      </c>
      <c r="B696" s="188">
        <v>2032</v>
      </c>
      <c r="C696" s="189">
        <v>934</v>
      </c>
      <c r="D696" s="190">
        <v>583</v>
      </c>
      <c r="E696" s="191">
        <v>673</v>
      </c>
      <c r="F696" s="188">
        <v>2229</v>
      </c>
      <c r="G696" s="192">
        <v>985</v>
      </c>
      <c r="H696" s="190">
        <v>2525</v>
      </c>
      <c r="I696" s="191">
        <v>1574</v>
      </c>
      <c r="J696" s="188">
        <v>203</v>
      </c>
      <c r="K696" s="192">
        <v>639</v>
      </c>
      <c r="L696" s="190">
        <v>635</v>
      </c>
      <c r="M696" s="188">
        <v>2324</v>
      </c>
      <c r="N696" s="193">
        <v>1755</v>
      </c>
      <c r="O696" s="194">
        <v>2918</v>
      </c>
      <c r="P696" s="188">
        <v>1168</v>
      </c>
      <c r="Q696" s="192">
        <v>1219</v>
      </c>
      <c r="R696" s="190">
        <v>1744</v>
      </c>
      <c r="S696" s="191">
        <v>1139</v>
      </c>
      <c r="T696" s="188">
        <v>216</v>
      </c>
      <c r="U696" s="192">
        <v>773</v>
      </c>
      <c r="V696" s="190">
        <v>613</v>
      </c>
      <c r="W696" s="191">
        <v>1771</v>
      </c>
      <c r="X696" s="188">
        <v>1015</v>
      </c>
      <c r="Y696" s="192">
        <v>1048</v>
      </c>
      <c r="Z696" s="190">
        <v>2299</v>
      </c>
      <c r="AA696" s="188">
        <v>1725</v>
      </c>
      <c r="AB696" s="169">
        <f t="shared" si="13044"/>
        <v>17017</v>
      </c>
      <c r="AC696" s="172">
        <f t="shared" si="13045"/>
        <v>17722</v>
      </c>
      <c r="AD696" s="231"/>
      <c r="AE696" s="267" t="s">
        <v>85</v>
      </c>
      <c r="BH696" s="231"/>
      <c r="BI696" s="136" t="s">
        <v>21</v>
      </c>
      <c r="BJ696" s="128">
        <f>B696/B715</f>
        <v>9.0949780682123352E-2</v>
      </c>
      <c r="BK696" s="129">
        <f t="shared" ref="BK696" si="13155">C696/C715</f>
        <v>4.2644507350926855E-2</v>
      </c>
      <c r="BL696" s="130">
        <f t="shared" ref="BL696" si="13156">D696/D715</f>
        <v>5.9338422391857507E-2</v>
      </c>
      <c r="BM696" s="131">
        <f t="shared" ref="BM696" si="13157">E696/E715</f>
        <v>6.833181033607473E-2</v>
      </c>
      <c r="BN696" s="128">
        <f t="shared" ref="BN696" si="13158">F696/F715</f>
        <v>9.3809183115188752E-2</v>
      </c>
      <c r="BO696" s="129">
        <f t="shared" ref="BO696" si="13159">G696/G715</f>
        <v>4.4572152586089868E-2</v>
      </c>
      <c r="BP696" s="130">
        <f t="shared" ref="BP696" si="13160">H696/H715</f>
        <v>8.3349838251799035E-2</v>
      </c>
      <c r="BQ696" s="131">
        <f t="shared" ref="BQ696" si="13161">I696/I715</f>
        <v>4.8682419893603862E-2</v>
      </c>
      <c r="BR696" s="128">
        <f t="shared" ref="BR696" si="13162">J696/J715</f>
        <v>3.8381546606163733E-2</v>
      </c>
      <c r="BS696" s="129">
        <f t="shared" ref="BS696" si="13163">K696/K715</f>
        <v>0.12512238104562365</v>
      </c>
      <c r="BT696" s="130">
        <f t="shared" ref="BT696" si="13164">L696/L715</f>
        <v>3.5266022436965458E-2</v>
      </c>
      <c r="BU696" s="128">
        <f t="shared" ref="BU696" si="13165">M696/M715</f>
        <v>0.12982514943299256</v>
      </c>
      <c r="BV696" s="132">
        <f t="shared" ref="BV696" si="13166">N696/N715</f>
        <v>5.6309558186543457E-2</v>
      </c>
      <c r="BW696" s="133">
        <f t="shared" ref="BW696" si="13167">O696/O715</f>
        <v>9.4122959809044573E-2</v>
      </c>
      <c r="BX696" s="128">
        <f t="shared" ref="BX696" si="13168">P696/P715</f>
        <v>7.1076492423781418E-2</v>
      </c>
      <c r="BY696" s="129">
        <f t="shared" ref="BY696" si="13169">Q696/Q715</f>
        <v>7.6681134805309178E-2</v>
      </c>
      <c r="BZ696" s="130">
        <f t="shared" ref="BZ696" si="13170">R696/R715</f>
        <v>8.5835220001968693E-2</v>
      </c>
      <c r="CA696" s="131">
        <f t="shared" ref="CA696" si="13171">S696/S715</f>
        <v>5.5010866940352572E-2</v>
      </c>
      <c r="CB696" s="128">
        <f t="shared" ref="CB696" si="13172">T696/T715</f>
        <v>3.560243942640514E-2</v>
      </c>
      <c r="CC696" s="129">
        <f t="shared" ref="CC696" si="13173">U696/U715</f>
        <v>0.12234884457106679</v>
      </c>
      <c r="CD696" s="130">
        <f t="shared" ref="CD696" si="13174">V696/V715</f>
        <v>3.4131403118040089E-2</v>
      </c>
      <c r="CE696" s="131">
        <f t="shared" ref="CE696" si="13175">W696/W715</f>
        <v>8.8052503356038384E-2</v>
      </c>
      <c r="CF696" s="128">
        <f t="shared" ref="CF696" si="13176">X696/X715</f>
        <v>7.16403162055336E-2</v>
      </c>
      <c r="CG696" s="129">
        <f t="shared" ref="CG696" si="13177">Y696/Y715</f>
        <v>0.11385116784356328</v>
      </c>
      <c r="CH696" s="130">
        <f t="shared" ref="CH696" si="13178">Z696/Z715</f>
        <v>7.1785424342721532E-2</v>
      </c>
      <c r="CI696" s="128">
        <f t="shared" ref="CI696" si="13179">AA696/AA715</f>
        <v>4.9739050200397913E-2</v>
      </c>
      <c r="CJ696" s="134">
        <f t="shared" ref="CJ696" si="13180">AB696/AB715</f>
        <v>6.8712246018671055E-2</v>
      </c>
      <c r="CK696" s="135">
        <f t="shared" ref="CK696" si="13181">AC696/AC715</f>
        <v>7.1716758865449134E-2</v>
      </c>
    </row>
    <row r="697" spans="1:89" ht="14.25" thickTop="1" thickBot="1" x14ac:dyDescent="0.25">
      <c r="A697" s="145" t="s">
        <v>22</v>
      </c>
      <c r="B697" s="195">
        <v>1623</v>
      </c>
      <c r="C697" s="196">
        <v>847</v>
      </c>
      <c r="D697" s="197">
        <v>613</v>
      </c>
      <c r="E697" s="198">
        <v>504</v>
      </c>
      <c r="F697" s="195">
        <v>1855</v>
      </c>
      <c r="G697" s="199">
        <v>609</v>
      </c>
      <c r="H697" s="197">
        <v>2050</v>
      </c>
      <c r="I697" s="198">
        <v>1421</v>
      </c>
      <c r="J697" s="195">
        <v>209</v>
      </c>
      <c r="K697" s="199">
        <v>588</v>
      </c>
      <c r="L697" s="197">
        <v>590</v>
      </c>
      <c r="M697" s="195">
        <v>1675</v>
      </c>
      <c r="N697" s="200">
        <v>1608</v>
      </c>
      <c r="O697" s="201">
        <v>2510</v>
      </c>
      <c r="P697" s="195">
        <v>880</v>
      </c>
      <c r="Q697" s="199">
        <v>920</v>
      </c>
      <c r="R697" s="197">
        <v>1381</v>
      </c>
      <c r="S697" s="198">
        <v>1192</v>
      </c>
      <c r="T697" s="195">
        <v>201</v>
      </c>
      <c r="U697" s="199">
        <v>428</v>
      </c>
      <c r="V697" s="197">
        <v>566</v>
      </c>
      <c r="W697" s="198">
        <v>1575</v>
      </c>
      <c r="X697" s="195">
        <v>804</v>
      </c>
      <c r="Y697" s="199">
        <v>716</v>
      </c>
      <c r="Z697" s="197">
        <v>2125</v>
      </c>
      <c r="AA697" s="195">
        <v>2222</v>
      </c>
      <c r="AB697" s="169">
        <f t="shared" si="13044"/>
        <v>14505</v>
      </c>
      <c r="AC697" s="172">
        <f t="shared" si="13045"/>
        <v>15207</v>
      </c>
      <c r="AD697" s="231"/>
      <c r="AE697" s="295" t="s">
        <v>0</v>
      </c>
      <c r="AF697" s="297" t="s">
        <v>1</v>
      </c>
      <c r="AG697" s="298"/>
      <c r="AH697" s="297" t="s">
        <v>2</v>
      </c>
      <c r="AI697" s="298"/>
      <c r="AJ697" s="297" t="s">
        <v>3</v>
      </c>
      <c r="AK697" s="298"/>
      <c r="AL697" s="297" t="s">
        <v>4</v>
      </c>
      <c r="AM697" s="298"/>
      <c r="AN697" s="297" t="s">
        <v>5</v>
      </c>
      <c r="AO697" s="298"/>
      <c r="AP697" s="297" t="s">
        <v>6</v>
      </c>
      <c r="AQ697" s="298"/>
      <c r="AR697" s="297" t="s">
        <v>7</v>
      </c>
      <c r="AS697" s="298"/>
      <c r="AT697" s="297" t="s">
        <v>8</v>
      </c>
      <c r="AU697" s="298"/>
      <c r="AV697" s="297" t="s">
        <v>9</v>
      </c>
      <c r="AW697" s="298"/>
      <c r="AX697" s="297" t="s">
        <v>10</v>
      </c>
      <c r="AY697" s="298"/>
      <c r="AZ697" s="297" t="s">
        <v>11</v>
      </c>
      <c r="BA697" s="298"/>
      <c r="BB697" s="297" t="s">
        <v>12</v>
      </c>
      <c r="BC697" s="298"/>
      <c r="BD697" s="300" t="s">
        <v>40</v>
      </c>
      <c r="BE697" s="301"/>
      <c r="BF697" s="302" t="s">
        <v>41</v>
      </c>
      <c r="BG697" s="303"/>
      <c r="BH697" s="231"/>
      <c r="BI697" s="145" t="s">
        <v>22</v>
      </c>
      <c r="BJ697" s="128">
        <f>B697/B715</f>
        <v>7.2643451794825883E-2</v>
      </c>
      <c r="BK697" s="129">
        <f t="shared" ref="BK697" si="13182">C697/C715</f>
        <v>3.8672267372842663E-2</v>
      </c>
      <c r="BL697" s="130">
        <f t="shared" ref="BL697" si="13183">D697/D715</f>
        <v>6.2391857506361323E-2</v>
      </c>
      <c r="BM697" s="131">
        <f t="shared" ref="BM697" si="13184">E697/E715</f>
        <v>5.1172707889125799E-2</v>
      </c>
      <c r="BN697" s="128">
        <f t="shared" ref="BN697" si="13185">F697/F715</f>
        <v>7.8069104835655059E-2</v>
      </c>
      <c r="BO697" s="129">
        <f t="shared" ref="BO697" si="13186">G697/G715</f>
        <v>2.7557808045612923E-2</v>
      </c>
      <c r="BP697" s="130">
        <f t="shared" ref="BP697" si="13187">H697/H715</f>
        <v>6.7670165709381391E-2</v>
      </c>
      <c r="BQ697" s="131">
        <f t="shared" ref="BQ697" si="13188">I697/I715</f>
        <v>4.3950265990350117E-2</v>
      </c>
      <c r="BR697" s="128">
        <f t="shared" ref="BR697" si="13189">J697/J715</f>
        <v>3.9515976555114386E-2</v>
      </c>
      <c r="BS697" s="129">
        <f t="shared" ref="BS697" si="13190">K697/K715</f>
        <v>0.1151360877227335</v>
      </c>
      <c r="BT697" s="130">
        <f t="shared" ref="BT697" si="13191">L697/L715</f>
        <v>3.2766855492613572E-2</v>
      </c>
      <c r="BU697" s="128">
        <f t="shared" ref="BU697" si="13192">M697/M715</f>
        <v>9.3570191609407299E-2</v>
      </c>
      <c r="BV697" s="132">
        <f t="shared" ref="BV697" si="13193">N697/N715</f>
        <v>5.1593031090576572E-2</v>
      </c>
      <c r="BW697" s="133">
        <f t="shared" ref="BW697" si="13194">O697/O715</f>
        <v>8.0962518547190498E-2</v>
      </c>
      <c r="BX697" s="128">
        <f t="shared" ref="BX697" si="13195">P697/P715</f>
        <v>5.3550781963122983E-2</v>
      </c>
      <c r="BY697" s="129">
        <f t="shared" ref="BY697" si="13196">Q697/Q715</f>
        <v>5.7872554570044664E-2</v>
      </c>
      <c r="BZ697" s="130">
        <f t="shared" ref="BZ697" si="13197">R697/R715</f>
        <v>6.7969288315779114E-2</v>
      </c>
      <c r="CA697" s="131">
        <f t="shared" ref="CA697" si="13198">S697/S715</f>
        <v>5.757063511229172E-2</v>
      </c>
      <c r="CB697" s="128">
        <f t="shared" ref="CB697" si="13199">T697/T715</f>
        <v>3.3130047799571453E-2</v>
      </c>
      <c r="CC697" s="129">
        <f t="shared" ref="CC697" si="13200">U697/U715</f>
        <v>6.7742956631845527E-2</v>
      </c>
      <c r="CD697" s="130">
        <f t="shared" ref="CD697" si="13201">V697/V715</f>
        <v>3.1514476614699333E-2</v>
      </c>
      <c r="CE697" s="131">
        <f t="shared" ref="CE697" si="13202">W697/W715</f>
        <v>7.8307562273156661E-2</v>
      </c>
      <c r="CF697" s="128">
        <f t="shared" ref="CF697" si="13203">X697/X715</f>
        <v>5.6747600225861096E-2</v>
      </c>
      <c r="CG697" s="129">
        <f t="shared" ref="CG697" si="13204">Y697/Y715</f>
        <v>7.778381314502987E-2</v>
      </c>
      <c r="CH697" s="130">
        <f t="shared" ref="CH697" si="13205">Z697/Z715</f>
        <v>6.6352338724786117E-2</v>
      </c>
      <c r="CI697" s="128">
        <f t="shared" ref="CI697" si="13206">AA697/AA715</f>
        <v>6.4069663504512556E-2</v>
      </c>
      <c r="CJ697" s="134">
        <f t="shared" ref="CJ697" si="13207">AB697/AB715</f>
        <v>5.8569144296928E-2</v>
      </c>
      <c r="CK697" s="135">
        <f t="shared" ref="CK697" si="13208">AC697/AC715</f>
        <v>6.1539146375515455E-2</v>
      </c>
    </row>
    <row r="698" spans="1:89" ht="15" thickTop="1" thickBot="1" x14ac:dyDescent="0.3">
      <c r="A698" s="136" t="s">
        <v>23</v>
      </c>
      <c r="B698" s="188">
        <v>1152</v>
      </c>
      <c r="C698" s="189">
        <v>913</v>
      </c>
      <c r="D698" s="190">
        <v>497</v>
      </c>
      <c r="E698" s="191">
        <v>435</v>
      </c>
      <c r="F698" s="188">
        <v>1466</v>
      </c>
      <c r="G698" s="192">
        <v>719</v>
      </c>
      <c r="H698" s="190">
        <v>1711</v>
      </c>
      <c r="I698" s="191">
        <v>1416</v>
      </c>
      <c r="J698" s="188">
        <v>230</v>
      </c>
      <c r="K698" s="192">
        <v>425</v>
      </c>
      <c r="L698" s="190">
        <v>575</v>
      </c>
      <c r="M698" s="188">
        <v>1356</v>
      </c>
      <c r="N698" s="193">
        <v>1235</v>
      </c>
      <c r="O698" s="194">
        <v>1734</v>
      </c>
      <c r="P698" s="188">
        <v>674</v>
      </c>
      <c r="Q698" s="192">
        <v>637</v>
      </c>
      <c r="R698" s="190">
        <v>1119</v>
      </c>
      <c r="S698" s="191">
        <v>932</v>
      </c>
      <c r="T698" s="188">
        <v>223</v>
      </c>
      <c r="U698" s="192">
        <v>363</v>
      </c>
      <c r="V698" s="190">
        <v>509</v>
      </c>
      <c r="W698" s="191">
        <v>1268</v>
      </c>
      <c r="X698" s="188">
        <v>682</v>
      </c>
      <c r="Y698" s="192">
        <v>387</v>
      </c>
      <c r="Z698" s="190">
        <v>1781</v>
      </c>
      <c r="AA698" s="188">
        <v>1748</v>
      </c>
      <c r="AB698" s="169">
        <f t="shared" si="13044"/>
        <v>11854</v>
      </c>
      <c r="AC698" s="172">
        <f t="shared" si="13045"/>
        <v>12333</v>
      </c>
      <c r="AD698" s="231"/>
      <c r="AE698" s="296"/>
      <c r="AF698" s="115" t="s">
        <v>14</v>
      </c>
      <c r="AG698" s="116" t="s">
        <v>15</v>
      </c>
      <c r="AH698" s="117" t="s">
        <v>14</v>
      </c>
      <c r="AI698" s="118" t="s">
        <v>15</v>
      </c>
      <c r="AJ698" s="115" t="s">
        <v>14</v>
      </c>
      <c r="AK698" s="116" t="s">
        <v>15</v>
      </c>
      <c r="AL698" s="117" t="s">
        <v>14</v>
      </c>
      <c r="AM698" s="118" t="s">
        <v>15</v>
      </c>
      <c r="AN698" s="115" t="s">
        <v>14</v>
      </c>
      <c r="AO698" s="116" t="s">
        <v>15</v>
      </c>
      <c r="AP698" s="117" t="s">
        <v>14</v>
      </c>
      <c r="AQ698" s="115" t="s">
        <v>15</v>
      </c>
      <c r="AR698" s="119" t="s">
        <v>14</v>
      </c>
      <c r="AS698" s="120" t="s">
        <v>15</v>
      </c>
      <c r="AT698" s="115" t="s">
        <v>14</v>
      </c>
      <c r="AU698" s="116" t="s">
        <v>15</v>
      </c>
      <c r="AV698" s="117" t="s">
        <v>14</v>
      </c>
      <c r="AW698" s="118" t="s">
        <v>15</v>
      </c>
      <c r="AX698" s="115" t="s">
        <v>14</v>
      </c>
      <c r="AY698" s="116" t="s">
        <v>15</v>
      </c>
      <c r="AZ698" s="117" t="s">
        <v>14</v>
      </c>
      <c r="BA698" s="118" t="s">
        <v>15</v>
      </c>
      <c r="BB698" s="115" t="s">
        <v>14</v>
      </c>
      <c r="BC698" s="116" t="s">
        <v>15</v>
      </c>
      <c r="BD698" s="28" t="s">
        <v>14</v>
      </c>
      <c r="BE698" s="121" t="s">
        <v>15</v>
      </c>
      <c r="BF698" s="175" t="s">
        <v>14</v>
      </c>
      <c r="BG698" s="176" t="s">
        <v>15</v>
      </c>
      <c r="BH698" s="231"/>
      <c r="BI698" s="136" t="s">
        <v>23</v>
      </c>
      <c r="BJ698" s="128">
        <f>B698/B715</f>
        <v>5.15620803867156E-2</v>
      </c>
      <c r="BK698" s="129">
        <f t="shared" ref="BK698" si="13209">C698/C715</f>
        <v>4.1685690804492741E-2</v>
      </c>
      <c r="BL698" s="130">
        <f t="shared" ref="BL698" si="13210">D698/D715</f>
        <v>5.0585241730279895E-2</v>
      </c>
      <c r="BM698" s="131">
        <f t="shared" ref="BM698" si="13211">E698/E715</f>
        <v>4.41669204995431E-2</v>
      </c>
      <c r="BN698" s="128">
        <f t="shared" ref="BN698" si="13212">F698/F715</f>
        <v>6.1697739994107992E-2</v>
      </c>
      <c r="BO698" s="129">
        <f t="shared" ref="BO698" si="13213">G698/G715</f>
        <v>3.2535408842029052E-2</v>
      </c>
      <c r="BP698" s="130">
        <f t="shared" ref="BP698" si="13214">H698/H715</f>
        <v>5.647983098963491E-2</v>
      </c>
      <c r="BQ698" s="131">
        <f t="shared" ref="BQ698" si="13215">I698/I715</f>
        <v>4.3795620437956206E-2</v>
      </c>
      <c r="BR698" s="128">
        <f t="shared" ref="BR698" si="13216">J698/J715</f>
        <v>4.348648137644167E-2</v>
      </c>
      <c r="BS698" s="129">
        <f t="shared" ref="BS698" si="13217">K698/K715</f>
        <v>8.3219111024084594E-2</v>
      </c>
      <c r="BT698" s="130">
        <f t="shared" ref="BT698" si="13218">L698/L715</f>
        <v>3.1933799844496277E-2</v>
      </c>
      <c r="BU698" s="128">
        <f t="shared" ref="BU698" si="13219">M698/M715</f>
        <v>7.5749958102899279E-2</v>
      </c>
      <c r="BV698" s="132">
        <f t="shared" ref="BV698" si="13220">N698/N715</f>
        <v>3.9625244649789844E-2</v>
      </c>
      <c r="BW698" s="133">
        <f t="shared" ref="BW698" si="13221">O698/O715</f>
        <v>5.5931875362879815E-2</v>
      </c>
      <c r="BX698" s="128">
        <f t="shared" ref="BX698" si="13222">P698/P715</f>
        <v>4.1015030730846468E-2</v>
      </c>
      <c r="BY698" s="129">
        <f t="shared" ref="BY698" si="13223">Q698/Q715</f>
        <v>4.0070453544693969E-2</v>
      </c>
      <c r="BZ698" s="130">
        <f t="shared" ref="BZ698" si="13224">R698/R715</f>
        <v>5.5074318338419137E-2</v>
      </c>
      <c r="CA698" s="131">
        <f t="shared" ref="CA698" si="13225">S698/S715</f>
        <v>4.5013281815986475E-2</v>
      </c>
      <c r="CB698" s="128">
        <f t="shared" ref="CB698" si="13226">T698/T715</f>
        <v>3.6756222185594198E-2</v>
      </c>
      <c r="CC698" s="129">
        <f t="shared" ref="CC698" si="13227">U698/U715</f>
        <v>5.7454890788224119E-2</v>
      </c>
      <c r="CD698" s="130">
        <f t="shared" ref="CD698" si="13228">V698/V715</f>
        <v>2.8340757238307351E-2</v>
      </c>
      <c r="CE698" s="131">
        <f t="shared" ref="CE698" si="13229">W698/W715</f>
        <v>6.3043802515785813E-2</v>
      </c>
      <c r="CF698" s="128">
        <f t="shared" ref="CF698" si="13230">X698/X715</f>
        <v>4.813664596273292E-2</v>
      </c>
      <c r="CG698" s="129">
        <f t="shared" ref="CG698" si="13231">Y698/Y715</f>
        <v>4.2042368278109726E-2</v>
      </c>
      <c r="CH698" s="130">
        <f t="shared" ref="CH698" si="13232">Z698/Z715</f>
        <v>5.5611066008867796E-2</v>
      </c>
      <c r="CI698" s="128">
        <f t="shared" ref="CI698" si="13233">AA698/AA715</f>
        <v>5.0402237536403216E-2</v>
      </c>
      <c r="CJ698" s="134">
        <f t="shared" ref="CJ698" si="13234">AB698/AB715</f>
        <v>4.7864780178957907E-2</v>
      </c>
      <c r="CK698" s="135">
        <f t="shared" ref="CK698" si="13235">AC698/AC715</f>
        <v>4.9908745462565407E-2</v>
      </c>
    </row>
    <row r="699" spans="1:89" ht="13.5" thickTop="1" x14ac:dyDescent="0.2">
      <c r="A699" s="145" t="s">
        <v>24</v>
      </c>
      <c r="B699" s="202">
        <v>1036</v>
      </c>
      <c r="C699" s="196">
        <v>1017</v>
      </c>
      <c r="D699" s="197">
        <v>472</v>
      </c>
      <c r="E699" s="198">
        <v>439</v>
      </c>
      <c r="F699" s="195">
        <v>1355</v>
      </c>
      <c r="G699" s="199">
        <v>608</v>
      </c>
      <c r="H699" s="197">
        <v>1603</v>
      </c>
      <c r="I699" s="198">
        <v>1338</v>
      </c>
      <c r="J699" s="195">
        <v>211</v>
      </c>
      <c r="K699" s="199">
        <v>298</v>
      </c>
      <c r="L699" s="197">
        <v>636</v>
      </c>
      <c r="M699" s="195">
        <v>1079</v>
      </c>
      <c r="N699" s="200">
        <v>1234</v>
      </c>
      <c r="O699" s="203">
        <v>1557</v>
      </c>
      <c r="P699" s="195">
        <v>703</v>
      </c>
      <c r="Q699" s="199">
        <v>550</v>
      </c>
      <c r="R699" s="197">
        <v>1046</v>
      </c>
      <c r="S699" s="198">
        <v>915</v>
      </c>
      <c r="T699" s="195">
        <v>177</v>
      </c>
      <c r="U699" s="199">
        <v>247</v>
      </c>
      <c r="V699" s="197">
        <v>544</v>
      </c>
      <c r="W699" s="204">
        <v>1189</v>
      </c>
      <c r="X699" s="195">
        <v>516</v>
      </c>
      <c r="Y699" s="199">
        <v>361</v>
      </c>
      <c r="Z699" s="197">
        <v>1795</v>
      </c>
      <c r="AA699" s="195">
        <v>1719</v>
      </c>
      <c r="AB699" s="169">
        <f t="shared" si="13044"/>
        <v>11328</v>
      </c>
      <c r="AC699" s="172">
        <f t="shared" si="13045"/>
        <v>11317</v>
      </c>
      <c r="AD699" s="231"/>
      <c r="AE699" s="270" t="str">
        <f>$AE$17</f>
        <v>17:00 - 17:59</v>
      </c>
      <c r="AF699" s="125">
        <f t="shared" ref="AF699:AU701" si="13236">SUMIF($A$9:$A$32,$AE699,B$691:B$714)</f>
        <v>1283</v>
      </c>
      <c r="AG699" s="185">
        <f t="shared" si="13236"/>
        <v>2602</v>
      </c>
      <c r="AH699" s="126">
        <f t="shared" si="13236"/>
        <v>1008</v>
      </c>
      <c r="AI699" s="179">
        <f t="shared" si="13236"/>
        <v>898</v>
      </c>
      <c r="AJ699" s="125">
        <f t="shared" si="13236"/>
        <v>1310</v>
      </c>
      <c r="AK699" s="127">
        <f t="shared" si="13236"/>
        <v>2686</v>
      </c>
      <c r="AL699" s="126">
        <f t="shared" si="13236"/>
        <v>2021</v>
      </c>
      <c r="AM699" s="179">
        <f t="shared" si="13236"/>
        <v>3616</v>
      </c>
      <c r="AN699" s="125">
        <f t="shared" si="13236"/>
        <v>818</v>
      </c>
      <c r="AO699" s="127">
        <f t="shared" si="13236"/>
        <v>191</v>
      </c>
      <c r="AP699" s="126">
        <f t="shared" si="13236"/>
        <v>2343</v>
      </c>
      <c r="AQ699" s="125">
        <f t="shared" si="13236"/>
        <v>650</v>
      </c>
      <c r="AR699" s="178">
        <f t="shared" si="13236"/>
        <v>3088</v>
      </c>
      <c r="AS699" s="180">
        <f t="shared" si="13236"/>
        <v>1861</v>
      </c>
      <c r="AT699" s="125">
        <f t="shared" si="13236"/>
        <v>1707</v>
      </c>
      <c r="AU699" s="127">
        <f t="shared" si="13236"/>
        <v>1298</v>
      </c>
      <c r="AV699" s="126">
        <f t="shared" ref="AP699:BE701" si="13237">SUMIF($A$9:$A$32,$AE699,R$691:R$714)</f>
        <v>1465</v>
      </c>
      <c r="AW699" s="179">
        <f t="shared" si="13237"/>
        <v>2089</v>
      </c>
      <c r="AX699" s="125">
        <f t="shared" si="13237"/>
        <v>874</v>
      </c>
      <c r="AY699" s="127">
        <f t="shared" si="13237"/>
        <v>222</v>
      </c>
      <c r="AZ699" s="126">
        <f t="shared" si="13237"/>
        <v>2039</v>
      </c>
      <c r="BA699" s="179">
        <f t="shared" si="13237"/>
        <v>1248</v>
      </c>
      <c r="BB699" s="125">
        <f t="shared" si="13237"/>
        <v>1565</v>
      </c>
      <c r="BC699" s="127">
        <f t="shared" si="13237"/>
        <v>566</v>
      </c>
      <c r="BD699" s="183">
        <f t="shared" si="13237"/>
        <v>2215</v>
      </c>
      <c r="BE699" s="184">
        <f t="shared" si="13237"/>
        <v>3628</v>
      </c>
      <c r="BF699" s="169">
        <f>AF699+AH699+AJ699+AL699+AN699+AP699+AR699+AT699+AV699+AX699+AZ699+BB699+BD699</f>
        <v>21736</v>
      </c>
      <c r="BG699" s="170">
        <f>AG699+AI699+AK699+AM699+AO699+AQ699+AS699+AU699+AW699+AY699+BA699+BC699+BE699</f>
        <v>21555</v>
      </c>
      <c r="BH699" s="231"/>
      <c r="BI699" s="145" t="s">
        <v>24</v>
      </c>
      <c r="BJ699" s="128">
        <f>B699/B715</f>
        <v>4.6370065347775491E-2</v>
      </c>
      <c r="BK699" s="129">
        <f t="shared" ref="BK699" si="13238">C699/C715</f>
        <v>4.6434115605880739E-2</v>
      </c>
      <c r="BL699" s="130">
        <f t="shared" ref="BL699" si="13239">D699/D715</f>
        <v>4.8040712468193386E-2</v>
      </c>
      <c r="BM699" s="131">
        <f t="shared" ref="BM699" si="13240">E699/E715</f>
        <v>4.4573053101837748E-2</v>
      </c>
      <c r="BN699" s="128">
        <f t="shared" ref="BN699" si="13241">F699/F715</f>
        <v>5.7026219435208955E-2</v>
      </c>
      <c r="BO699" s="129">
        <f t="shared" ref="BO699" si="13242">G699/G715</f>
        <v>2.7512557129281866E-2</v>
      </c>
      <c r="BP699" s="130">
        <f t="shared" ref="BP699" si="13243">H699/H715</f>
        <v>5.2914768601043112E-2</v>
      </c>
      <c r="BQ699" s="131">
        <f t="shared" ref="BQ699" si="13244">I699/I715</f>
        <v>4.1383149820611156E-2</v>
      </c>
      <c r="BR699" s="128">
        <f t="shared" ref="BR699" si="13245">J699/J715</f>
        <v>3.9894119871431273E-2</v>
      </c>
      <c r="BS699" s="129">
        <f t="shared" ref="BS699" si="13246">K699/K715</f>
        <v>5.8351282553358134E-2</v>
      </c>
      <c r="BT699" s="130">
        <f t="shared" ref="BT699" si="13247">L699/L715</f>
        <v>3.5321559480173279E-2</v>
      </c>
      <c r="BU699" s="128">
        <f t="shared" ref="BU699" si="13248">M699/M715</f>
        <v>6.0275962236746548E-2</v>
      </c>
      <c r="BV699" s="132">
        <f t="shared" ref="BV699" si="13249">N699/N715</f>
        <v>3.9593159431449934E-2</v>
      </c>
      <c r="BW699" s="133">
        <f t="shared" ref="BW699" si="13250">O699/O715</f>
        <v>5.0222566286046058E-2</v>
      </c>
      <c r="BX699" s="128">
        <f t="shared" ref="BX699" si="13251">P699/P715</f>
        <v>4.2779772409176658E-2</v>
      </c>
      <c r="BY699" s="129">
        <f t="shared" ref="BY699" si="13252">Q699/Q715</f>
        <v>3.4597722840787569E-2</v>
      </c>
      <c r="BZ699" s="130">
        <f t="shared" ref="BZ699" si="13253">R699/R715</f>
        <v>5.148144502411655E-2</v>
      </c>
      <c r="CA699" s="131">
        <f t="shared" ref="CA699" si="13254">S699/S715</f>
        <v>4.4192224100458824E-2</v>
      </c>
      <c r="CB699" s="128">
        <f t="shared" ref="CB699" si="13255">T699/T715</f>
        <v>2.9174221196637547E-2</v>
      </c>
      <c r="CC699" s="129">
        <f t="shared" ref="CC699" si="13256">U699/U715</f>
        <v>3.9094650205761319E-2</v>
      </c>
      <c r="CD699" s="130">
        <f t="shared" ref="CD699" si="13257">V699/V715</f>
        <v>3.0289532293986638E-2</v>
      </c>
      <c r="CE699" s="131">
        <f t="shared" ref="CE699" si="13258">W699/W715</f>
        <v>5.9115994630338585E-2</v>
      </c>
      <c r="CF699" s="128">
        <f t="shared" ref="CF699" si="13259">X699/X715</f>
        <v>3.6420101637492944E-2</v>
      </c>
      <c r="CG699" s="129">
        <f t="shared" ref="CG699" si="13260">Y699/Y715</f>
        <v>3.9217816404128192E-2</v>
      </c>
      <c r="CH699" s="130">
        <f t="shared" ref="CH699" si="13261">Z699/Z715</f>
        <v>5.6048210828701678E-2</v>
      </c>
      <c r="CI699" s="128">
        <f t="shared" ref="CI699" si="13262">AA699/AA715</f>
        <v>4.9566044808396527E-2</v>
      </c>
      <c r="CJ699" s="134">
        <f t="shared" ref="CJ699" si="13263">AB699/AB715</f>
        <v>4.5740866363019675E-2</v>
      </c>
      <c r="CK699" s="135">
        <f t="shared" ref="CK699" si="13264">AC699/AC715</f>
        <v>4.5797232822496772E-2</v>
      </c>
    </row>
    <row r="700" spans="1:89" x14ac:dyDescent="0.2">
      <c r="A700" s="136" t="s">
        <v>25</v>
      </c>
      <c r="B700" s="205">
        <v>1023</v>
      </c>
      <c r="C700" s="189">
        <v>767</v>
      </c>
      <c r="D700" s="190">
        <v>395</v>
      </c>
      <c r="E700" s="191">
        <v>465</v>
      </c>
      <c r="F700" s="188">
        <v>1021</v>
      </c>
      <c r="G700" s="192">
        <v>674</v>
      </c>
      <c r="H700" s="190">
        <v>1437</v>
      </c>
      <c r="I700" s="191">
        <v>1266</v>
      </c>
      <c r="J700" s="188">
        <v>253</v>
      </c>
      <c r="K700" s="189">
        <v>224</v>
      </c>
      <c r="L700" s="190">
        <v>619</v>
      </c>
      <c r="M700" s="188">
        <v>957</v>
      </c>
      <c r="N700" s="193">
        <v>1121</v>
      </c>
      <c r="O700" s="206">
        <v>1355</v>
      </c>
      <c r="P700" s="188">
        <v>629</v>
      </c>
      <c r="Q700" s="189">
        <v>522</v>
      </c>
      <c r="R700" s="190">
        <v>995</v>
      </c>
      <c r="S700" s="191">
        <v>833</v>
      </c>
      <c r="T700" s="197">
        <v>143</v>
      </c>
      <c r="U700" s="188">
        <v>232</v>
      </c>
      <c r="V700" s="190">
        <v>622</v>
      </c>
      <c r="W700" s="207">
        <v>880</v>
      </c>
      <c r="X700" s="188">
        <v>486</v>
      </c>
      <c r="Y700" s="192">
        <v>359</v>
      </c>
      <c r="Z700" s="190">
        <v>1778</v>
      </c>
      <c r="AA700" s="188">
        <v>2069</v>
      </c>
      <c r="AB700" s="169">
        <f t="shared" si="13044"/>
        <v>10522</v>
      </c>
      <c r="AC700" s="172">
        <f t="shared" si="13045"/>
        <v>10603</v>
      </c>
      <c r="AD700" s="231"/>
      <c r="AE700" s="272" t="str">
        <f>$AE$18</f>
        <v>18:00 - 18:59</v>
      </c>
      <c r="AF700" s="125">
        <f t="shared" si="13236"/>
        <v>1189</v>
      </c>
      <c r="AG700" s="189">
        <f t="shared" si="13236"/>
        <v>2792</v>
      </c>
      <c r="AH700" s="190">
        <f t="shared" si="13236"/>
        <v>723</v>
      </c>
      <c r="AI700" s="191">
        <f t="shared" si="13236"/>
        <v>821</v>
      </c>
      <c r="AJ700" s="273">
        <f t="shared" si="13236"/>
        <v>1048</v>
      </c>
      <c r="AK700" s="192">
        <f t="shared" si="13236"/>
        <v>2465</v>
      </c>
      <c r="AL700" s="190">
        <f t="shared" si="13236"/>
        <v>1909</v>
      </c>
      <c r="AM700" s="191">
        <f t="shared" si="13236"/>
        <v>3675</v>
      </c>
      <c r="AN700" s="273">
        <f t="shared" si="13236"/>
        <v>608</v>
      </c>
      <c r="AO700" s="192">
        <f t="shared" si="13236"/>
        <v>182</v>
      </c>
      <c r="AP700" s="190">
        <f t="shared" si="13237"/>
        <v>2448</v>
      </c>
      <c r="AQ700" s="273">
        <f t="shared" si="13237"/>
        <v>678</v>
      </c>
      <c r="AR700" s="193">
        <f t="shared" si="13237"/>
        <v>2951</v>
      </c>
      <c r="AS700" s="194">
        <f t="shared" si="13237"/>
        <v>1936</v>
      </c>
      <c r="AT700" s="273">
        <f t="shared" si="13237"/>
        <v>1479</v>
      </c>
      <c r="AU700" s="192">
        <f t="shared" si="13237"/>
        <v>1354</v>
      </c>
      <c r="AV700" s="190">
        <f t="shared" si="13237"/>
        <v>1471</v>
      </c>
      <c r="AW700" s="191">
        <f t="shared" si="13237"/>
        <v>2032</v>
      </c>
      <c r="AX700" s="273">
        <f t="shared" si="13237"/>
        <v>792</v>
      </c>
      <c r="AY700" s="192">
        <f t="shared" si="13237"/>
        <v>187</v>
      </c>
      <c r="AZ700" s="190">
        <f t="shared" si="13237"/>
        <v>2051</v>
      </c>
      <c r="BA700" s="191">
        <f t="shared" si="13237"/>
        <v>1072</v>
      </c>
      <c r="BB700" s="273">
        <f t="shared" si="13237"/>
        <v>1551</v>
      </c>
      <c r="BC700" s="192">
        <f t="shared" si="13237"/>
        <v>510</v>
      </c>
      <c r="BD700" s="190">
        <f t="shared" si="13237"/>
        <v>2213</v>
      </c>
      <c r="BE700" s="273">
        <f t="shared" si="13237"/>
        <v>3138</v>
      </c>
      <c r="BF700" s="171">
        <f>SUM(AF700,AH700,AJ700,AL700,AN700,AP700,AR700,AT700,AV700,AX700,AZ700,BB700,BD700)</f>
        <v>20433</v>
      </c>
      <c r="BG700" s="172">
        <f>SUM(AG700,AI700,AK700,AM700,AO700,AQ700,AS700,AU700,AW700,AY700,BA700,BC700,BE700)</f>
        <v>20842</v>
      </c>
      <c r="BH700" s="231"/>
      <c r="BI700" s="136" t="s">
        <v>25</v>
      </c>
      <c r="BJ700" s="128">
        <f>B700/B715</f>
        <v>4.5788201593411515E-2</v>
      </c>
      <c r="BK700" s="129">
        <f t="shared" ref="BK700" si="13265">C700/C715</f>
        <v>3.5019632910236506E-2</v>
      </c>
      <c r="BL700" s="130">
        <f t="shared" ref="BL700" si="13266">D700/D715</f>
        <v>4.020356234096692E-2</v>
      </c>
      <c r="BM700" s="131">
        <f t="shared" ref="BM700" si="13267">E700/E715</f>
        <v>4.7212915016752968E-2</v>
      </c>
      <c r="BN700" s="128">
        <f t="shared" ref="BN700" si="13268">F700/F715</f>
        <v>4.2969571987710953E-2</v>
      </c>
      <c r="BO700" s="129">
        <f t="shared" ref="BO700" si="13269">G700/G715</f>
        <v>3.0499117607131546E-2</v>
      </c>
      <c r="BP700" s="130">
        <f t="shared" ref="BP700" si="13270">H700/H715</f>
        <v>4.7435135670429791E-2</v>
      </c>
      <c r="BQ700" s="131">
        <f t="shared" ref="BQ700" si="13271">I700/I715</f>
        <v>3.9156253866138808E-2</v>
      </c>
      <c r="BR700" s="128">
        <f t="shared" ref="BR700" si="13272">J700/J715</f>
        <v>4.783512951408584E-2</v>
      </c>
      <c r="BS700" s="129">
        <f t="shared" ref="BS700" si="13273">K700/K715</f>
        <v>4.3861366751517528E-2</v>
      </c>
      <c r="BT700" s="130">
        <f t="shared" ref="BT700" si="13274">L700/L715</f>
        <v>3.4377429745640342E-2</v>
      </c>
      <c r="BU700" s="128">
        <f t="shared" ref="BU700" si="13275">M700/M715</f>
        <v>5.3460700519524049E-2</v>
      </c>
      <c r="BV700" s="132">
        <f t="shared" ref="BV700" si="13276">N700/N715</f>
        <v>3.5967529759040009E-2</v>
      </c>
      <c r="BW700" s="133">
        <f t="shared" ref="BW700" si="13277">O700/O715</f>
        <v>4.3706857622088896E-2</v>
      </c>
      <c r="BX700" s="128">
        <f t="shared" ref="BX700" si="13278">P700/P715</f>
        <v>3.8276638471368585E-2</v>
      </c>
      <c r="BY700" s="129">
        <f t="shared" ref="BY700" si="13279">Q700/Q715</f>
        <v>3.2836384223438382E-2</v>
      </c>
      <c r="BZ700" s="130">
        <f t="shared" ref="BZ700" si="13280">R700/R715</f>
        <v>4.8971355448370904E-2</v>
      </c>
      <c r="CA700" s="131">
        <f t="shared" ref="CA700" si="13281">S700/S715</f>
        <v>4.0231828060854867E-2</v>
      </c>
      <c r="CB700" s="128">
        <f t="shared" ref="CB700" si="13282">T700/T715</f>
        <v>2.3570133509147849E-2</v>
      </c>
      <c r="CC700" s="129">
        <f t="shared" ref="CC700" si="13283">U700/U715</f>
        <v>3.6720481164925607E-2</v>
      </c>
      <c r="CD700" s="130">
        <f t="shared" ref="CD700" si="13284">V700/V715</f>
        <v>3.4632516703786191E-2</v>
      </c>
      <c r="CE700" s="131">
        <f t="shared" ref="CE700" si="13285">W700/W715</f>
        <v>4.3752796698652612E-2</v>
      </c>
      <c r="CF700" s="128">
        <f t="shared" ref="CF700" si="13286">X700/X715</f>
        <v>3.4302653867871256E-2</v>
      </c>
      <c r="CG700" s="129">
        <f t="shared" ref="CG700" si="13287">Y700/Y715</f>
        <v>3.900054318305269E-2</v>
      </c>
      <c r="CH700" s="130">
        <f t="shared" ref="CH700" si="13288">Z700/Z715</f>
        <v>5.5517392118903393E-2</v>
      </c>
      <c r="CI700" s="128">
        <f t="shared" ref="CI700" si="13289">AA700/AA715</f>
        <v>5.9658026008477263E-2</v>
      </c>
      <c r="CJ700" s="134">
        <f t="shared" ref="CJ700" si="13290">AB700/AB715</f>
        <v>4.2486352036696061E-2</v>
      </c>
      <c r="CK700" s="135">
        <f t="shared" ref="CK700" si="13291">AC700/AC715</f>
        <v>4.2907843034102083E-2</v>
      </c>
    </row>
    <row r="701" spans="1:89" ht="13.5" thickBot="1" x14ac:dyDescent="0.25">
      <c r="A701" s="145" t="s">
        <v>26</v>
      </c>
      <c r="B701" s="202">
        <v>840</v>
      </c>
      <c r="C701" s="196">
        <v>802</v>
      </c>
      <c r="D701" s="197">
        <v>309</v>
      </c>
      <c r="E701" s="198">
        <v>450</v>
      </c>
      <c r="F701" s="195">
        <v>832</v>
      </c>
      <c r="G701" s="199">
        <v>690</v>
      </c>
      <c r="H701" s="197">
        <v>1441</v>
      </c>
      <c r="I701" s="198">
        <v>1314</v>
      </c>
      <c r="J701" s="195">
        <v>223</v>
      </c>
      <c r="K701" s="196">
        <v>207</v>
      </c>
      <c r="L701" s="197">
        <v>647</v>
      </c>
      <c r="M701" s="195">
        <v>712</v>
      </c>
      <c r="N701" s="200">
        <v>1144</v>
      </c>
      <c r="O701" s="203">
        <v>1177</v>
      </c>
      <c r="P701" s="195">
        <v>563</v>
      </c>
      <c r="Q701" s="196">
        <v>576</v>
      </c>
      <c r="R701" s="197">
        <v>831</v>
      </c>
      <c r="S701" s="198">
        <v>828</v>
      </c>
      <c r="T701" s="195">
        <v>211</v>
      </c>
      <c r="U701" s="199">
        <v>209</v>
      </c>
      <c r="V701" s="197">
        <v>619</v>
      </c>
      <c r="W701" s="204">
        <v>934</v>
      </c>
      <c r="X701" s="195">
        <v>435</v>
      </c>
      <c r="Y701" s="199">
        <v>313</v>
      </c>
      <c r="Z701" s="197">
        <v>1594</v>
      </c>
      <c r="AA701" s="195">
        <v>1835</v>
      </c>
      <c r="AB701" s="169">
        <f t="shared" si="13044"/>
        <v>9689</v>
      </c>
      <c r="AC701" s="172">
        <f t="shared" si="13045"/>
        <v>10047</v>
      </c>
      <c r="AD701" s="231"/>
      <c r="AE701" s="270">
        <f>$AE$19</f>
        <v>0</v>
      </c>
      <c r="AF701" s="125">
        <f t="shared" si="13236"/>
        <v>0</v>
      </c>
      <c r="AG701" s="196">
        <f t="shared" si="13236"/>
        <v>0</v>
      </c>
      <c r="AH701" s="197">
        <f t="shared" si="13236"/>
        <v>0</v>
      </c>
      <c r="AI701" s="198">
        <f t="shared" si="13236"/>
        <v>0</v>
      </c>
      <c r="AJ701" s="195">
        <f t="shared" si="13236"/>
        <v>0</v>
      </c>
      <c r="AK701" s="199">
        <f t="shared" si="13236"/>
        <v>0</v>
      </c>
      <c r="AL701" s="197">
        <f t="shared" si="13236"/>
        <v>0</v>
      </c>
      <c r="AM701" s="198">
        <f t="shared" si="13236"/>
        <v>0</v>
      </c>
      <c r="AN701" s="195">
        <f t="shared" si="13236"/>
        <v>0</v>
      </c>
      <c r="AO701" s="199">
        <f t="shared" si="13236"/>
        <v>0</v>
      </c>
      <c r="AP701" s="197">
        <f t="shared" si="13237"/>
        <v>0</v>
      </c>
      <c r="AQ701" s="195">
        <f t="shared" si="13237"/>
        <v>0</v>
      </c>
      <c r="AR701" s="200">
        <f t="shared" si="13237"/>
        <v>0</v>
      </c>
      <c r="AS701" s="201">
        <f t="shared" si="13237"/>
        <v>0</v>
      </c>
      <c r="AT701" s="195">
        <f t="shared" si="13237"/>
        <v>0</v>
      </c>
      <c r="AU701" s="199">
        <f t="shared" si="13237"/>
        <v>0</v>
      </c>
      <c r="AV701" s="197">
        <f t="shared" si="13237"/>
        <v>0</v>
      </c>
      <c r="AW701" s="198">
        <f t="shared" si="13237"/>
        <v>0</v>
      </c>
      <c r="AX701" s="195">
        <f t="shared" si="13237"/>
        <v>0</v>
      </c>
      <c r="AY701" s="199">
        <f t="shared" si="13237"/>
        <v>0</v>
      </c>
      <c r="AZ701" s="197">
        <f t="shared" si="13237"/>
        <v>0</v>
      </c>
      <c r="BA701" s="198">
        <f t="shared" si="13237"/>
        <v>0</v>
      </c>
      <c r="BB701" s="195">
        <f t="shared" si="13237"/>
        <v>0</v>
      </c>
      <c r="BC701" s="199">
        <f t="shared" si="13237"/>
        <v>0</v>
      </c>
      <c r="BD701" s="197">
        <f t="shared" si="13237"/>
        <v>0</v>
      </c>
      <c r="BE701" s="195">
        <f t="shared" si="13237"/>
        <v>0</v>
      </c>
      <c r="BF701" s="171">
        <f>SUM(AF701,AH701,AJ701,AL701,AN701,AP701,AR701,AT701,AV701,AX701,AZ701,BB701,BD701)</f>
        <v>0</v>
      </c>
      <c r="BG701" s="172">
        <f>SUM(AG701,AI701,AK701,AM701,AO701,AQ701,AS701,AU701,AW701,AY701,BA701,BC701,BE701)</f>
        <v>0</v>
      </c>
      <c r="BH701" s="231"/>
      <c r="BI701" s="145" t="s">
        <v>26</v>
      </c>
      <c r="BJ701" s="128">
        <f>B701/B715</f>
        <v>3.7597350281980128E-2</v>
      </c>
      <c r="BK701" s="129">
        <f t="shared" ref="BK701" si="13292">C701/C715</f>
        <v>3.6617660487626699E-2</v>
      </c>
      <c r="BL701" s="130">
        <f t="shared" ref="BL701" si="13293">D701/D715</f>
        <v>3.1450381679389315E-2</v>
      </c>
      <c r="BM701" s="131">
        <f t="shared" ref="BM701" si="13294">E701/E715</f>
        <v>4.5689917758148034E-2</v>
      </c>
      <c r="BN701" s="128">
        <f t="shared" ref="BN701" si="13295">F701/F715</f>
        <v>3.5015361306342328E-2</v>
      </c>
      <c r="BO701" s="129">
        <f t="shared" ref="BO701" si="13296">G701/G715</f>
        <v>3.1223132268428436E-2</v>
      </c>
      <c r="BP701" s="130">
        <f t="shared" ref="BP701" si="13297">H701/H715</f>
        <v>4.7567175018155411E-2</v>
      </c>
      <c r="BQ701" s="131">
        <f t="shared" ref="BQ701" si="13298">I701/I715</f>
        <v>4.0640851169120376E-2</v>
      </c>
      <c r="BR701" s="128">
        <f t="shared" ref="BR701" si="13299">J701/J715</f>
        <v>4.216297976933258E-2</v>
      </c>
      <c r="BS701" s="129">
        <f t="shared" ref="BS701" si="13300">K701/K715</f>
        <v>4.0532602310554139E-2</v>
      </c>
      <c r="BT701" s="130">
        <f t="shared" ref="BT701" si="13301">L701/L715</f>
        <v>3.5932466955459291E-2</v>
      </c>
      <c r="BU701" s="128">
        <f t="shared" ref="BU701" si="13302">M701/M715</f>
        <v>3.9774314284118206E-2</v>
      </c>
      <c r="BV701" s="132">
        <f t="shared" ref="BV701" si="13303">N701/N715</f>
        <v>3.6705489780857956E-2</v>
      </c>
      <c r="BW701" s="133">
        <f t="shared" ref="BW701" si="13304">O701/O715</f>
        <v>3.7965292561770211E-2</v>
      </c>
      <c r="BX701" s="128">
        <f t="shared" ref="BX701" si="13305">P701/P715</f>
        <v>3.4260329824134364E-2</v>
      </c>
      <c r="BY701" s="129">
        <f t="shared" ref="BY701" si="13306">Q701/Q715</f>
        <v>3.6233251556897529E-2</v>
      </c>
      <c r="BZ701" s="130">
        <f t="shared" ref="BZ701" si="13307">R701/R715</f>
        <v>4.0899694851855496E-2</v>
      </c>
      <c r="CA701" s="131">
        <f t="shared" ref="CA701" si="13308">S701/S715</f>
        <v>3.9990340497464381E-2</v>
      </c>
      <c r="CB701" s="128">
        <f t="shared" ref="CB701" si="13309">T701/T715</f>
        <v>3.4778308884127244E-2</v>
      </c>
      <c r="CC701" s="129">
        <f t="shared" ref="CC701" si="13310">U701/U715</f>
        <v>3.3080088635644191E-2</v>
      </c>
      <c r="CD701" s="130">
        <f t="shared" ref="CD701" si="13311">V701/V715</f>
        <v>3.4465478841870824E-2</v>
      </c>
      <c r="CE701" s="131">
        <f t="shared" ref="CE701" si="13312">W701/W715</f>
        <v>4.6437627405160845E-2</v>
      </c>
      <c r="CF701" s="128">
        <f t="shared" ref="CF701" si="13313">X701/X715</f>
        <v>3.07029926595144E-2</v>
      </c>
      <c r="CG701" s="129">
        <f t="shared" ref="CG701" si="13314">Y701/Y715</f>
        <v>3.4003259098316134E-2</v>
      </c>
      <c r="CH701" s="130">
        <f t="shared" ref="CH701" si="13315">Z701/Z715</f>
        <v>4.9772060201086619E-2</v>
      </c>
      <c r="CI701" s="128">
        <f t="shared" ref="CI701" si="13316">AA701/AA715</f>
        <v>5.2910815720423283E-2</v>
      </c>
      <c r="CJ701" s="134">
        <f t="shared" ref="CJ701" si="13317">AB701/AB715</f>
        <v>3.9122815518299575E-2</v>
      </c>
      <c r="CK701" s="135">
        <f t="shared" ref="CK701" si="13318">AC701/AC715</f>
        <v>4.0657842022410982E-2</v>
      </c>
    </row>
    <row r="702" spans="1:89" ht="14.25" thickTop="1" thickBot="1" x14ac:dyDescent="0.25">
      <c r="A702" s="136" t="s">
        <v>27</v>
      </c>
      <c r="B702" s="205">
        <v>754</v>
      </c>
      <c r="C702" s="189">
        <v>1104</v>
      </c>
      <c r="D702" s="190">
        <v>375</v>
      </c>
      <c r="E702" s="191">
        <v>387</v>
      </c>
      <c r="F702" s="188">
        <v>760</v>
      </c>
      <c r="G702" s="192">
        <v>949</v>
      </c>
      <c r="H702" s="190">
        <v>1387</v>
      </c>
      <c r="I702" s="191">
        <v>1508</v>
      </c>
      <c r="J702" s="188">
        <v>221</v>
      </c>
      <c r="K702" s="189">
        <v>174</v>
      </c>
      <c r="L702" s="190">
        <v>748</v>
      </c>
      <c r="M702" s="188">
        <v>584</v>
      </c>
      <c r="N702" s="193">
        <v>1330</v>
      </c>
      <c r="O702" s="206">
        <v>1099</v>
      </c>
      <c r="P702" s="188">
        <v>654</v>
      </c>
      <c r="Q702" s="189">
        <v>481</v>
      </c>
      <c r="R702" s="190">
        <v>821</v>
      </c>
      <c r="S702" s="191">
        <v>861</v>
      </c>
      <c r="T702" s="188">
        <v>215</v>
      </c>
      <c r="U702" s="192">
        <v>171</v>
      </c>
      <c r="V702" s="190">
        <v>762</v>
      </c>
      <c r="W702" s="207">
        <v>746</v>
      </c>
      <c r="X702" s="188">
        <v>447</v>
      </c>
      <c r="Y702" s="192">
        <v>278</v>
      </c>
      <c r="Z702" s="190">
        <v>1596</v>
      </c>
      <c r="AA702" s="188">
        <v>1623</v>
      </c>
      <c r="AB702" s="169">
        <f t="shared" si="13044"/>
        <v>10070</v>
      </c>
      <c r="AC702" s="172">
        <f t="shared" si="13045"/>
        <v>9965</v>
      </c>
      <c r="AD702" s="231"/>
      <c r="AE702" s="264" t="s">
        <v>13</v>
      </c>
      <c r="AF702" s="20">
        <f t="shared" ref="AF702:BG702" si="13319">SUM(AF699:AF701)</f>
        <v>2472</v>
      </c>
      <c r="AG702" s="21">
        <f t="shared" si="13319"/>
        <v>5394</v>
      </c>
      <c r="AH702" s="20">
        <f t="shared" si="13319"/>
        <v>1731</v>
      </c>
      <c r="AI702" s="21">
        <f t="shared" si="13319"/>
        <v>1719</v>
      </c>
      <c r="AJ702" s="20">
        <f t="shared" si="13319"/>
        <v>2358</v>
      </c>
      <c r="AK702" s="21">
        <f t="shared" si="13319"/>
        <v>5151</v>
      </c>
      <c r="AL702" s="20">
        <f t="shared" si="13319"/>
        <v>3930</v>
      </c>
      <c r="AM702" s="21">
        <f t="shared" si="13319"/>
        <v>7291</v>
      </c>
      <c r="AN702" s="20">
        <f t="shared" si="13319"/>
        <v>1426</v>
      </c>
      <c r="AO702" s="21">
        <f t="shared" si="13319"/>
        <v>373</v>
      </c>
      <c r="AP702" s="20">
        <f t="shared" si="13319"/>
        <v>4791</v>
      </c>
      <c r="AQ702" s="21">
        <f t="shared" si="13319"/>
        <v>1328</v>
      </c>
      <c r="AR702" s="20">
        <f t="shared" si="13319"/>
        <v>6039</v>
      </c>
      <c r="AS702" s="21">
        <f t="shared" si="13319"/>
        <v>3797</v>
      </c>
      <c r="AT702" s="20">
        <f t="shared" si="13319"/>
        <v>3186</v>
      </c>
      <c r="AU702" s="21">
        <f t="shared" si="13319"/>
        <v>2652</v>
      </c>
      <c r="AV702" s="20">
        <f t="shared" si="13319"/>
        <v>2936</v>
      </c>
      <c r="AW702" s="21">
        <f t="shared" si="13319"/>
        <v>4121</v>
      </c>
      <c r="AX702" s="20">
        <f t="shared" si="13319"/>
        <v>1666</v>
      </c>
      <c r="AY702" s="21">
        <f t="shared" si="13319"/>
        <v>409</v>
      </c>
      <c r="AZ702" s="20">
        <f t="shared" si="13319"/>
        <v>4090</v>
      </c>
      <c r="BA702" s="21">
        <f t="shared" si="13319"/>
        <v>2320</v>
      </c>
      <c r="BB702" s="20">
        <f t="shared" si="13319"/>
        <v>3116</v>
      </c>
      <c r="BC702" s="21">
        <f t="shared" si="13319"/>
        <v>1076</v>
      </c>
      <c r="BD702" s="20">
        <f t="shared" si="13319"/>
        <v>4428</v>
      </c>
      <c r="BE702" s="21">
        <f t="shared" si="13319"/>
        <v>6766</v>
      </c>
      <c r="BF702" s="173">
        <f t="shared" si="13319"/>
        <v>42169</v>
      </c>
      <c r="BG702" s="174">
        <f t="shared" si="13319"/>
        <v>42397</v>
      </c>
      <c r="BH702" s="231"/>
      <c r="BI702" s="136" t="s">
        <v>27</v>
      </c>
      <c r="BJ702" s="128">
        <f>B702/B715</f>
        <v>3.3748097753110731E-2</v>
      </c>
      <c r="BK702" s="129">
        <f t="shared" ref="BK702" si="13320">C702/C715</f>
        <v>5.0406355583964932E-2</v>
      </c>
      <c r="BL702" s="130">
        <f t="shared" ref="BL702" si="13321">D702/D715</f>
        <v>3.8167938931297711E-2</v>
      </c>
      <c r="BM702" s="131">
        <f t="shared" ref="BM702" si="13322">E702/E715</f>
        <v>3.9293329272007307E-2</v>
      </c>
      <c r="BN702" s="128">
        <f t="shared" ref="BN702" si="13323">F702/F715</f>
        <v>3.1985185808678089E-2</v>
      </c>
      <c r="BO702" s="129">
        <f t="shared" ref="BO702" si="13324">G702/G715</f>
        <v>4.2943119598171861E-2</v>
      </c>
      <c r="BP702" s="130">
        <f t="shared" ref="BP702" si="13325">H702/H715</f>
        <v>4.5784643823859508E-2</v>
      </c>
      <c r="BQ702" s="131">
        <f t="shared" ref="BQ702" si="13326">I702/I715</f>
        <v>4.6641098602004209E-2</v>
      </c>
      <c r="BR702" s="128">
        <f t="shared" ref="BR702" si="13327">J702/J715</f>
        <v>4.1784836453015693E-2</v>
      </c>
      <c r="BS702" s="129">
        <f t="shared" ref="BS702" si="13328">K702/K715</f>
        <v>3.4070883101625218E-2</v>
      </c>
      <c r="BT702" s="130">
        <f t="shared" ref="BT702" si="13329">L702/L715</f>
        <v>4.1541708319449075E-2</v>
      </c>
      <c r="BU702" s="128">
        <f t="shared" ref="BU702" si="13330">M702/M715</f>
        <v>3.2623875761130662E-2</v>
      </c>
      <c r="BV702" s="132">
        <f t="shared" ref="BV702" si="13331">N702/N715</f>
        <v>4.2673340392081371E-2</v>
      </c>
      <c r="BW702" s="133">
        <f t="shared" ref="BW702" si="13332">O702/O715</f>
        <v>3.5449325849945167E-2</v>
      </c>
      <c r="BX702" s="128">
        <f t="shared" ref="BX702" si="13333">P702/P715</f>
        <v>3.9797967504411856E-2</v>
      </c>
      <c r="BY702" s="129">
        <f t="shared" ref="BY702" si="13334">Q702/Q715</f>
        <v>3.0257281248034219E-2</v>
      </c>
      <c r="BZ702" s="130">
        <f t="shared" ref="BZ702" si="13335">R702/R715</f>
        <v>4.0407520425238708E-2</v>
      </c>
      <c r="CA702" s="131">
        <f t="shared" ref="CA702" si="13336">S702/S715</f>
        <v>4.1584158415841586E-2</v>
      </c>
      <c r="CB702" s="128">
        <f t="shared" ref="CB702" si="13337">T702/T715</f>
        <v>3.5437613317949562E-2</v>
      </c>
      <c r="CC702" s="129">
        <f t="shared" ref="CC702" si="13338">U702/U715</f>
        <v>2.7065527065527065E-2</v>
      </c>
      <c r="CD702" s="130">
        <f t="shared" ref="CD702" si="13339">V702/V715</f>
        <v>4.2427616926503341E-2</v>
      </c>
      <c r="CE702" s="131">
        <f t="shared" ref="CE702" si="13340">W702/W715</f>
        <v>3.7090439019539602E-2</v>
      </c>
      <c r="CF702" s="128">
        <f t="shared" ref="CF702" si="13341">X702/X715</f>
        <v>3.1549971767363072E-2</v>
      </c>
      <c r="CG702" s="129">
        <f t="shared" ref="CG702" si="13342">Y702/Y715</f>
        <v>3.020097772949484E-2</v>
      </c>
      <c r="CH702" s="130">
        <f t="shared" ref="CH702" si="13343">Z702/Z715</f>
        <v>4.9834509461062888E-2</v>
      </c>
      <c r="CI702" s="128">
        <f t="shared" ref="CI702" si="13344">AA702/AA715</f>
        <v>4.6797958536374383E-2</v>
      </c>
      <c r="CJ702" s="134">
        <f t="shared" ref="CJ702" si="13345">AB702/AB715</f>
        <v>4.0661239784216818E-2</v>
      </c>
      <c r="CK702" s="135">
        <f t="shared" ref="CK702" si="13346">AC702/AC715</f>
        <v>4.0326007340830639E-2</v>
      </c>
    </row>
    <row r="703" spans="1:89" ht="13.5" thickTop="1" x14ac:dyDescent="0.2">
      <c r="A703" s="145" t="s">
        <v>28</v>
      </c>
      <c r="B703" s="202">
        <v>758</v>
      </c>
      <c r="C703" s="196">
        <v>1325</v>
      </c>
      <c r="D703" s="197">
        <v>392</v>
      </c>
      <c r="E703" s="198">
        <v>462</v>
      </c>
      <c r="F703" s="195">
        <v>851</v>
      </c>
      <c r="G703" s="199">
        <v>1362</v>
      </c>
      <c r="H703" s="197">
        <v>1404</v>
      </c>
      <c r="I703" s="198">
        <v>1882</v>
      </c>
      <c r="J703" s="195">
        <v>319</v>
      </c>
      <c r="K703" s="196">
        <v>161</v>
      </c>
      <c r="L703" s="197">
        <v>1156</v>
      </c>
      <c r="M703" s="195">
        <v>515</v>
      </c>
      <c r="N703" s="200">
        <v>1712</v>
      </c>
      <c r="O703" s="203">
        <v>1252</v>
      </c>
      <c r="P703" s="195">
        <v>801</v>
      </c>
      <c r="Q703" s="196">
        <v>618</v>
      </c>
      <c r="R703" s="197">
        <v>958</v>
      </c>
      <c r="S703" s="198">
        <v>951</v>
      </c>
      <c r="T703" s="195">
        <v>371</v>
      </c>
      <c r="U703" s="199">
        <v>137</v>
      </c>
      <c r="V703" s="197">
        <v>1184</v>
      </c>
      <c r="W703" s="204">
        <v>715</v>
      </c>
      <c r="X703" s="195">
        <v>710</v>
      </c>
      <c r="Y703" s="199">
        <v>290</v>
      </c>
      <c r="Z703" s="197">
        <v>1800</v>
      </c>
      <c r="AA703" s="195">
        <v>1885</v>
      </c>
      <c r="AB703" s="169">
        <f t="shared" si="13044"/>
        <v>12416</v>
      </c>
      <c r="AC703" s="172">
        <f t="shared" si="13045"/>
        <v>11555</v>
      </c>
      <c r="AD703" s="231"/>
      <c r="AE703" s="231"/>
      <c r="AF703" s="231"/>
      <c r="AG703" s="231"/>
      <c r="AH703" s="231"/>
      <c r="AI703" s="231"/>
      <c r="AJ703" s="231"/>
      <c r="AK703" s="231"/>
      <c r="AL703" s="231"/>
      <c r="AM703" s="231"/>
      <c r="AN703" s="231"/>
      <c r="AO703" s="231"/>
      <c r="AP703" s="231"/>
      <c r="AQ703" s="231"/>
      <c r="AR703" s="231"/>
      <c r="AS703" s="231"/>
      <c r="AT703" s="231"/>
      <c r="AU703" s="231"/>
      <c r="AV703" s="231"/>
      <c r="AW703" s="231"/>
      <c r="AX703" s="231"/>
      <c r="AY703" s="231"/>
      <c r="AZ703" s="231"/>
      <c r="BA703" s="231"/>
      <c r="BB703" s="231"/>
      <c r="BC703" s="231"/>
      <c r="BD703" s="231"/>
      <c r="BE703" s="231"/>
      <c r="BF703" s="231"/>
      <c r="BG703" s="231"/>
      <c r="BH703" s="231"/>
      <c r="BI703" s="145" t="s">
        <v>28</v>
      </c>
      <c r="BJ703" s="128">
        <f>B703/B715</f>
        <v>3.3927132754453498E-2</v>
      </c>
      <c r="BK703" s="129">
        <f t="shared" ref="BK703" si="13347">C703/C715</f>
        <v>6.0496758286914434E-2</v>
      </c>
      <c r="BL703" s="130">
        <f t="shared" ref="BL703" si="13348">D703/D715</f>
        <v>3.9898218829516538E-2</v>
      </c>
      <c r="BM703" s="131">
        <f t="shared" ref="BM703" si="13349">E703/E715</f>
        <v>4.6908315565031986E-2</v>
      </c>
      <c r="BN703" s="128">
        <f t="shared" ref="BN703" si="13350">F703/F715</f>
        <v>3.5814990951559281E-2</v>
      </c>
      <c r="BO703" s="129">
        <f t="shared" ref="BO703" si="13351">G703/G715</f>
        <v>6.1631748042897866E-2</v>
      </c>
      <c r="BP703" s="130">
        <f t="shared" ref="BP703" si="13352">H703/H715</f>
        <v>4.6345811051693407E-2</v>
      </c>
      <c r="BQ703" s="131">
        <f t="shared" ref="BQ703" si="13353">I703/I715</f>
        <v>5.8208585921068909E-2</v>
      </c>
      <c r="BR703" s="128">
        <f t="shared" ref="BR703" si="13354">J703/J715</f>
        <v>6.0313858952543015E-2</v>
      </c>
      <c r="BS703" s="129">
        <f t="shared" ref="BS703" si="13355">K703/K715</f>
        <v>3.1525357352653223E-2</v>
      </c>
      <c r="BT703" s="130">
        <f t="shared" ref="BT703" si="13356">L703/L715</f>
        <v>6.4200821948239478E-2</v>
      </c>
      <c r="BU703" s="128">
        <f t="shared" ref="BU703" si="13357">M703/M715</f>
        <v>2.8769342494832692E-2</v>
      </c>
      <c r="BV703" s="132">
        <f t="shared" ref="BV703" si="13358">N703/N715</f>
        <v>5.4929893797927294E-2</v>
      </c>
      <c r="BW703" s="133">
        <f t="shared" ref="BW703" si="13359">O703/O715</f>
        <v>4.038449132314044E-2</v>
      </c>
      <c r="BX703" s="128">
        <f t="shared" ref="BX703" si="13360">P703/P715</f>
        <v>4.8743382218706263E-2</v>
      </c>
      <c r="BY703" s="129">
        <f t="shared" ref="BY703" si="13361">Q703/Q715</f>
        <v>3.8875259482921302E-2</v>
      </c>
      <c r="BZ703" s="130">
        <f t="shared" ref="BZ703" si="13362">R703/R715</f>
        <v>4.7150310069888769E-2</v>
      </c>
      <c r="CA703" s="131">
        <f t="shared" ref="CA703" si="13363">S703/S715</f>
        <v>4.593093455687032E-2</v>
      </c>
      <c r="CB703" s="128">
        <f t="shared" ref="CB703" si="13364">T703/T715</f>
        <v>6.1150486237019942E-2</v>
      </c>
      <c r="CC703" s="129">
        <f t="shared" ref="CC703" si="13365">U703/U715</f>
        <v>2.1684077239632796E-2</v>
      </c>
      <c r="CD703" s="130">
        <f t="shared" ref="CD703" si="13366">V703/V715</f>
        <v>6.5924276169265036E-2</v>
      </c>
      <c r="CE703" s="131">
        <f t="shared" ref="CE703" si="13367">W703/W715</f>
        <v>3.5549147317655246E-2</v>
      </c>
      <c r="CF703" s="128">
        <f t="shared" ref="CF703" si="13368">X703/X715</f>
        <v>5.011293054771316E-2</v>
      </c>
      <c r="CG703" s="129">
        <f t="shared" ref="CG703" si="13369">Y703/Y715</f>
        <v>3.1504617055947856E-2</v>
      </c>
      <c r="CH703" s="130">
        <f t="shared" ref="CH703" si="13370">Z703/Z715</f>
        <v>5.620433397864235E-2</v>
      </c>
      <c r="CI703" s="128">
        <f t="shared" ref="CI703" si="13371">AA703/AA715</f>
        <v>5.4352527320434822E-2</v>
      </c>
      <c r="CJ703" s="134">
        <f t="shared" ref="CJ703" si="13372">AB703/AB715</f>
        <v>5.0134056917659979E-2</v>
      </c>
      <c r="CK703" s="135">
        <f t="shared" ref="CK703" si="13373">AC703/AC715</f>
        <v>4.6760362751961666E-2</v>
      </c>
    </row>
    <row r="704" spans="1:89" x14ac:dyDescent="0.2">
      <c r="A704" s="136" t="s">
        <v>29</v>
      </c>
      <c r="B704" s="205">
        <v>907</v>
      </c>
      <c r="C704" s="189">
        <v>2065</v>
      </c>
      <c r="D704" s="190">
        <v>842</v>
      </c>
      <c r="E704" s="191">
        <v>587</v>
      </c>
      <c r="F704" s="188">
        <v>1153</v>
      </c>
      <c r="G704" s="192">
        <v>1964</v>
      </c>
      <c r="H704" s="190">
        <v>1567</v>
      </c>
      <c r="I704" s="191">
        <v>2519</v>
      </c>
      <c r="J704" s="188">
        <v>528</v>
      </c>
      <c r="K704" s="189">
        <v>168</v>
      </c>
      <c r="L704" s="190">
        <v>1702</v>
      </c>
      <c r="M704" s="188">
        <v>503</v>
      </c>
      <c r="N704" s="193">
        <v>2410</v>
      </c>
      <c r="O704" s="206">
        <v>1400</v>
      </c>
      <c r="P704" s="188">
        <v>1257</v>
      </c>
      <c r="Q704" s="189">
        <v>742</v>
      </c>
      <c r="R704" s="190">
        <v>1300</v>
      </c>
      <c r="S704" s="191">
        <v>1353</v>
      </c>
      <c r="T704" s="188">
        <v>880</v>
      </c>
      <c r="U704" s="192">
        <v>130</v>
      </c>
      <c r="V704" s="190">
        <v>1867</v>
      </c>
      <c r="W704" s="207">
        <v>907</v>
      </c>
      <c r="X704" s="188">
        <v>1093</v>
      </c>
      <c r="Y704" s="192">
        <v>332</v>
      </c>
      <c r="Z704" s="190">
        <v>2070</v>
      </c>
      <c r="AA704" s="188">
        <v>2174</v>
      </c>
      <c r="AB704" s="169">
        <f t="shared" si="13044"/>
        <v>17576</v>
      </c>
      <c r="AC704" s="172">
        <f t="shared" si="13045"/>
        <v>14844</v>
      </c>
      <c r="AD704" s="231"/>
      <c r="AE704" s="231"/>
      <c r="AF704" s="231"/>
      <c r="AG704" s="231"/>
      <c r="AH704" s="231"/>
      <c r="AI704" s="231"/>
      <c r="AJ704" s="231"/>
      <c r="AK704" s="231"/>
      <c r="AL704" s="231"/>
      <c r="AM704" s="231"/>
      <c r="AN704" s="231"/>
      <c r="AO704" s="231"/>
      <c r="AP704" s="231"/>
      <c r="AQ704" s="231"/>
      <c r="AR704" s="231"/>
      <c r="AS704" s="231"/>
      <c r="AT704" s="231"/>
      <c r="AU704" s="231"/>
      <c r="AV704" s="231"/>
      <c r="AW704" s="231"/>
      <c r="AX704" s="231"/>
      <c r="AY704" s="231"/>
      <c r="AZ704" s="231"/>
      <c r="BA704" s="231"/>
      <c r="BB704" s="231"/>
      <c r="BC704" s="231"/>
      <c r="BD704" s="231"/>
      <c r="BE704" s="231"/>
      <c r="BF704" s="231"/>
      <c r="BG704" s="231"/>
      <c r="BH704" s="231"/>
      <c r="BI704" s="136" t="s">
        <v>29</v>
      </c>
      <c r="BJ704" s="128">
        <f>B704/B715</f>
        <v>4.0596186554471399E-2</v>
      </c>
      <c r="BK704" s="129">
        <f t="shared" ref="BK704" si="13374">C704/C715</f>
        <v>9.4283627066021364E-2</v>
      </c>
      <c r="BL704" s="130">
        <f t="shared" ref="BL704" si="13375">D704/D715</f>
        <v>8.5699745547073797E-2</v>
      </c>
      <c r="BM704" s="131">
        <f t="shared" ref="BM704" si="13376">E704/E715</f>
        <v>5.9599959386739773E-2</v>
      </c>
      <c r="BN704" s="128">
        <f t="shared" ref="BN704" si="13377">F704/F715</f>
        <v>4.8524893733428727E-2</v>
      </c>
      <c r="BO704" s="129">
        <f t="shared" ref="BO704" si="13378">G704/G715</f>
        <v>8.8872799674193398E-2</v>
      </c>
      <c r="BP704" s="130">
        <f t="shared" ref="BP704" si="13379">H704/H715</f>
        <v>5.1726414471512508E-2</v>
      </c>
      <c r="BQ704" s="131">
        <f t="shared" ref="BQ704" si="13380">I704/I715</f>
        <v>7.7910429296053449E-2</v>
      </c>
      <c r="BR704" s="128">
        <f t="shared" ref="BR704" si="13381">J704/J715</f>
        <v>9.9829835507657408E-2</v>
      </c>
      <c r="BS704" s="129">
        <f t="shared" ref="BS704" si="13382">K704/K715</f>
        <v>3.2896025063638146E-2</v>
      </c>
      <c r="BT704" s="130">
        <f t="shared" ref="BT704" si="13383">L704/L715</f>
        <v>9.4524047539708986E-2</v>
      </c>
      <c r="BU704" s="128">
        <f t="shared" ref="BU704" si="13384">M704/M715</f>
        <v>2.809898888330261E-2</v>
      </c>
      <c r="BV704" s="132">
        <f t="shared" ref="BV704" si="13385">N704/N715</f>
        <v>7.7325376199185031E-2</v>
      </c>
      <c r="BW704" s="133">
        <f t="shared" ref="BW704" si="13386">O704/O715</f>
        <v>4.5158376878911041E-2</v>
      </c>
      <c r="BX704" s="128">
        <f t="shared" ref="BX704" si="13387">P704/P715</f>
        <v>7.649242378141545E-2</v>
      </c>
      <c r="BY704" s="129">
        <f t="shared" ref="BY704" si="13388">Q704/Q715</f>
        <v>4.667547335975341E-2</v>
      </c>
      <c r="BZ704" s="130">
        <f t="shared" ref="BZ704" si="13389">R704/R715</f>
        <v>6.3982675460183089E-2</v>
      </c>
      <c r="CA704" s="131">
        <f t="shared" ref="CA704" si="13390">S704/S715</f>
        <v>6.5346534653465349E-2</v>
      </c>
      <c r="CB704" s="128">
        <f t="shared" ref="CB704" si="13391">T704/T715</f>
        <v>0.14504697544090983</v>
      </c>
      <c r="CC704" s="129">
        <f t="shared" ref="CC704" si="13392">U704/U715</f>
        <v>2.0576131687242798E-2</v>
      </c>
      <c r="CD704" s="130">
        <f t="shared" ref="CD704" si="13393">V704/V715</f>
        <v>0.10395322939866369</v>
      </c>
      <c r="CE704" s="131">
        <f t="shared" ref="CE704" si="13394">W704/W715</f>
        <v>4.5095212051906725E-2</v>
      </c>
      <c r="CF704" s="128">
        <f t="shared" ref="CF704" si="13395">X704/X715</f>
        <v>7.7145680406549968E-2</v>
      </c>
      <c r="CG704" s="129">
        <f t="shared" ref="CG704" si="13396">Y704/Y715</f>
        <v>3.6067354698533408E-2</v>
      </c>
      <c r="CH704" s="130">
        <f t="shared" ref="CH704" si="13397">Z704/Z715</f>
        <v>6.4634984075438703E-2</v>
      </c>
      <c r="CI704" s="128">
        <f t="shared" ref="CI704" si="13398">AA704/AA715</f>
        <v>6.2685620368501491E-2</v>
      </c>
      <c r="CJ704" s="134">
        <f t="shared" ref="CJ704" si="13399">AB704/AB715</f>
        <v>7.0969409180476145E-2</v>
      </c>
      <c r="CK704" s="135">
        <f t="shared" ref="CK704" si="13400">AC704/AC715</f>
        <v>6.0070170894861011E-2</v>
      </c>
    </row>
    <row r="705" spans="1:89" x14ac:dyDescent="0.2">
      <c r="A705" s="145" t="s">
        <v>30</v>
      </c>
      <c r="B705" s="202">
        <v>1283</v>
      </c>
      <c r="C705" s="196">
        <v>2602</v>
      </c>
      <c r="D705" s="197">
        <v>1008</v>
      </c>
      <c r="E705" s="198">
        <v>898</v>
      </c>
      <c r="F705" s="195">
        <v>1310</v>
      </c>
      <c r="G705" s="199">
        <v>2686</v>
      </c>
      <c r="H705" s="197">
        <v>2021</v>
      </c>
      <c r="I705" s="198">
        <v>3616</v>
      </c>
      <c r="J705" s="195">
        <v>818</v>
      </c>
      <c r="K705" s="196">
        <v>191</v>
      </c>
      <c r="L705" s="197">
        <v>2343</v>
      </c>
      <c r="M705" s="195">
        <v>650</v>
      </c>
      <c r="N705" s="200">
        <v>3088</v>
      </c>
      <c r="O705" s="203">
        <v>1861</v>
      </c>
      <c r="P705" s="195">
        <v>1707</v>
      </c>
      <c r="Q705" s="196">
        <v>1298</v>
      </c>
      <c r="R705" s="197">
        <v>1465</v>
      </c>
      <c r="S705" s="198">
        <v>2089</v>
      </c>
      <c r="T705" s="195">
        <v>874</v>
      </c>
      <c r="U705" s="199">
        <v>222</v>
      </c>
      <c r="V705" s="197">
        <v>2039</v>
      </c>
      <c r="W705" s="204">
        <v>1248</v>
      </c>
      <c r="X705" s="195">
        <v>1565</v>
      </c>
      <c r="Y705" s="199">
        <v>566</v>
      </c>
      <c r="Z705" s="197">
        <v>2215</v>
      </c>
      <c r="AA705" s="195">
        <v>3628</v>
      </c>
      <c r="AB705" s="169">
        <f t="shared" si="13044"/>
        <v>21736</v>
      </c>
      <c r="AC705" s="172">
        <f t="shared" si="13045"/>
        <v>21555</v>
      </c>
      <c r="AD705" s="231"/>
      <c r="AE705" s="231"/>
      <c r="AF705" s="231"/>
      <c r="AG705" s="231"/>
      <c r="AH705" s="231"/>
      <c r="AI705" s="231"/>
      <c r="AJ705" s="231"/>
      <c r="AK705" s="231"/>
      <c r="AL705" s="231"/>
      <c r="AM705" s="231"/>
      <c r="AN705" s="231"/>
      <c r="AO705" s="231"/>
      <c r="AP705" s="231"/>
      <c r="AQ705" s="231"/>
      <c r="AR705" s="231"/>
      <c r="AS705" s="231"/>
      <c r="AT705" s="231"/>
      <c r="AU705" s="231"/>
      <c r="AV705" s="231"/>
      <c r="AW705" s="231"/>
      <c r="AX705" s="231"/>
      <c r="AY705" s="231"/>
      <c r="AZ705" s="231"/>
      <c r="BA705" s="231"/>
      <c r="BB705" s="231"/>
      <c r="BC705" s="231"/>
      <c r="BD705" s="231"/>
      <c r="BE705" s="231"/>
      <c r="BF705" s="231"/>
      <c r="BG705" s="231"/>
      <c r="BH705" s="231"/>
      <c r="BI705" s="145" t="s">
        <v>30</v>
      </c>
      <c r="BJ705" s="128">
        <f>B705/B715</f>
        <v>5.7425476680691076E-2</v>
      </c>
      <c r="BK705" s="129">
        <f t="shared" ref="BK705" si="13401">C705/C715</f>
        <v>0.11880193589626518</v>
      </c>
      <c r="BL705" s="130">
        <f t="shared" ref="BL705" si="13402">D705/D715</f>
        <v>0.10259541984732824</v>
      </c>
      <c r="BM705" s="131">
        <f t="shared" ref="BM705" si="13403">E705/E715</f>
        <v>9.1176769215148751E-2</v>
      </c>
      <c r="BN705" s="128">
        <f t="shared" ref="BN705" si="13404">F705/F715</f>
        <v>5.5132359749168809E-2</v>
      </c>
      <c r="BO705" s="129">
        <f t="shared" ref="BO705" si="13405">G705/G715</f>
        <v>0.12154396126521562</v>
      </c>
      <c r="BP705" s="130">
        <f t="shared" ref="BP705" si="13406">H705/H715</f>
        <v>6.6712880438370634E-2</v>
      </c>
      <c r="BQ705" s="131">
        <f t="shared" ref="BQ705" si="13407">I705/I715</f>
        <v>0.111839663491278</v>
      </c>
      <c r="BR705" s="128">
        <f t="shared" ref="BR705" si="13408">J705/J715</f>
        <v>0.15466061637360559</v>
      </c>
      <c r="BS705" s="129">
        <f t="shared" ref="BS705" si="13409">K705/K715</f>
        <v>3.7399647542588607E-2</v>
      </c>
      <c r="BT705" s="130">
        <f t="shared" ref="BT705" si="13410">L705/L715</f>
        <v>0.13012329223592137</v>
      </c>
      <c r="BU705" s="128">
        <f t="shared" ref="BU705" si="13411">M705/M715</f>
        <v>3.6310820624546117E-2</v>
      </c>
      <c r="BV705" s="132">
        <f t="shared" ref="BV705" si="13412">N705/N715</f>
        <v>9.9079154233644565E-2</v>
      </c>
      <c r="BW705" s="133">
        <f t="shared" ref="BW705" si="13413">O705/O715</f>
        <v>6.0028385265466742E-2</v>
      </c>
      <c r="BX705" s="128">
        <f t="shared" ref="BX705" si="13414">P705/P715</f>
        <v>0.10387634637619424</v>
      </c>
      <c r="BY705" s="129">
        <f t="shared" ref="BY705" si="13415">Q705/Q715</f>
        <v>8.1650625904258659E-2</v>
      </c>
      <c r="BZ705" s="130">
        <f t="shared" ref="BZ705" si="13416">R705/R715</f>
        <v>7.2103553499360179E-2</v>
      </c>
      <c r="CA705" s="131">
        <f t="shared" ref="CA705" si="13417">S705/S715</f>
        <v>0.1008935039845448</v>
      </c>
      <c r="CB705" s="128">
        <f t="shared" ref="CB705" si="13418">T705/T715</f>
        <v>0.14405801879017635</v>
      </c>
      <c r="CC705" s="129">
        <f t="shared" ref="CC705" si="13419">U705/U715</f>
        <v>3.5137701804368468E-2</v>
      </c>
      <c r="CD705" s="130">
        <f t="shared" ref="CD705" si="13420">V705/V715</f>
        <v>0.11353006681514477</v>
      </c>
      <c r="CE705" s="131">
        <f t="shared" ref="CE705" si="13421">W705/W715</f>
        <v>6.2049420772634617E-2</v>
      </c>
      <c r="CF705" s="128">
        <f t="shared" ref="CF705" si="13422">X705/X715</f>
        <v>0.11046019198193112</v>
      </c>
      <c r="CG705" s="129">
        <f t="shared" ref="CG705" si="13423">Y705/Y715</f>
        <v>6.148832156436719E-2</v>
      </c>
      <c r="CH705" s="130">
        <f t="shared" ref="CH705" si="13424">Z705/Z715</f>
        <v>6.9162555423718228E-2</v>
      </c>
      <c r="CI705" s="128">
        <f t="shared" ref="CI705" si="13425">AA705/AA715</f>
        <v>0.10461059369683688</v>
      </c>
      <c r="CJ705" s="134">
        <f t="shared" ref="CJ705" si="13426">AB705/AB715</f>
        <v>8.7766902477630263E-2</v>
      </c>
      <c r="CK705" s="135">
        <f t="shared" ref="CK705" si="13427">AC705/AC715</f>
        <v>8.7228006847125381E-2</v>
      </c>
    </row>
    <row r="706" spans="1:89" x14ac:dyDescent="0.2">
      <c r="A706" s="136" t="s">
        <v>31</v>
      </c>
      <c r="B706" s="205">
        <v>1189</v>
      </c>
      <c r="C706" s="189">
        <v>2792</v>
      </c>
      <c r="D706" s="190">
        <v>723</v>
      </c>
      <c r="E706" s="191">
        <v>821</v>
      </c>
      <c r="F706" s="188">
        <v>1048</v>
      </c>
      <c r="G706" s="192">
        <v>2465</v>
      </c>
      <c r="H706" s="190">
        <v>1909</v>
      </c>
      <c r="I706" s="191">
        <v>3675</v>
      </c>
      <c r="J706" s="188">
        <v>608</v>
      </c>
      <c r="K706" s="189">
        <v>182</v>
      </c>
      <c r="L706" s="190">
        <v>2448</v>
      </c>
      <c r="M706" s="188">
        <v>678</v>
      </c>
      <c r="N706" s="193">
        <v>2951</v>
      </c>
      <c r="O706" s="206">
        <v>1936</v>
      </c>
      <c r="P706" s="188">
        <v>1479</v>
      </c>
      <c r="Q706" s="189">
        <v>1354</v>
      </c>
      <c r="R706" s="190">
        <v>1471</v>
      </c>
      <c r="S706" s="191">
        <v>2032</v>
      </c>
      <c r="T706" s="188">
        <v>792</v>
      </c>
      <c r="U706" s="192">
        <v>187</v>
      </c>
      <c r="V706" s="190">
        <v>2051</v>
      </c>
      <c r="W706" s="207">
        <v>1072</v>
      </c>
      <c r="X706" s="188">
        <v>1551</v>
      </c>
      <c r="Y706" s="192">
        <v>510</v>
      </c>
      <c r="Z706" s="190">
        <v>2213</v>
      </c>
      <c r="AA706" s="188">
        <v>3138</v>
      </c>
      <c r="AB706" s="169">
        <f t="shared" si="13044"/>
        <v>20433</v>
      </c>
      <c r="AC706" s="172">
        <f t="shared" si="13045"/>
        <v>20842</v>
      </c>
      <c r="AD706" s="231"/>
      <c r="AE706" s="231"/>
      <c r="AF706" s="231"/>
      <c r="AG706" s="231"/>
      <c r="AH706" s="231"/>
      <c r="AI706" s="231"/>
      <c r="AJ706" s="231"/>
      <c r="AK706" s="231"/>
      <c r="AL706" s="231"/>
      <c r="AM706" s="231"/>
      <c r="AN706" s="231"/>
      <c r="AO706" s="231"/>
      <c r="AP706" s="231"/>
      <c r="AQ706" s="231"/>
      <c r="AR706" s="231"/>
      <c r="AS706" s="231"/>
      <c r="AT706" s="231"/>
      <c r="AU706" s="231"/>
      <c r="AV706" s="231"/>
      <c r="AW706" s="231"/>
      <c r="AX706" s="231"/>
      <c r="AY706" s="231"/>
      <c r="AZ706" s="231"/>
      <c r="BA706" s="231"/>
      <c r="BB706" s="231"/>
      <c r="BC706" s="231"/>
      <c r="BD706" s="231"/>
      <c r="BE706" s="231"/>
      <c r="BF706" s="231"/>
      <c r="BG706" s="231"/>
      <c r="BH706" s="231"/>
      <c r="BI706" s="136" t="s">
        <v>31</v>
      </c>
      <c r="BJ706" s="128">
        <f>B706/B715</f>
        <v>5.3218154149136158E-2</v>
      </c>
      <c r="BK706" s="129">
        <f t="shared" ref="BK706" si="13428">C706/C715</f>
        <v>0.1274769427449548</v>
      </c>
      <c r="BL706" s="130">
        <f t="shared" ref="BL706" si="13429">D706/D715</f>
        <v>7.3587786259541987E-2</v>
      </c>
      <c r="BM706" s="131">
        <f t="shared" ref="BM706" si="13430">E706/E715</f>
        <v>8.3358716620976755E-2</v>
      </c>
      <c r="BN706" s="128">
        <f t="shared" ref="BN706" si="13431">F706/F715</f>
        <v>4.4105887799335046E-2</v>
      </c>
      <c r="BO706" s="129">
        <f t="shared" ref="BO706" si="13432">G706/G715</f>
        <v>0.1115435087560523</v>
      </c>
      <c r="BP706" s="130">
        <f t="shared" ref="BP706" si="13433">H706/H715</f>
        <v>6.3015778702053216E-2</v>
      </c>
      <c r="BQ706" s="131">
        <f t="shared" ref="BQ706" si="13434">I706/I715</f>
        <v>0.11366448100952617</v>
      </c>
      <c r="BR706" s="128">
        <f t="shared" ref="BR706" si="13435">J706/J715</f>
        <v>0.11495556816033277</v>
      </c>
      <c r="BS706" s="129">
        <f t="shared" ref="BS706" si="13436">K706/K715</f>
        <v>3.5637360485607991E-2</v>
      </c>
      <c r="BT706" s="130">
        <f t="shared" ref="BT706" si="13437">L706/L715</f>
        <v>0.13595468177274242</v>
      </c>
      <c r="BU706" s="128">
        <f t="shared" ref="BU706" si="13438">M706/M715</f>
        <v>3.7874979051449639E-2</v>
      </c>
      <c r="BV706" s="132">
        <f t="shared" ref="BV706" si="13439">N706/N715</f>
        <v>9.4683479321076777E-2</v>
      </c>
      <c r="BW706" s="133">
        <f t="shared" ref="BW706" si="13440">O706/O715</f>
        <v>6.2447584026836978E-2</v>
      </c>
      <c r="BX706" s="128">
        <f t="shared" ref="BX706" si="13441">P706/P715</f>
        <v>9.0001825594839657E-2</v>
      </c>
      <c r="BY706" s="129">
        <f t="shared" ref="BY706" si="13442">Q706/Q715</f>
        <v>8.5173303138957032E-2</v>
      </c>
      <c r="BZ706" s="130">
        <f t="shared" ref="BZ706" si="13443">R706/R715</f>
        <v>7.2398858155330245E-2</v>
      </c>
      <c r="CA706" s="131">
        <f t="shared" ref="CA706" si="13444">S706/S715</f>
        <v>9.8140545761893266E-2</v>
      </c>
      <c r="CB706" s="128">
        <f t="shared" ref="CB706" si="13445">T706/T715</f>
        <v>0.13054227789681885</v>
      </c>
      <c r="CC706" s="129">
        <f t="shared" ref="CC706" si="13446">U706/U715</f>
        <v>2.9597974042418488E-2</v>
      </c>
      <c r="CD706" s="130">
        <f t="shared" ref="CD706" si="13447">V706/V715</f>
        <v>0.11419821826280624</v>
      </c>
      <c r="CE706" s="131">
        <f t="shared" ref="CE706" si="13448">W706/W715</f>
        <v>5.3298861432904091E-2</v>
      </c>
      <c r="CF706" s="128">
        <f t="shared" ref="CF706" si="13449">X706/X715</f>
        <v>0.10947204968944099</v>
      </c>
      <c r="CG706" s="129">
        <f t="shared" ref="CG706" si="13450">Y706/Y715</f>
        <v>5.5404671374253124E-2</v>
      </c>
      <c r="CH706" s="130">
        <f t="shared" ref="CH706" si="13451">Z706/Z715</f>
        <v>6.9100106163741959E-2</v>
      </c>
      <c r="CI706" s="128">
        <f t="shared" ref="CI706" si="13452">AA706/AA715</f>
        <v>9.0481820016723849E-2</v>
      </c>
      <c r="CJ706" s="134">
        <f t="shared" ref="CJ706" si="13453">AB706/AB715</f>
        <v>8.250557224537261E-2</v>
      </c>
      <c r="CK706" s="135">
        <f t="shared" ref="CK706" si="13454">AC706/AC715</f>
        <v>8.4342663823140207E-2</v>
      </c>
    </row>
    <row r="707" spans="1:89" x14ac:dyDescent="0.2">
      <c r="A707" s="145" t="s">
        <v>32</v>
      </c>
      <c r="B707" s="202">
        <v>1290</v>
      </c>
      <c r="C707" s="196">
        <v>2026</v>
      </c>
      <c r="D707" s="197">
        <v>444</v>
      </c>
      <c r="E707" s="198">
        <v>786</v>
      </c>
      <c r="F707" s="195">
        <v>855</v>
      </c>
      <c r="G707" s="199">
        <v>2192</v>
      </c>
      <c r="H707" s="197">
        <v>1625</v>
      </c>
      <c r="I707" s="198">
        <v>2834</v>
      </c>
      <c r="J707" s="195">
        <v>381</v>
      </c>
      <c r="K707" s="196">
        <v>129</v>
      </c>
      <c r="L707" s="197">
        <v>1613</v>
      </c>
      <c r="M707" s="195">
        <v>664</v>
      </c>
      <c r="N707" s="200">
        <v>2511</v>
      </c>
      <c r="O707" s="203">
        <v>1802</v>
      </c>
      <c r="P707" s="195">
        <v>996</v>
      </c>
      <c r="Q707" s="196">
        <v>1335</v>
      </c>
      <c r="R707" s="197">
        <v>1093</v>
      </c>
      <c r="S707" s="198">
        <v>1617</v>
      </c>
      <c r="T707" s="195">
        <v>457</v>
      </c>
      <c r="U707" s="199">
        <v>231</v>
      </c>
      <c r="V707" s="197">
        <v>1828</v>
      </c>
      <c r="W707" s="204">
        <v>1061</v>
      </c>
      <c r="X707" s="195">
        <v>927</v>
      </c>
      <c r="Y707" s="199">
        <v>506</v>
      </c>
      <c r="Z707" s="197">
        <v>1815</v>
      </c>
      <c r="AA707" s="195">
        <v>2705</v>
      </c>
      <c r="AB707" s="169">
        <f t="shared" si="13044"/>
        <v>15835</v>
      </c>
      <c r="AC707" s="172">
        <f t="shared" si="13045"/>
        <v>17888</v>
      </c>
      <c r="AD707" s="231"/>
      <c r="AE707" s="231"/>
      <c r="AF707" s="231"/>
      <c r="AG707" s="231"/>
      <c r="AH707" s="231"/>
      <c r="AI707" s="231"/>
      <c r="AJ707" s="231"/>
      <c r="AK707" s="231"/>
      <c r="AL707" s="231"/>
      <c r="AM707" s="231"/>
      <c r="AN707" s="231"/>
      <c r="AO707" s="231"/>
      <c r="AP707" s="231"/>
      <c r="AQ707" s="231"/>
      <c r="AR707" s="231"/>
      <c r="AS707" s="231"/>
      <c r="AT707" s="231"/>
      <c r="AU707" s="231"/>
      <c r="AV707" s="231"/>
      <c r="AW707" s="231"/>
      <c r="AX707" s="231"/>
      <c r="AY707" s="231"/>
      <c r="AZ707" s="231"/>
      <c r="BA707" s="231"/>
      <c r="BB707" s="231"/>
      <c r="BC707" s="231"/>
      <c r="BD707" s="231"/>
      <c r="BE707" s="231"/>
      <c r="BF707" s="231"/>
      <c r="BG707" s="231"/>
      <c r="BH707" s="231"/>
      <c r="BI707" s="145" t="s">
        <v>32</v>
      </c>
      <c r="BJ707" s="128">
        <f>B707/B715</f>
        <v>5.7738787933040908E-2</v>
      </c>
      <c r="BK707" s="129">
        <f t="shared" ref="BK707" si="13455">C707/C715</f>
        <v>9.2502967765500863E-2</v>
      </c>
      <c r="BL707" s="130">
        <f t="shared" ref="BL707" si="13456">D707/D715</f>
        <v>4.5190839694656489E-2</v>
      </c>
      <c r="BM707" s="131">
        <f t="shared" ref="BM707" si="13457">E707/E715</f>
        <v>7.9805056350898573E-2</v>
      </c>
      <c r="BN707" s="128">
        <f t="shared" ref="BN707" si="13458">F707/F715</f>
        <v>3.5983334034762844E-2</v>
      </c>
      <c r="BO707" s="129">
        <f t="shared" ref="BO707" si="13459">G707/G715</f>
        <v>9.9190008597674101E-2</v>
      </c>
      <c r="BP707" s="130">
        <f t="shared" ref="BP707" si="13460">H707/H715</f>
        <v>5.364098501353403E-2</v>
      </c>
      <c r="BQ707" s="131">
        <f t="shared" ref="BQ707" si="13461">I707/I715</f>
        <v>8.7653099096869969E-2</v>
      </c>
      <c r="BR707" s="128">
        <f t="shared" ref="BR707" si="13462">J707/J715</f>
        <v>7.2036301758366422E-2</v>
      </c>
      <c r="BS707" s="129">
        <f t="shared" ref="BS707" si="13463">K707/K715</f>
        <v>2.5259447816722146E-2</v>
      </c>
      <c r="BT707" s="130">
        <f t="shared" ref="BT707" si="13464">L707/L715</f>
        <v>8.9581250694213035E-2</v>
      </c>
      <c r="BU707" s="128">
        <f t="shared" ref="BU707" si="13465">M707/M715</f>
        <v>3.7092899837997878E-2</v>
      </c>
      <c r="BV707" s="132">
        <f t="shared" ref="BV707" si="13466">N707/N715</f>
        <v>8.0565983251516024E-2</v>
      </c>
      <c r="BW707" s="133">
        <f t="shared" ref="BW707" si="13467">O707/O715</f>
        <v>5.812528223985549E-2</v>
      </c>
      <c r="BX707" s="128">
        <f t="shared" ref="BX707" si="13468">P707/P715</f>
        <v>6.0609748676443739E-2</v>
      </c>
      <c r="BY707" s="129">
        <f t="shared" ref="BY707" si="13469">Q707/Q715</f>
        <v>8.3978109077184379E-2</v>
      </c>
      <c r="BZ707" s="130">
        <f t="shared" ref="BZ707" si="13470">R707/R715</f>
        <v>5.3794664829215473E-2</v>
      </c>
      <c r="CA707" s="131">
        <f t="shared" ref="CA707" si="13471">S707/S715</f>
        <v>7.8097078000482975E-2</v>
      </c>
      <c r="CB707" s="128">
        <f t="shared" ref="CB707" si="13472">T707/T715</f>
        <v>7.5325531564199771E-2</v>
      </c>
      <c r="CC707" s="129">
        <f t="shared" ref="CC707" si="13473">U707/U715</f>
        <v>3.6562203228869897E-2</v>
      </c>
      <c r="CD707" s="130">
        <f t="shared" ref="CD707" si="13474">V707/V715</f>
        <v>0.10178173719376392</v>
      </c>
      <c r="CE707" s="131">
        <f t="shared" ref="CE707" si="13475">W707/W715</f>
        <v>5.2751951474170937E-2</v>
      </c>
      <c r="CF707" s="128">
        <f t="shared" ref="CF707" si="13476">X707/X715</f>
        <v>6.5429136081309999E-2</v>
      </c>
      <c r="CG707" s="129">
        <f t="shared" ref="CG707" si="13477">Y707/Y715</f>
        <v>5.497012493210212E-2</v>
      </c>
      <c r="CH707" s="130">
        <f t="shared" ref="CH707" si="13478">Z707/Z715</f>
        <v>5.6672703428464373E-2</v>
      </c>
      <c r="CI707" s="128">
        <f t="shared" ref="CI707" si="13479">AA707/AA715</f>
        <v>7.7996597560623979E-2</v>
      </c>
      <c r="CJ707" s="134">
        <f t="shared" ref="CJ707" si="13480">AB707/AB715</f>
        <v>6.3939496721258524E-2</v>
      </c>
      <c r="CK707" s="135">
        <f t="shared" ref="CK707" si="13481">AC707/AC715</f>
        <v>7.2388521757428853E-2</v>
      </c>
    </row>
    <row r="708" spans="1:89" x14ac:dyDescent="0.2">
      <c r="A708" s="136" t="s">
        <v>33</v>
      </c>
      <c r="B708" s="205">
        <v>1027</v>
      </c>
      <c r="C708" s="189">
        <v>1323</v>
      </c>
      <c r="D708" s="190">
        <v>326</v>
      </c>
      <c r="E708" s="191">
        <v>583</v>
      </c>
      <c r="F708" s="188">
        <v>763</v>
      </c>
      <c r="G708" s="192">
        <v>1515</v>
      </c>
      <c r="H708" s="190">
        <v>1292</v>
      </c>
      <c r="I708" s="191">
        <v>2110</v>
      </c>
      <c r="J708" s="188">
        <v>380</v>
      </c>
      <c r="K708" s="189">
        <v>99</v>
      </c>
      <c r="L708" s="190">
        <v>1122</v>
      </c>
      <c r="M708" s="188">
        <v>578</v>
      </c>
      <c r="N708" s="193">
        <v>1594</v>
      </c>
      <c r="O708" s="206">
        <v>1454</v>
      </c>
      <c r="P708" s="188">
        <v>648</v>
      </c>
      <c r="Q708" s="189">
        <v>1019</v>
      </c>
      <c r="R708" s="190">
        <v>897</v>
      </c>
      <c r="S708" s="191">
        <v>1196</v>
      </c>
      <c r="T708" s="188">
        <v>350</v>
      </c>
      <c r="U708" s="192">
        <v>209</v>
      </c>
      <c r="V708" s="190">
        <v>1449</v>
      </c>
      <c r="W708" s="207">
        <v>794</v>
      </c>
      <c r="X708" s="188">
        <v>538</v>
      </c>
      <c r="Y708" s="192">
        <v>423</v>
      </c>
      <c r="Z708" s="190">
        <v>1484</v>
      </c>
      <c r="AA708" s="188">
        <v>1684</v>
      </c>
      <c r="AB708" s="169">
        <f t="shared" si="13044"/>
        <v>11870</v>
      </c>
      <c r="AC708" s="172">
        <f t="shared" si="13045"/>
        <v>12987</v>
      </c>
      <c r="AD708" s="231"/>
      <c r="AE708" s="231"/>
      <c r="AF708" s="231"/>
      <c r="AG708" s="231"/>
      <c r="AH708" s="231"/>
      <c r="AI708" s="231"/>
      <c r="AJ708" s="231"/>
      <c r="AK708" s="231"/>
      <c r="AL708" s="231"/>
      <c r="AM708" s="231"/>
      <c r="AN708" s="231"/>
      <c r="AO708" s="231"/>
      <c r="AP708" s="231"/>
      <c r="AQ708" s="231"/>
      <c r="AR708" s="231"/>
      <c r="AS708" s="231"/>
      <c r="AT708" s="231"/>
      <c r="AU708" s="231"/>
      <c r="AV708" s="231"/>
      <c r="AW708" s="231"/>
      <c r="AX708" s="231"/>
      <c r="AY708" s="231"/>
      <c r="AZ708" s="231"/>
      <c r="BA708" s="231"/>
      <c r="BB708" s="231"/>
      <c r="BC708" s="231"/>
      <c r="BD708" s="231"/>
      <c r="BE708" s="231"/>
      <c r="BF708" s="231"/>
      <c r="BG708" s="231"/>
      <c r="BH708" s="231"/>
      <c r="BI708" s="136" t="s">
        <v>33</v>
      </c>
      <c r="BJ708" s="128">
        <f>B708/B715</f>
        <v>4.5967236594754275E-2</v>
      </c>
      <c r="BK708" s="129">
        <f t="shared" ref="BK708" si="13482">C708/C715</f>
        <v>6.040544242534928E-2</v>
      </c>
      <c r="BL708" s="130">
        <f t="shared" ref="BL708" si="13483">D708/D715</f>
        <v>3.3180661577608142E-2</v>
      </c>
      <c r="BM708" s="131">
        <f t="shared" ref="BM708" si="13484">E708/E715</f>
        <v>5.9193826784445118E-2</v>
      </c>
      <c r="BN708" s="128">
        <f t="shared" ref="BN708" si="13485">F708/F715</f>
        <v>3.211144312108076E-2</v>
      </c>
      <c r="BO708" s="129">
        <f t="shared" ref="BO708" si="13486">G708/G715</f>
        <v>6.8555138241549393E-2</v>
      </c>
      <c r="BP708" s="130">
        <f t="shared" ref="BP708" si="13487">H708/H715</f>
        <v>4.2648709315375982E-2</v>
      </c>
      <c r="BQ708" s="131">
        <f t="shared" ref="BQ708" si="13488">I708/I715</f>
        <v>6.526042311023135E-2</v>
      </c>
      <c r="BR708" s="128">
        <f t="shared" ref="BR708" si="13489">J708/J715</f>
        <v>7.1847230100207979E-2</v>
      </c>
      <c r="BS708" s="129">
        <f t="shared" ref="BS708" si="13490">K708/K715</f>
        <v>1.9385157626786765E-2</v>
      </c>
      <c r="BT708" s="130">
        <f t="shared" ref="BT708" si="13491">L708/L715</f>
        <v>6.2312562479173605E-2</v>
      </c>
      <c r="BU708" s="128">
        <f t="shared" ref="BU708" si="13492">M708/M715</f>
        <v>3.2288698955365625E-2</v>
      </c>
      <c r="BV708" s="132">
        <f t="shared" ref="BV708" si="13493">N708/N715</f>
        <v>5.1143838033817821E-2</v>
      </c>
      <c r="BW708" s="133">
        <f t="shared" ref="BW708" si="13494">O708/O715</f>
        <v>4.6900199987097609E-2</v>
      </c>
      <c r="BX708" s="128">
        <f t="shared" ref="BX708" si="13495">P708/P715</f>
        <v>3.943284853648147E-2</v>
      </c>
      <c r="BY708" s="129">
        <f t="shared" ref="BY708" si="13496">Q708/Q715</f>
        <v>6.4100144681386431E-2</v>
      </c>
      <c r="BZ708" s="130">
        <f t="shared" ref="BZ708" si="13497">R708/R715</f>
        <v>4.4148046067526328E-2</v>
      </c>
      <c r="CA708" s="131">
        <f t="shared" ref="CA708" si="13498">S708/S715</f>
        <v>5.7763825163004108E-2</v>
      </c>
      <c r="CB708" s="128">
        <f t="shared" ref="CB708" si="13499">T708/T715</f>
        <v>5.7689137959452776E-2</v>
      </c>
      <c r="CC708" s="129">
        <f t="shared" ref="CC708" si="13500">U708/U715</f>
        <v>3.3080088635644191E-2</v>
      </c>
      <c r="CD708" s="130">
        <f t="shared" ref="CD708" si="13501">V708/V715</f>
        <v>8.0679287305122499E-2</v>
      </c>
      <c r="CE708" s="131">
        <f t="shared" ref="CE708" si="13502">W708/W715</f>
        <v>3.9476955203102473E-2</v>
      </c>
      <c r="CF708" s="128">
        <f t="shared" ref="CF708" si="13503">X708/X715</f>
        <v>3.797289666854884E-2</v>
      </c>
      <c r="CG708" s="129">
        <f t="shared" ref="CG708" si="13504">Y708/Y715</f>
        <v>4.5953286257468764E-2</v>
      </c>
      <c r="CH708" s="130">
        <f t="shared" ref="CH708" si="13505">Z708/Z715</f>
        <v>4.6337350902391806E-2</v>
      </c>
      <c r="CI708" s="128">
        <f t="shared" ref="CI708" si="13506">AA708/AA715</f>
        <v>4.8556846688388458E-2</v>
      </c>
      <c r="CJ708" s="134">
        <f t="shared" ref="CJ708" si="13507">AB708/AB715</f>
        <v>4.7929385922408502E-2</v>
      </c>
      <c r="CK708" s="135">
        <f t="shared" ref="CK708" si="13508">AC708/AC715</f>
        <v>5.2555329386389113E-2</v>
      </c>
    </row>
    <row r="709" spans="1:89" x14ac:dyDescent="0.2">
      <c r="A709" s="145" t="s">
        <v>34</v>
      </c>
      <c r="B709" s="202">
        <v>492</v>
      </c>
      <c r="C709" s="196">
        <v>1011</v>
      </c>
      <c r="D709" s="197">
        <v>167</v>
      </c>
      <c r="E709" s="198">
        <v>532</v>
      </c>
      <c r="F709" s="195">
        <v>320</v>
      </c>
      <c r="G709" s="199">
        <v>1402</v>
      </c>
      <c r="H709" s="197">
        <v>670</v>
      </c>
      <c r="I709" s="198">
        <v>1634</v>
      </c>
      <c r="J709" s="195">
        <v>141</v>
      </c>
      <c r="K709" s="196">
        <v>88</v>
      </c>
      <c r="L709" s="197">
        <v>1093</v>
      </c>
      <c r="M709" s="195">
        <v>433</v>
      </c>
      <c r="N709" s="200">
        <v>1482</v>
      </c>
      <c r="O709" s="203">
        <v>1304</v>
      </c>
      <c r="P709" s="195">
        <v>436</v>
      </c>
      <c r="Q709" s="196">
        <v>826</v>
      </c>
      <c r="R709" s="197">
        <v>694</v>
      </c>
      <c r="S709" s="198">
        <v>870</v>
      </c>
      <c r="T709" s="195">
        <v>182</v>
      </c>
      <c r="U709" s="199">
        <v>161</v>
      </c>
      <c r="V709" s="197">
        <v>1150</v>
      </c>
      <c r="W709" s="204">
        <v>612</v>
      </c>
      <c r="X709" s="195">
        <v>321</v>
      </c>
      <c r="Y709" s="199">
        <v>370</v>
      </c>
      <c r="Z709" s="197">
        <v>967</v>
      </c>
      <c r="AA709" s="195">
        <v>1227</v>
      </c>
      <c r="AB709" s="169">
        <f t="shared" si="13044"/>
        <v>8115</v>
      </c>
      <c r="AC709" s="172">
        <f t="shared" si="13045"/>
        <v>10470</v>
      </c>
      <c r="AD709" s="231"/>
      <c r="AE709" s="231"/>
      <c r="AF709" s="231"/>
      <c r="AG709" s="231"/>
      <c r="AH709" s="231"/>
      <c r="AI709" s="231"/>
      <c r="AJ709" s="231"/>
      <c r="AK709" s="231"/>
      <c r="AL709" s="231"/>
      <c r="AM709" s="231"/>
      <c r="AN709" s="231"/>
      <c r="AO709" s="231"/>
      <c r="AP709" s="231"/>
      <c r="AQ709" s="231"/>
      <c r="AR709" s="231"/>
      <c r="AS709" s="231"/>
      <c r="AT709" s="231"/>
      <c r="AU709" s="231"/>
      <c r="AV709" s="231"/>
      <c r="AW709" s="231"/>
      <c r="AX709" s="231"/>
      <c r="AY709" s="231"/>
      <c r="AZ709" s="231"/>
      <c r="BA709" s="231"/>
      <c r="BB709" s="231"/>
      <c r="BC709" s="231"/>
      <c r="BD709" s="231"/>
      <c r="BE709" s="231"/>
      <c r="BF709" s="231"/>
      <c r="BG709" s="231"/>
      <c r="BH709" s="231"/>
      <c r="BI709" s="145" t="s">
        <v>34</v>
      </c>
      <c r="BJ709" s="128">
        <f>B709/B715</f>
        <v>2.202130516515979E-2</v>
      </c>
      <c r="BK709" s="129">
        <f t="shared" ref="BK709" si="13509">C709/C715</f>
        <v>4.6160168021185277E-2</v>
      </c>
      <c r="BL709" s="130">
        <f t="shared" ref="BL709" si="13510">D709/D715</f>
        <v>1.6997455470737912E-2</v>
      </c>
      <c r="BM709" s="131">
        <f t="shared" ref="BM709" si="13511">E709/E715</f>
        <v>5.4015636105188343E-2</v>
      </c>
      <c r="BN709" s="128">
        <f t="shared" ref="BN709" si="13512">F709/F715</f>
        <v>1.346744665628551E-2</v>
      </c>
      <c r="BO709" s="129">
        <f t="shared" ref="BO709" si="13513">G709/G715</f>
        <v>6.3441784696140091E-2</v>
      </c>
      <c r="BP709" s="130">
        <f t="shared" ref="BP709" si="13514">H709/H715</f>
        <v>2.2116590744041726E-2</v>
      </c>
      <c r="BQ709" s="131">
        <f t="shared" ref="BQ709" si="13515">I709/I715</f>
        <v>5.053816652233082E-2</v>
      </c>
      <c r="BR709" s="128">
        <f t="shared" ref="BR709" si="13516">J709/J715</f>
        <v>2.6659103800340329E-2</v>
      </c>
      <c r="BS709" s="129">
        <f t="shared" ref="BS709" si="13517">K709/K715</f>
        <v>1.7231251223810456E-2</v>
      </c>
      <c r="BT709" s="130">
        <f t="shared" ref="BT709" si="13518">L709/L715</f>
        <v>6.0701988226146843E-2</v>
      </c>
      <c r="BU709" s="128">
        <f t="shared" ref="BU709" si="13519">M709/M715</f>
        <v>2.4188592816043797E-2</v>
      </c>
      <c r="BV709" s="132">
        <f t="shared" ref="BV709" si="13520">N709/N715</f>
        <v>4.7550293579747813E-2</v>
      </c>
      <c r="BW709" s="133">
        <f t="shared" ref="BW709" si="13521">O709/O715</f>
        <v>4.2061802464357138E-2</v>
      </c>
      <c r="BX709" s="128">
        <f t="shared" ref="BX709" si="13522">P709/P715</f>
        <v>2.6531978336274568E-2</v>
      </c>
      <c r="BY709" s="129">
        <f t="shared" ref="BY709" si="13523">Q709/Q715</f>
        <v>5.195948921180097E-2</v>
      </c>
      <c r="BZ709" s="130">
        <f t="shared" ref="BZ709" si="13524">R709/R715</f>
        <v>3.4156905207205435E-2</v>
      </c>
      <c r="CA709" s="131">
        <f t="shared" ref="CA709" si="13525">S709/S715</f>
        <v>4.201883602994446E-2</v>
      </c>
      <c r="CB709" s="128">
        <f t="shared" ref="CB709" si="13526">T709/T715</f>
        <v>2.9998351738915446E-2</v>
      </c>
      <c r="CC709" s="129">
        <f t="shared" ref="CC709" si="13527">U709/U715</f>
        <v>2.5482747704969926E-2</v>
      </c>
      <c r="CD709" s="130">
        <f t="shared" ref="CD709" si="13528">V709/V715</f>
        <v>6.4031180400890869E-2</v>
      </c>
      <c r="CE709" s="131">
        <f t="shared" ref="CE709" si="13529">W709/W715</f>
        <v>3.0428081340426589E-2</v>
      </c>
      <c r="CF709" s="128">
        <f t="shared" ref="CF709" si="13530">X709/X715</f>
        <v>2.2656691134952004E-2</v>
      </c>
      <c r="CG709" s="129">
        <f t="shared" ref="CG709" si="13531">Y709/Y715</f>
        <v>4.0195545898967955E-2</v>
      </c>
      <c r="CH709" s="130">
        <f t="shared" ref="CH709" si="13532">Z709/Z715</f>
        <v>3.0194217198526198E-2</v>
      </c>
      <c r="CI709" s="128">
        <f t="shared" ref="CI709" si="13533">AA709/AA715</f>
        <v>3.5379602664283034E-2</v>
      </c>
      <c r="CJ709" s="134">
        <f t="shared" ref="CJ709" si="13534">AB709/AB715</f>
        <v>3.2767225506347517E-2</v>
      </c>
      <c r="CK709" s="135">
        <f t="shared" ref="CK709" si="13535">AC709/AC715</f>
        <v>4.236962336763641E-2</v>
      </c>
    </row>
    <row r="710" spans="1:89" x14ac:dyDescent="0.2">
      <c r="A710" s="136" t="s">
        <v>35</v>
      </c>
      <c r="B710" s="205">
        <v>0</v>
      </c>
      <c r="C710" s="189">
        <v>316</v>
      </c>
      <c r="D710" s="190">
        <v>11</v>
      </c>
      <c r="E710" s="191">
        <v>157</v>
      </c>
      <c r="F710" s="188">
        <v>14</v>
      </c>
      <c r="G710" s="192">
        <v>493</v>
      </c>
      <c r="H710" s="190">
        <v>50</v>
      </c>
      <c r="I710" s="191">
        <v>378</v>
      </c>
      <c r="J710" s="188">
        <v>27</v>
      </c>
      <c r="K710" s="189">
        <v>16</v>
      </c>
      <c r="L710" s="190">
        <v>160</v>
      </c>
      <c r="M710" s="188">
        <v>38</v>
      </c>
      <c r="N710" s="193">
        <v>232</v>
      </c>
      <c r="O710" s="206">
        <v>147</v>
      </c>
      <c r="P710" s="188">
        <v>65</v>
      </c>
      <c r="Q710" s="189">
        <v>103</v>
      </c>
      <c r="R710" s="190">
        <v>153</v>
      </c>
      <c r="S710" s="191">
        <v>72</v>
      </c>
      <c r="T710" s="188">
        <v>27</v>
      </c>
      <c r="U710" s="192">
        <v>9</v>
      </c>
      <c r="V710" s="190">
        <v>123</v>
      </c>
      <c r="W710" s="207">
        <v>14</v>
      </c>
      <c r="X710" s="188">
        <v>42</v>
      </c>
      <c r="Y710" s="192">
        <v>18</v>
      </c>
      <c r="Z710" s="190">
        <v>52</v>
      </c>
      <c r="AA710" s="188">
        <v>157</v>
      </c>
      <c r="AB710" s="169">
        <f t="shared" si="13044"/>
        <v>956</v>
      </c>
      <c r="AC710" s="172">
        <f t="shared" si="13045"/>
        <v>1918</v>
      </c>
      <c r="AD710" s="231"/>
      <c r="AE710" s="231"/>
      <c r="AF710" s="231"/>
      <c r="AG710" s="231"/>
      <c r="AH710" s="231"/>
      <c r="AI710" s="231"/>
      <c r="AJ710" s="231"/>
      <c r="AK710" s="231"/>
      <c r="AL710" s="231"/>
      <c r="AM710" s="231"/>
      <c r="AN710" s="231"/>
      <c r="AO710" s="231"/>
      <c r="AP710" s="231"/>
      <c r="AQ710" s="231"/>
      <c r="AR710" s="231"/>
      <c r="AS710" s="231"/>
      <c r="AT710" s="231"/>
      <c r="AU710" s="231"/>
      <c r="AV710" s="231"/>
      <c r="AW710" s="231"/>
      <c r="AX710" s="231"/>
      <c r="AY710" s="231"/>
      <c r="AZ710" s="231"/>
      <c r="BA710" s="231"/>
      <c r="BB710" s="231"/>
      <c r="BC710" s="231"/>
      <c r="BD710" s="231"/>
      <c r="BE710" s="231"/>
      <c r="BF710" s="231"/>
      <c r="BG710" s="231"/>
      <c r="BH710" s="231"/>
      <c r="BI710" s="136" t="s">
        <v>35</v>
      </c>
      <c r="BJ710" s="128">
        <f>B710/B715</f>
        <v>0</v>
      </c>
      <c r="BK710" s="129">
        <f t="shared" ref="BK710" si="13536">C710/C715</f>
        <v>1.4427906127294311E-2</v>
      </c>
      <c r="BL710" s="130">
        <f t="shared" ref="BL710" si="13537">D710/D715</f>
        <v>1.1195928753180661E-3</v>
      </c>
      <c r="BM710" s="131">
        <f t="shared" ref="BM710" si="13538">E710/E715</f>
        <v>1.594070464006498E-2</v>
      </c>
      <c r="BN710" s="128">
        <f t="shared" ref="BN710" si="13539">F710/F715</f>
        <v>5.8920079121249104E-4</v>
      </c>
      <c r="BO710" s="129">
        <f t="shared" ref="BO710" si="13540">G710/G715</f>
        <v>2.2308701751210462E-2</v>
      </c>
      <c r="BP710" s="130">
        <f t="shared" ref="BP710" si="13541">H710/H715</f>
        <v>1.6504918465702779E-3</v>
      </c>
      <c r="BQ710" s="131">
        <f t="shared" ref="BQ710" si="13542">I710/I715</f>
        <v>1.1691203760979834E-2</v>
      </c>
      <c r="BR710" s="128">
        <f t="shared" ref="BR710" si="13543">J710/J715</f>
        <v>5.1049347702779354E-3</v>
      </c>
      <c r="BS710" s="129">
        <f t="shared" ref="BS710" si="13544">K710/K715</f>
        <v>3.1329547679655374E-3</v>
      </c>
      <c r="BT710" s="130">
        <f t="shared" ref="BT710" si="13545">L710/L715</f>
        <v>8.8859269132511385E-3</v>
      </c>
      <c r="BU710" s="128">
        <f t="shared" ref="BU710" si="13546">M710/M715</f>
        <v>2.1227864365119266E-3</v>
      </c>
      <c r="BV710" s="132">
        <f t="shared" ref="BV710" si="13547">N710/N715</f>
        <v>7.4437706548593063E-3</v>
      </c>
      <c r="BW710" s="133">
        <f t="shared" ref="BW710" si="13548">O710/O715</f>
        <v>4.7416295722856588E-3</v>
      </c>
      <c r="BX710" s="128">
        <f t="shared" ref="BX710" si="13549">P710/P715</f>
        <v>3.9554554859124935E-3</v>
      </c>
      <c r="BY710" s="129">
        <f t="shared" ref="BY710" si="13550">Q710/Q715</f>
        <v>6.4792099138202179E-3</v>
      </c>
      <c r="BZ710" s="130">
        <f t="shared" ref="BZ710" si="13551">R710/R715</f>
        <v>7.5302687272369327E-3</v>
      </c>
      <c r="CA710" s="131">
        <f t="shared" ref="CA710" si="13552">S710/S715</f>
        <v>3.4774209128229897E-3</v>
      </c>
      <c r="CB710" s="128">
        <f t="shared" ref="CB710" si="13553">T710/T715</f>
        <v>4.4503049283006425E-3</v>
      </c>
      <c r="CC710" s="129">
        <f t="shared" ref="CC710" si="13554">U710/U715</f>
        <v>1.4245014245014246E-3</v>
      </c>
      <c r="CD710" s="130">
        <f t="shared" ref="CD710" si="13555">V710/V715</f>
        <v>6.8485523385300668E-3</v>
      </c>
      <c r="CE710" s="131">
        <f t="shared" ref="CE710" si="13556">W710/W715</f>
        <v>6.9606722020583705E-4</v>
      </c>
      <c r="CF710" s="128">
        <f t="shared" ref="CF710" si="13557">X710/X715</f>
        <v>2.9644268774703555E-3</v>
      </c>
      <c r="CG710" s="129">
        <f t="shared" ref="CG710" si="13558">Y710/Y715</f>
        <v>1.9554589896795221E-3</v>
      </c>
      <c r="CH710" s="130">
        <f t="shared" ref="CH710" si="13559">Z710/Z715</f>
        <v>1.6236807593830013E-3</v>
      </c>
      <c r="CI710" s="128">
        <f t="shared" ref="CI710" si="13560">AA710/AA715</f>
        <v>4.5269744240362154E-3</v>
      </c>
      <c r="CJ710" s="134">
        <f t="shared" ref="CJ710" si="13561">AB710/AB715</f>
        <v>3.8601931711729175E-3</v>
      </c>
      <c r="CK710" s="135">
        <f t="shared" ref="CK710" si="13562">AC710/AC715</f>
        <v>7.7616941374523997E-3</v>
      </c>
    </row>
    <row r="711" spans="1:89" x14ac:dyDescent="0.2">
      <c r="A711" s="145" t="s">
        <v>36</v>
      </c>
      <c r="B711" s="202">
        <v>0</v>
      </c>
      <c r="C711" s="196">
        <v>0</v>
      </c>
      <c r="D711" s="197">
        <v>0</v>
      </c>
      <c r="E711" s="198">
        <v>0</v>
      </c>
      <c r="F711" s="195">
        <v>0</v>
      </c>
      <c r="G711" s="199">
        <v>0</v>
      </c>
      <c r="H711" s="197">
        <v>0</v>
      </c>
      <c r="I711" s="198">
        <v>0</v>
      </c>
      <c r="J711" s="195">
        <v>0</v>
      </c>
      <c r="K711" s="199">
        <v>0</v>
      </c>
      <c r="L711" s="197">
        <v>0</v>
      </c>
      <c r="M711" s="195">
        <v>0</v>
      </c>
      <c r="N711" s="200">
        <v>0</v>
      </c>
      <c r="O711" s="203">
        <v>0</v>
      </c>
      <c r="P711" s="195">
        <v>0</v>
      </c>
      <c r="Q711" s="199">
        <v>0</v>
      </c>
      <c r="R711" s="197">
        <v>0</v>
      </c>
      <c r="S711" s="198">
        <v>0</v>
      </c>
      <c r="T711" s="195">
        <v>0</v>
      </c>
      <c r="U711" s="199">
        <v>0</v>
      </c>
      <c r="V711" s="197">
        <v>0</v>
      </c>
      <c r="W711" s="198">
        <v>0</v>
      </c>
      <c r="X711" s="195">
        <v>0</v>
      </c>
      <c r="Y711" s="199">
        <v>0</v>
      </c>
      <c r="Z711" s="197">
        <v>0</v>
      </c>
      <c r="AA711" s="195">
        <v>0</v>
      </c>
      <c r="AB711" s="169">
        <f t="shared" si="13044"/>
        <v>0</v>
      </c>
      <c r="AC711" s="172">
        <f t="shared" si="13045"/>
        <v>0</v>
      </c>
      <c r="AD711" s="231"/>
      <c r="AE711" s="231"/>
      <c r="AF711" s="231"/>
      <c r="AG711" s="231"/>
      <c r="AH711" s="231"/>
      <c r="AI711" s="231"/>
      <c r="AJ711" s="231"/>
      <c r="AK711" s="231"/>
      <c r="AL711" s="231"/>
      <c r="AM711" s="231"/>
      <c r="AN711" s="231"/>
      <c r="AO711" s="231"/>
      <c r="AP711" s="231"/>
      <c r="AQ711" s="231"/>
      <c r="AR711" s="231"/>
      <c r="AS711" s="231"/>
      <c r="AT711" s="231"/>
      <c r="AU711" s="231"/>
      <c r="AV711" s="231"/>
      <c r="AW711" s="231"/>
      <c r="AX711" s="231"/>
      <c r="AY711" s="231"/>
      <c r="AZ711" s="231"/>
      <c r="BA711" s="231"/>
      <c r="BB711" s="231"/>
      <c r="BC711" s="231"/>
      <c r="BD711" s="231"/>
      <c r="BE711" s="231"/>
      <c r="BF711" s="231"/>
      <c r="BG711" s="231"/>
      <c r="BH711" s="231"/>
      <c r="BI711" s="145" t="s">
        <v>36</v>
      </c>
      <c r="BJ711" s="128">
        <f>B711/B715</f>
        <v>0</v>
      </c>
      <c r="BK711" s="129">
        <f t="shared" ref="BK711" si="13563">C711/C715</f>
        <v>0</v>
      </c>
      <c r="BL711" s="130">
        <f t="shared" ref="BL711" si="13564">D711/D715</f>
        <v>0</v>
      </c>
      <c r="BM711" s="131">
        <f t="shared" ref="BM711" si="13565">E711/E715</f>
        <v>0</v>
      </c>
      <c r="BN711" s="128">
        <f t="shared" ref="BN711" si="13566">F711/F715</f>
        <v>0</v>
      </c>
      <c r="BO711" s="129">
        <f t="shared" ref="BO711" si="13567">G711/G715</f>
        <v>0</v>
      </c>
      <c r="BP711" s="130">
        <f t="shared" ref="BP711" si="13568">H711/H715</f>
        <v>0</v>
      </c>
      <c r="BQ711" s="131">
        <f t="shared" ref="BQ711" si="13569">I711/I715</f>
        <v>0</v>
      </c>
      <c r="BR711" s="128">
        <f t="shared" ref="BR711" si="13570">J711/J715</f>
        <v>0</v>
      </c>
      <c r="BS711" s="129">
        <f t="shared" ref="BS711" si="13571">K711/K715</f>
        <v>0</v>
      </c>
      <c r="BT711" s="130">
        <f t="shared" ref="BT711" si="13572">L711/L715</f>
        <v>0</v>
      </c>
      <c r="BU711" s="128">
        <f t="shared" ref="BU711" si="13573">M711/M715</f>
        <v>0</v>
      </c>
      <c r="BV711" s="132">
        <f t="shared" ref="BV711" si="13574">N711/N715</f>
        <v>0</v>
      </c>
      <c r="BW711" s="133">
        <f t="shared" ref="BW711" si="13575">O711/O715</f>
        <v>0</v>
      </c>
      <c r="BX711" s="128">
        <f t="shared" ref="BX711" si="13576">P711/P715</f>
        <v>0</v>
      </c>
      <c r="BY711" s="129">
        <f t="shared" ref="BY711" si="13577">Q711/Q715</f>
        <v>0</v>
      </c>
      <c r="BZ711" s="130">
        <f t="shared" ref="BZ711" si="13578">R711/R715</f>
        <v>0</v>
      </c>
      <c r="CA711" s="131">
        <f t="shared" ref="CA711" si="13579">S711/S715</f>
        <v>0</v>
      </c>
      <c r="CB711" s="128">
        <f t="shared" ref="CB711" si="13580">T711/T715</f>
        <v>0</v>
      </c>
      <c r="CC711" s="129">
        <f t="shared" ref="CC711" si="13581">U711/U715</f>
        <v>0</v>
      </c>
      <c r="CD711" s="130">
        <f t="shared" ref="CD711" si="13582">V711/V715</f>
        <v>0</v>
      </c>
      <c r="CE711" s="131">
        <f t="shared" ref="CE711" si="13583">W711/W715</f>
        <v>0</v>
      </c>
      <c r="CF711" s="128">
        <f t="shared" ref="CF711" si="13584">X711/X715</f>
        <v>0</v>
      </c>
      <c r="CG711" s="129">
        <f t="shared" ref="CG711" si="13585">Y711/Y715</f>
        <v>0</v>
      </c>
      <c r="CH711" s="130">
        <f t="shared" ref="CH711" si="13586">Z711/Z715</f>
        <v>0</v>
      </c>
      <c r="CI711" s="128">
        <f t="shared" ref="CI711" si="13587">AA711/AA715</f>
        <v>0</v>
      </c>
      <c r="CJ711" s="134">
        <f t="shared" ref="CJ711" si="13588">AB711/AB715</f>
        <v>0</v>
      </c>
      <c r="CK711" s="135">
        <f t="shared" ref="CK711" si="13589">AC711/AC715</f>
        <v>0</v>
      </c>
    </row>
    <row r="712" spans="1:89" x14ac:dyDescent="0.2">
      <c r="A712" s="136" t="s">
        <v>37</v>
      </c>
      <c r="B712" s="58"/>
      <c r="C712" s="59"/>
      <c r="D712" s="138"/>
      <c r="E712" s="139"/>
      <c r="F712" s="137"/>
      <c r="G712" s="140"/>
      <c r="H712" s="138"/>
      <c r="I712" s="139"/>
      <c r="J712" s="137"/>
      <c r="K712" s="140"/>
      <c r="L712" s="138"/>
      <c r="M712" s="137"/>
      <c r="N712" s="141"/>
      <c r="O712" s="142"/>
      <c r="P712" s="137"/>
      <c r="Q712" s="140"/>
      <c r="R712" s="138"/>
      <c r="S712" s="139"/>
      <c r="T712" s="137"/>
      <c r="U712" s="140"/>
      <c r="V712" s="138"/>
      <c r="W712" s="139"/>
      <c r="X712" s="137"/>
      <c r="Y712" s="140"/>
      <c r="Z712" s="143"/>
      <c r="AA712" s="144"/>
      <c r="AB712" s="171">
        <f t="shared" ref="AB712:AB714" si="13590">SUM(B712,D712,F712,H712,J712,L712,N712,P712,R712,T712,V712,X712,Z712)</f>
        <v>0</v>
      </c>
      <c r="AC712" s="172">
        <f t="shared" si="13045"/>
        <v>0</v>
      </c>
      <c r="AD712" s="231"/>
      <c r="AE712" s="231"/>
      <c r="AF712" s="231"/>
      <c r="AG712" s="231"/>
      <c r="AH712" s="231"/>
      <c r="AI712" s="231"/>
      <c r="AJ712" s="231"/>
      <c r="AK712" s="231"/>
      <c r="AL712" s="231"/>
      <c r="AM712" s="231"/>
      <c r="AN712" s="231"/>
      <c r="AO712" s="231"/>
      <c r="AP712" s="231"/>
      <c r="AQ712" s="231"/>
      <c r="AR712" s="231"/>
      <c r="AS712" s="231"/>
      <c r="AT712" s="231"/>
      <c r="AU712" s="231"/>
      <c r="AV712" s="231"/>
      <c r="AW712" s="231"/>
      <c r="AX712" s="231"/>
      <c r="AY712" s="231"/>
      <c r="AZ712" s="231"/>
      <c r="BA712" s="231"/>
      <c r="BB712" s="231"/>
      <c r="BC712" s="231"/>
      <c r="BD712" s="231"/>
      <c r="BE712" s="231"/>
      <c r="BF712" s="231"/>
      <c r="BG712" s="231"/>
      <c r="BH712" s="231"/>
      <c r="BI712" s="136" t="s">
        <v>37</v>
      </c>
      <c r="BJ712" s="128">
        <f>B712/B715</f>
        <v>0</v>
      </c>
      <c r="BK712" s="129">
        <f t="shared" ref="BK712" si="13591">C712/C715</f>
        <v>0</v>
      </c>
      <c r="BL712" s="130">
        <f t="shared" ref="BL712" si="13592">D712/D715</f>
        <v>0</v>
      </c>
      <c r="BM712" s="131">
        <f t="shared" ref="BM712" si="13593">E712/E715</f>
        <v>0</v>
      </c>
      <c r="BN712" s="128">
        <f t="shared" ref="BN712" si="13594">F712/F715</f>
        <v>0</v>
      </c>
      <c r="BO712" s="129">
        <f t="shared" ref="BO712" si="13595">G712/G715</f>
        <v>0</v>
      </c>
      <c r="BP712" s="130">
        <f t="shared" ref="BP712" si="13596">H712/H715</f>
        <v>0</v>
      </c>
      <c r="BQ712" s="131">
        <f t="shared" ref="BQ712" si="13597">I712/I715</f>
        <v>0</v>
      </c>
      <c r="BR712" s="128">
        <f t="shared" ref="BR712" si="13598">J712/J715</f>
        <v>0</v>
      </c>
      <c r="BS712" s="129">
        <f t="shared" ref="BS712" si="13599">K712/K715</f>
        <v>0</v>
      </c>
      <c r="BT712" s="130">
        <f t="shared" ref="BT712" si="13600">L712/L715</f>
        <v>0</v>
      </c>
      <c r="BU712" s="128">
        <f t="shared" ref="BU712" si="13601">M712/M715</f>
        <v>0</v>
      </c>
      <c r="BV712" s="132">
        <f t="shared" ref="BV712" si="13602">N712/N715</f>
        <v>0</v>
      </c>
      <c r="BW712" s="133">
        <f t="shared" ref="BW712" si="13603">O712/O715</f>
        <v>0</v>
      </c>
      <c r="BX712" s="128">
        <f t="shared" ref="BX712" si="13604">P712/P715</f>
        <v>0</v>
      </c>
      <c r="BY712" s="129">
        <f t="shared" ref="BY712" si="13605">Q712/Q715</f>
        <v>0</v>
      </c>
      <c r="BZ712" s="130">
        <f t="shared" ref="BZ712" si="13606">R712/R715</f>
        <v>0</v>
      </c>
      <c r="CA712" s="131">
        <f t="shared" ref="CA712" si="13607">S712/S715</f>
        <v>0</v>
      </c>
      <c r="CB712" s="128">
        <f t="shared" ref="CB712" si="13608">T712/T715</f>
        <v>0</v>
      </c>
      <c r="CC712" s="129">
        <f t="shared" ref="CC712" si="13609">U712/U715</f>
        <v>0</v>
      </c>
      <c r="CD712" s="130">
        <f t="shared" ref="CD712" si="13610">V712/V715</f>
        <v>0</v>
      </c>
      <c r="CE712" s="131">
        <f t="shared" ref="CE712" si="13611">W712/W715</f>
        <v>0</v>
      </c>
      <c r="CF712" s="128">
        <f t="shared" ref="CF712" si="13612">X712/X715</f>
        <v>0</v>
      </c>
      <c r="CG712" s="129">
        <f t="shared" ref="CG712" si="13613">Y712/Y715</f>
        <v>0</v>
      </c>
      <c r="CH712" s="130">
        <f t="shared" ref="CH712" si="13614">Z712/Z715</f>
        <v>0</v>
      </c>
      <c r="CI712" s="128">
        <f t="shared" ref="CI712" si="13615">AA712/AA715</f>
        <v>0</v>
      </c>
      <c r="CJ712" s="134">
        <f t="shared" ref="CJ712" si="13616">AB712/AB715</f>
        <v>0</v>
      </c>
      <c r="CK712" s="135">
        <f t="shared" ref="CK712" si="13617">AC712/AC715</f>
        <v>0</v>
      </c>
    </row>
    <row r="713" spans="1:89" x14ac:dyDescent="0.2">
      <c r="A713" s="145" t="s">
        <v>38</v>
      </c>
      <c r="B713" s="56"/>
      <c r="C713" s="57"/>
      <c r="D713" s="151"/>
      <c r="E713" s="148"/>
      <c r="F713" s="149"/>
      <c r="G713" s="150"/>
      <c r="H713" s="151"/>
      <c r="I713" s="148"/>
      <c r="J713" s="149"/>
      <c r="K713" s="150"/>
      <c r="L713" s="151"/>
      <c r="M713" s="149"/>
      <c r="N713" s="153"/>
      <c r="O713" s="152"/>
      <c r="P713" s="149"/>
      <c r="Q713" s="150"/>
      <c r="R713" s="151"/>
      <c r="S713" s="148"/>
      <c r="T713" s="149"/>
      <c r="U713" s="150"/>
      <c r="V713" s="151"/>
      <c r="W713" s="148"/>
      <c r="X713" s="149"/>
      <c r="Y713" s="150"/>
      <c r="Z713" s="147"/>
      <c r="AA713" s="146"/>
      <c r="AB713" s="171">
        <f t="shared" si="13590"/>
        <v>0</v>
      </c>
      <c r="AC713" s="172">
        <f t="shared" si="13045"/>
        <v>0</v>
      </c>
      <c r="AD713" s="231"/>
      <c r="AE713" s="231"/>
      <c r="AF713" s="231"/>
      <c r="AG713" s="231"/>
      <c r="AH713" s="231"/>
      <c r="AI713" s="231"/>
      <c r="AJ713" s="231"/>
      <c r="AK713" s="231"/>
      <c r="AL713" s="231"/>
      <c r="AM713" s="231"/>
      <c r="AN713" s="231"/>
      <c r="AO713" s="231"/>
      <c r="AP713" s="231"/>
      <c r="AQ713" s="231"/>
      <c r="AR713" s="231"/>
      <c r="AS713" s="231"/>
      <c r="AT713" s="231"/>
      <c r="AU713" s="231"/>
      <c r="AV713" s="231"/>
      <c r="AW713" s="231"/>
      <c r="AX713" s="231"/>
      <c r="AY713" s="231"/>
      <c r="AZ713" s="231"/>
      <c r="BA713" s="231"/>
      <c r="BB713" s="231"/>
      <c r="BC713" s="231"/>
      <c r="BD713" s="231"/>
      <c r="BE713" s="231"/>
      <c r="BF713" s="231"/>
      <c r="BG713" s="231"/>
      <c r="BH713" s="231"/>
      <c r="BI713" s="145" t="s">
        <v>38</v>
      </c>
      <c r="BJ713" s="128">
        <f>B713/B715</f>
        <v>0</v>
      </c>
      <c r="BK713" s="129">
        <f t="shared" ref="BK713" si="13618">C713/C715</f>
        <v>0</v>
      </c>
      <c r="BL713" s="130">
        <f t="shared" ref="BL713" si="13619">D713/D715</f>
        <v>0</v>
      </c>
      <c r="BM713" s="131">
        <f t="shared" ref="BM713" si="13620">E713/E715</f>
        <v>0</v>
      </c>
      <c r="BN713" s="128">
        <f t="shared" ref="BN713" si="13621">F713/F715</f>
        <v>0</v>
      </c>
      <c r="BO713" s="129">
        <f t="shared" ref="BO713" si="13622">G713/G715</f>
        <v>0</v>
      </c>
      <c r="BP713" s="130">
        <f t="shared" ref="BP713" si="13623">H713/H715</f>
        <v>0</v>
      </c>
      <c r="BQ713" s="131">
        <f t="shared" ref="BQ713" si="13624">I713/I715</f>
        <v>0</v>
      </c>
      <c r="BR713" s="128">
        <f t="shared" ref="BR713" si="13625">J713/J715</f>
        <v>0</v>
      </c>
      <c r="BS713" s="129">
        <f t="shared" ref="BS713" si="13626">K713/K715</f>
        <v>0</v>
      </c>
      <c r="BT713" s="130">
        <f t="shared" ref="BT713" si="13627">L713/L715</f>
        <v>0</v>
      </c>
      <c r="BU713" s="128">
        <f t="shared" ref="BU713" si="13628">M713/M715</f>
        <v>0</v>
      </c>
      <c r="BV713" s="132">
        <f t="shared" ref="BV713" si="13629">N713/N715</f>
        <v>0</v>
      </c>
      <c r="BW713" s="133">
        <f t="shared" ref="BW713" si="13630">O713/O715</f>
        <v>0</v>
      </c>
      <c r="BX713" s="128">
        <f t="shared" ref="BX713" si="13631">P713/P715</f>
        <v>0</v>
      </c>
      <c r="BY713" s="129">
        <f t="shared" ref="BY713" si="13632">Q713/Q715</f>
        <v>0</v>
      </c>
      <c r="BZ713" s="130">
        <f t="shared" ref="BZ713" si="13633">R713/R715</f>
        <v>0</v>
      </c>
      <c r="CA713" s="131">
        <f t="shared" ref="CA713" si="13634">S713/S715</f>
        <v>0</v>
      </c>
      <c r="CB713" s="128">
        <f t="shared" ref="CB713" si="13635">T713/T715</f>
        <v>0</v>
      </c>
      <c r="CC713" s="129">
        <f t="shared" ref="CC713" si="13636">U713/U715</f>
        <v>0</v>
      </c>
      <c r="CD713" s="130">
        <f t="shared" ref="CD713" si="13637">V713/V715</f>
        <v>0</v>
      </c>
      <c r="CE713" s="131">
        <f t="shared" ref="CE713" si="13638">W713/W715</f>
        <v>0</v>
      </c>
      <c r="CF713" s="128">
        <f t="shared" ref="CF713" si="13639">X713/X715</f>
        <v>0</v>
      </c>
      <c r="CG713" s="129">
        <f t="shared" ref="CG713" si="13640">Y713/Y715</f>
        <v>0</v>
      </c>
      <c r="CH713" s="130">
        <f t="shared" ref="CH713" si="13641">Z713/Z715</f>
        <v>0</v>
      </c>
      <c r="CI713" s="128">
        <f t="shared" ref="CI713" si="13642">AA713/AA715</f>
        <v>0</v>
      </c>
      <c r="CJ713" s="134">
        <f t="shared" ref="CJ713" si="13643">AB713/AB715</f>
        <v>0</v>
      </c>
      <c r="CK713" s="135">
        <f t="shared" ref="CK713" si="13644">AC713/AC715</f>
        <v>0</v>
      </c>
    </row>
    <row r="714" spans="1:89" ht="13.5" thickBot="1" x14ac:dyDescent="0.25">
      <c r="A714" s="136" t="s">
        <v>39</v>
      </c>
      <c r="B714" s="58"/>
      <c r="C714" s="59"/>
      <c r="D714" s="138"/>
      <c r="E714" s="139"/>
      <c r="F714" s="137"/>
      <c r="G714" s="140"/>
      <c r="H714" s="138"/>
      <c r="I714" s="139"/>
      <c r="J714" s="137"/>
      <c r="K714" s="140"/>
      <c r="L714" s="138"/>
      <c r="M714" s="137"/>
      <c r="N714" s="141"/>
      <c r="O714" s="142"/>
      <c r="P714" s="137"/>
      <c r="Q714" s="140"/>
      <c r="R714" s="138"/>
      <c r="S714" s="139"/>
      <c r="T714" s="137"/>
      <c r="U714" s="140"/>
      <c r="V714" s="138"/>
      <c r="W714" s="139"/>
      <c r="X714" s="137"/>
      <c r="Y714" s="140"/>
      <c r="Z714" s="143"/>
      <c r="AA714" s="144"/>
      <c r="AB714" s="171">
        <f t="shared" si="13590"/>
        <v>0</v>
      </c>
      <c r="AC714" s="172">
        <f t="shared" si="13045"/>
        <v>0</v>
      </c>
      <c r="AD714" s="231"/>
      <c r="AE714" s="231"/>
      <c r="AF714" s="231"/>
      <c r="AG714" s="231"/>
      <c r="AH714" s="231"/>
      <c r="AI714" s="231"/>
      <c r="AJ714" s="231"/>
      <c r="AK714" s="231"/>
      <c r="AL714" s="231"/>
      <c r="AM714" s="231"/>
      <c r="AN714" s="231"/>
      <c r="AO714" s="231"/>
      <c r="AP714" s="231"/>
      <c r="AQ714" s="231"/>
      <c r="AR714" s="231"/>
      <c r="AS714" s="231"/>
      <c r="AT714" s="231"/>
      <c r="AU714" s="231"/>
      <c r="AV714" s="231"/>
      <c r="AW714" s="231"/>
      <c r="AX714" s="231"/>
      <c r="AY714" s="231"/>
      <c r="AZ714" s="231"/>
      <c r="BA714" s="231"/>
      <c r="BB714" s="231"/>
      <c r="BC714" s="231"/>
      <c r="BD714" s="231"/>
      <c r="BE714" s="231"/>
      <c r="BF714" s="231"/>
      <c r="BG714" s="231"/>
      <c r="BH714" s="231"/>
      <c r="BI714" s="136" t="s">
        <v>39</v>
      </c>
      <c r="BJ714" s="128">
        <f>B714/B715</f>
        <v>0</v>
      </c>
      <c r="BK714" s="129">
        <f t="shared" ref="BK714" si="13645">C714/C715</f>
        <v>0</v>
      </c>
      <c r="BL714" s="130">
        <f t="shared" ref="BL714" si="13646">D714/D715</f>
        <v>0</v>
      </c>
      <c r="BM714" s="131">
        <f t="shared" ref="BM714" si="13647">E714/E715</f>
        <v>0</v>
      </c>
      <c r="BN714" s="128">
        <f t="shared" ref="BN714" si="13648">F714/F715</f>
        <v>0</v>
      </c>
      <c r="BO714" s="129">
        <f t="shared" ref="BO714" si="13649">G714/G715</f>
        <v>0</v>
      </c>
      <c r="BP714" s="130">
        <f t="shared" ref="BP714" si="13650">H714/H715</f>
        <v>0</v>
      </c>
      <c r="BQ714" s="131">
        <f t="shared" ref="BQ714" si="13651">I714/I715</f>
        <v>0</v>
      </c>
      <c r="BR714" s="128">
        <f t="shared" ref="BR714" si="13652">J714/J715</f>
        <v>0</v>
      </c>
      <c r="BS714" s="129">
        <f t="shared" ref="BS714" si="13653">K714/K715</f>
        <v>0</v>
      </c>
      <c r="BT714" s="130">
        <f t="shared" ref="BT714" si="13654">L714/L715</f>
        <v>0</v>
      </c>
      <c r="BU714" s="128">
        <f t="shared" ref="BU714" si="13655">M714/M715</f>
        <v>0</v>
      </c>
      <c r="BV714" s="132">
        <f t="shared" ref="BV714" si="13656">N714/N715</f>
        <v>0</v>
      </c>
      <c r="BW714" s="133">
        <f t="shared" ref="BW714" si="13657">O714/O715</f>
        <v>0</v>
      </c>
      <c r="BX714" s="128">
        <f t="shared" ref="BX714" si="13658">P714/P715</f>
        <v>0</v>
      </c>
      <c r="BY714" s="129">
        <f t="shared" ref="BY714" si="13659">Q714/Q715</f>
        <v>0</v>
      </c>
      <c r="BZ714" s="130">
        <f t="shared" ref="BZ714" si="13660">R714/R715</f>
        <v>0</v>
      </c>
      <c r="CA714" s="131">
        <f t="shared" ref="CA714" si="13661">S714/S715</f>
        <v>0</v>
      </c>
      <c r="CB714" s="128">
        <f t="shared" ref="CB714" si="13662">T714/T715</f>
        <v>0</v>
      </c>
      <c r="CC714" s="129">
        <f t="shared" ref="CC714" si="13663">U714/U715</f>
        <v>0</v>
      </c>
      <c r="CD714" s="130">
        <f t="shared" ref="CD714" si="13664">V714/V715</f>
        <v>0</v>
      </c>
      <c r="CE714" s="131">
        <f t="shared" ref="CE714" si="13665">W714/W715</f>
        <v>0</v>
      </c>
      <c r="CF714" s="128">
        <f t="shared" ref="CF714" si="13666">X714/X715</f>
        <v>0</v>
      </c>
      <c r="CG714" s="129">
        <f t="shared" ref="CG714" si="13667">Y714/Y715</f>
        <v>0</v>
      </c>
      <c r="CH714" s="130">
        <f t="shared" ref="CH714" si="13668">Z714/Z715</f>
        <v>0</v>
      </c>
      <c r="CI714" s="128">
        <f t="shared" ref="CI714" si="13669">AA714/AA715</f>
        <v>0</v>
      </c>
      <c r="CJ714" s="134">
        <f t="shared" ref="CJ714" si="13670">AB714/AB715</f>
        <v>0</v>
      </c>
      <c r="CK714" s="135">
        <f t="shared" ref="CK714" si="13671">AC714/AC715</f>
        <v>0</v>
      </c>
    </row>
    <row r="715" spans="1:89" ht="14.25" thickTop="1" thickBot="1" x14ac:dyDescent="0.25">
      <c r="A715" s="264" t="s">
        <v>13</v>
      </c>
      <c r="B715" s="20">
        <f t="shared" ref="B715:AA715" si="13672">SUM(B692:B714)</f>
        <v>22342</v>
      </c>
      <c r="C715" s="21">
        <f t="shared" si="13672"/>
        <v>21902</v>
      </c>
      <c r="D715" s="20">
        <f t="shared" si="13672"/>
        <v>9825</v>
      </c>
      <c r="E715" s="21">
        <f t="shared" si="13672"/>
        <v>9849</v>
      </c>
      <c r="F715" s="20">
        <f t="shared" si="13672"/>
        <v>23761</v>
      </c>
      <c r="G715" s="21">
        <f t="shared" si="13672"/>
        <v>22099</v>
      </c>
      <c r="H715" s="20">
        <f t="shared" si="13672"/>
        <v>30294</v>
      </c>
      <c r="I715" s="21">
        <f t="shared" si="13672"/>
        <v>32332</v>
      </c>
      <c r="J715" s="20">
        <f t="shared" si="13672"/>
        <v>5289</v>
      </c>
      <c r="K715" s="21">
        <f t="shared" si="13672"/>
        <v>5107</v>
      </c>
      <c r="L715" s="20">
        <f t="shared" si="13672"/>
        <v>18006</v>
      </c>
      <c r="M715" s="21">
        <f t="shared" si="13672"/>
        <v>17901</v>
      </c>
      <c r="N715" s="20">
        <f t="shared" si="13672"/>
        <v>31167</v>
      </c>
      <c r="O715" s="21">
        <f t="shared" si="13672"/>
        <v>31002</v>
      </c>
      <c r="P715" s="20">
        <f t="shared" si="13672"/>
        <v>16433</v>
      </c>
      <c r="Q715" s="21">
        <f t="shared" si="13672"/>
        <v>15897</v>
      </c>
      <c r="R715" s="20">
        <f t="shared" si="13672"/>
        <v>20318</v>
      </c>
      <c r="S715" s="21">
        <f t="shared" si="13672"/>
        <v>20705</v>
      </c>
      <c r="T715" s="20">
        <f t="shared" si="13672"/>
        <v>6067</v>
      </c>
      <c r="U715" s="21">
        <f t="shared" si="13672"/>
        <v>6318</v>
      </c>
      <c r="V715" s="20">
        <f t="shared" si="13672"/>
        <v>17960</v>
      </c>
      <c r="W715" s="21">
        <f t="shared" si="13672"/>
        <v>20113</v>
      </c>
      <c r="X715" s="20">
        <f t="shared" si="13672"/>
        <v>14168</v>
      </c>
      <c r="Y715" s="21">
        <f t="shared" si="13672"/>
        <v>9205</v>
      </c>
      <c r="Z715" s="20">
        <f t="shared" si="13672"/>
        <v>32026</v>
      </c>
      <c r="AA715" s="21">
        <f t="shared" si="13672"/>
        <v>34681</v>
      </c>
      <c r="AB715" s="173">
        <f t="shared" ref="AB715:AC715" si="13673">SUM(AB691:AB714)</f>
        <v>247656</v>
      </c>
      <c r="AC715" s="174">
        <f t="shared" si="13673"/>
        <v>247111</v>
      </c>
      <c r="BI715" s="264" t="s">
        <v>13</v>
      </c>
      <c r="BJ715" s="154">
        <f>SUM(BJ691:BJ714)</f>
        <v>0.99999999999999989</v>
      </c>
      <c r="BK715" s="155">
        <f t="shared" ref="BK715:CK715" si="13674">SUM(BK691:BK714)</f>
        <v>1</v>
      </c>
      <c r="BL715" s="154">
        <f t="shared" si="13674"/>
        <v>0.99999999999999989</v>
      </c>
      <c r="BM715" s="155">
        <f t="shared" si="13674"/>
        <v>0.99999999999999978</v>
      </c>
      <c r="BN715" s="154">
        <f t="shared" si="13674"/>
        <v>0.99999999999999978</v>
      </c>
      <c r="BO715" s="155">
        <f t="shared" si="13674"/>
        <v>1</v>
      </c>
      <c r="BP715" s="154">
        <f t="shared" si="13674"/>
        <v>1</v>
      </c>
      <c r="BQ715" s="155">
        <f t="shared" si="13674"/>
        <v>1</v>
      </c>
      <c r="BR715" s="154">
        <f t="shared" si="13674"/>
        <v>1</v>
      </c>
      <c r="BS715" s="155">
        <f t="shared" si="13674"/>
        <v>0.99999999999999989</v>
      </c>
      <c r="BT715" s="154">
        <f t="shared" si="13674"/>
        <v>1</v>
      </c>
      <c r="BU715" s="155">
        <f t="shared" si="13674"/>
        <v>1.0000000000000002</v>
      </c>
      <c r="BV715" s="154">
        <f t="shared" si="13674"/>
        <v>1</v>
      </c>
      <c r="BW715" s="155">
        <f t="shared" si="13674"/>
        <v>0.99999999999999978</v>
      </c>
      <c r="BX715" s="154">
        <f t="shared" si="13674"/>
        <v>0.99999999999999989</v>
      </c>
      <c r="BY715" s="155">
        <f t="shared" si="13674"/>
        <v>0.99999999999999978</v>
      </c>
      <c r="BZ715" s="154">
        <f t="shared" si="13674"/>
        <v>1</v>
      </c>
      <c r="CA715" s="155">
        <f t="shared" si="13674"/>
        <v>0.99999999999999989</v>
      </c>
      <c r="CB715" s="154">
        <f t="shared" si="13674"/>
        <v>0.99999999999999989</v>
      </c>
      <c r="CC715" s="155">
        <f t="shared" si="13674"/>
        <v>1</v>
      </c>
      <c r="CD715" s="154">
        <f t="shared" si="13674"/>
        <v>1</v>
      </c>
      <c r="CE715" s="155">
        <f t="shared" si="13674"/>
        <v>1</v>
      </c>
      <c r="CF715" s="154">
        <f t="shared" si="13674"/>
        <v>1.0000000000000002</v>
      </c>
      <c r="CG715" s="155">
        <f t="shared" si="13674"/>
        <v>1</v>
      </c>
      <c r="CH715" s="154">
        <f t="shared" si="13674"/>
        <v>0.99999999999999989</v>
      </c>
      <c r="CI715" s="155">
        <f t="shared" si="13674"/>
        <v>1</v>
      </c>
      <c r="CJ715" s="154">
        <f t="shared" si="13674"/>
        <v>0.99999999999999989</v>
      </c>
      <c r="CK715" s="155">
        <f t="shared" si="13674"/>
        <v>1</v>
      </c>
    </row>
    <row r="716" spans="1:89" ht="13.5" thickTop="1" x14ac:dyDescent="0.2">
      <c r="A716" s="186"/>
    </row>
    <row r="718" spans="1:89" x14ac:dyDescent="0.2">
      <c r="A718" s="299">
        <f>+A687+1</f>
        <v>44644</v>
      </c>
      <c r="B718" s="299"/>
      <c r="C718" s="299"/>
      <c r="D718" s="299"/>
      <c r="BI718" s="304">
        <f>+BI656+2</f>
        <v>44644</v>
      </c>
      <c r="BJ718" s="304"/>
      <c r="BK718" s="304"/>
      <c r="BL718" s="304"/>
    </row>
    <row r="719" spans="1:89" ht="13.5" thickBot="1" x14ac:dyDescent="0.25">
      <c r="AE719" s="267" t="s">
        <v>84</v>
      </c>
    </row>
    <row r="720" spans="1:89" ht="14.25" thickTop="1" thickBot="1" x14ac:dyDescent="0.25">
      <c r="A720" s="295" t="s">
        <v>0</v>
      </c>
      <c r="B720" s="297" t="s">
        <v>1</v>
      </c>
      <c r="C720" s="298"/>
      <c r="D720" s="297" t="s">
        <v>2</v>
      </c>
      <c r="E720" s="298"/>
      <c r="F720" s="297" t="s">
        <v>3</v>
      </c>
      <c r="G720" s="298"/>
      <c r="H720" s="297" t="s">
        <v>4</v>
      </c>
      <c r="I720" s="298"/>
      <c r="J720" s="297" t="s">
        <v>5</v>
      </c>
      <c r="K720" s="298"/>
      <c r="L720" s="297" t="s">
        <v>6</v>
      </c>
      <c r="M720" s="298"/>
      <c r="N720" s="297" t="s">
        <v>7</v>
      </c>
      <c r="O720" s="298"/>
      <c r="P720" s="297" t="s">
        <v>8</v>
      </c>
      <c r="Q720" s="298"/>
      <c r="R720" s="297" t="s">
        <v>9</v>
      </c>
      <c r="S720" s="298"/>
      <c r="T720" s="297" t="s">
        <v>10</v>
      </c>
      <c r="U720" s="298"/>
      <c r="V720" s="297" t="s">
        <v>11</v>
      </c>
      <c r="W720" s="298"/>
      <c r="X720" s="297" t="s">
        <v>12</v>
      </c>
      <c r="Y720" s="298"/>
      <c r="Z720" s="300" t="s">
        <v>40</v>
      </c>
      <c r="AA720" s="301"/>
      <c r="AB720" s="302" t="s">
        <v>41</v>
      </c>
      <c r="AC720" s="303"/>
      <c r="AE720" s="295" t="s">
        <v>0</v>
      </c>
      <c r="AF720" s="297" t="s">
        <v>1</v>
      </c>
      <c r="AG720" s="298"/>
      <c r="AH720" s="297" t="s">
        <v>2</v>
      </c>
      <c r="AI720" s="298"/>
      <c r="AJ720" s="297" t="s">
        <v>3</v>
      </c>
      <c r="AK720" s="298"/>
      <c r="AL720" s="297" t="s">
        <v>4</v>
      </c>
      <c r="AM720" s="298"/>
      <c r="AN720" s="297" t="s">
        <v>5</v>
      </c>
      <c r="AO720" s="298"/>
      <c r="AP720" s="297" t="s">
        <v>6</v>
      </c>
      <c r="AQ720" s="298"/>
      <c r="AR720" s="297" t="s">
        <v>7</v>
      </c>
      <c r="AS720" s="298"/>
      <c r="AT720" s="297" t="s">
        <v>8</v>
      </c>
      <c r="AU720" s="298"/>
      <c r="AV720" s="297" t="s">
        <v>9</v>
      </c>
      <c r="AW720" s="298"/>
      <c r="AX720" s="297" t="s">
        <v>10</v>
      </c>
      <c r="AY720" s="298"/>
      <c r="AZ720" s="297" t="s">
        <v>11</v>
      </c>
      <c r="BA720" s="298"/>
      <c r="BB720" s="297" t="s">
        <v>12</v>
      </c>
      <c r="BC720" s="298"/>
      <c r="BD720" s="300" t="s">
        <v>40</v>
      </c>
      <c r="BE720" s="301"/>
      <c r="BF720" s="302" t="s">
        <v>41</v>
      </c>
      <c r="BG720" s="303"/>
      <c r="BI720" s="295" t="s">
        <v>0</v>
      </c>
      <c r="BJ720" s="297" t="s">
        <v>1</v>
      </c>
      <c r="BK720" s="298"/>
      <c r="BL720" s="297" t="s">
        <v>2</v>
      </c>
      <c r="BM720" s="298"/>
      <c r="BN720" s="297" t="s">
        <v>3</v>
      </c>
      <c r="BO720" s="298"/>
      <c r="BP720" s="297" t="s">
        <v>4</v>
      </c>
      <c r="BQ720" s="298"/>
      <c r="BR720" s="297" t="s">
        <v>5</v>
      </c>
      <c r="BS720" s="298"/>
      <c r="BT720" s="297" t="s">
        <v>6</v>
      </c>
      <c r="BU720" s="298"/>
      <c r="BV720" s="297" t="s">
        <v>7</v>
      </c>
      <c r="BW720" s="298"/>
      <c r="BX720" s="297" t="s">
        <v>8</v>
      </c>
      <c r="BY720" s="298"/>
      <c r="BZ720" s="297" t="s">
        <v>9</v>
      </c>
      <c r="CA720" s="298"/>
      <c r="CB720" s="297" t="s">
        <v>10</v>
      </c>
      <c r="CC720" s="298"/>
      <c r="CD720" s="297" t="s">
        <v>11</v>
      </c>
      <c r="CE720" s="298"/>
      <c r="CF720" s="297" t="s">
        <v>12</v>
      </c>
      <c r="CG720" s="298"/>
      <c r="CH720" s="300" t="s">
        <v>40</v>
      </c>
      <c r="CI720" s="301"/>
      <c r="CJ720" s="297" t="s">
        <v>41</v>
      </c>
      <c r="CK720" s="298"/>
    </row>
    <row r="721" spans="1:89" ht="15" thickTop="1" thickBot="1" x14ac:dyDescent="0.3">
      <c r="A721" s="296"/>
      <c r="B721" s="115" t="s">
        <v>14</v>
      </c>
      <c r="C721" s="116" t="s">
        <v>15</v>
      </c>
      <c r="D721" s="117" t="s">
        <v>14</v>
      </c>
      <c r="E721" s="118" t="s">
        <v>15</v>
      </c>
      <c r="F721" s="115" t="s">
        <v>14</v>
      </c>
      <c r="G721" s="116" t="s">
        <v>15</v>
      </c>
      <c r="H721" s="117" t="s">
        <v>14</v>
      </c>
      <c r="I721" s="118" t="s">
        <v>15</v>
      </c>
      <c r="J721" s="115" t="s">
        <v>14</v>
      </c>
      <c r="K721" s="116" t="s">
        <v>15</v>
      </c>
      <c r="L721" s="117" t="s">
        <v>14</v>
      </c>
      <c r="M721" s="115" t="s">
        <v>15</v>
      </c>
      <c r="N721" s="119" t="s">
        <v>14</v>
      </c>
      <c r="O721" s="120" t="s">
        <v>15</v>
      </c>
      <c r="P721" s="115" t="s">
        <v>14</v>
      </c>
      <c r="Q721" s="116" t="s">
        <v>15</v>
      </c>
      <c r="R721" s="117" t="s">
        <v>14</v>
      </c>
      <c r="S721" s="118" t="s">
        <v>15</v>
      </c>
      <c r="T721" s="115" t="s">
        <v>14</v>
      </c>
      <c r="U721" s="116" t="s">
        <v>15</v>
      </c>
      <c r="V721" s="117" t="s">
        <v>14</v>
      </c>
      <c r="W721" s="118" t="s">
        <v>15</v>
      </c>
      <c r="X721" s="115" t="s">
        <v>14</v>
      </c>
      <c r="Y721" s="116" t="s">
        <v>15</v>
      </c>
      <c r="Z721" s="28" t="s">
        <v>14</v>
      </c>
      <c r="AA721" s="121" t="s">
        <v>15</v>
      </c>
      <c r="AB721" s="175" t="s">
        <v>14</v>
      </c>
      <c r="AC721" s="176" t="s">
        <v>15</v>
      </c>
      <c r="AE721" s="296"/>
      <c r="AF721" s="115" t="s">
        <v>14</v>
      </c>
      <c r="AG721" s="116" t="s">
        <v>15</v>
      </c>
      <c r="AH721" s="117" t="s">
        <v>14</v>
      </c>
      <c r="AI721" s="118" t="s">
        <v>15</v>
      </c>
      <c r="AJ721" s="115" t="s">
        <v>14</v>
      </c>
      <c r="AK721" s="116" t="s">
        <v>15</v>
      </c>
      <c r="AL721" s="117" t="s">
        <v>14</v>
      </c>
      <c r="AM721" s="118" t="s">
        <v>15</v>
      </c>
      <c r="AN721" s="115" t="s">
        <v>14</v>
      </c>
      <c r="AO721" s="116" t="s">
        <v>15</v>
      </c>
      <c r="AP721" s="117" t="s">
        <v>14</v>
      </c>
      <c r="AQ721" s="115" t="s">
        <v>15</v>
      </c>
      <c r="AR721" s="119" t="s">
        <v>14</v>
      </c>
      <c r="AS721" s="120" t="s">
        <v>15</v>
      </c>
      <c r="AT721" s="115" t="s">
        <v>14</v>
      </c>
      <c r="AU721" s="116" t="s">
        <v>15</v>
      </c>
      <c r="AV721" s="117" t="s">
        <v>14</v>
      </c>
      <c r="AW721" s="118" t="s">
        <v>15</v>
      </c>
      <c r="AX721" s="115" t="s">
        <v>14</v>
      </c>
      <c r="AY721" s="116" t="s">
        <v>15</v>
      </c>
      <c r="AZ721" s="117" t="s">
        <v>14</v>
      </c>
      <c r="BA721" s="118" t="s">
        <v>15</v>
      </c>
      <c r="BB721" s="115" t="s">
        <v>14</v>
      </c>
      <c r="BC721" s="116" t="s">
        <v>15</v>
      </c>
      <c r="BD721" s="28" t="s">
        <v>14</v>
      </c>
      <c r="BE721" s="121" t="s">
        <v>15</v>
      </c>
      <c r="BF721" s="175" t="s">
        <v>14</v>
      </c>
      <c r="BG721" s="176" t="s">
        <v>15</v>
      </c>
      <c r="BI721" s="296"/>
      <c r="BJ721" s="115" t="s">
        <v>14</v>
      </c>
      <c r="BK721" s="116" t="s">
        <v>15</v>
      </c>
      <c r="BL721" s="117" t="s">
        <v>14</v>
      </c>
      <c r="BM721" s="118" t="s">
        <v>15</v>
      </c>
      <c r="BN721" s="115" t="s">
        <v>14</v>
      </c>
      <c r="BO721" s="116" t="s">
        <v>15</v>
      </c>
      <c r="BP721" s="117" t="s">
        <v>14</v>
      </c>
      <c r="BQ721" s="118" t="s">
        <v>15</v>
      </c>
      <c r="BR721" s="115" t="s">
        <v>14</v>
      </c>
      <c r="BS721" s="116" t="s">
        <v>15</v>
      </c>
      <c r="BT721" s="117" t="s">
        <v>14</v>
      </c>
      <c r="BU721" s="115" t="s">
        <v>15</v>
      </c>
      <c r="BV721" s="119" t="s">
        <v>14</v>
      </c>
      <c r="BW721" s="120" t="s">
        <v>15</v>
      </c>
      <c r="BX721" s="115" t="s">
        <v>14</v>
      </c>
      <c r="BY721" s="116" t="s">
        <v>15</v>
      </c>
      <c r="BZ721" s="117" t="s">
        <v>14</v>
      </c>
      <c r="CA721" s="118" t="s">
        <v>15</v>
      </c>
      <c r="CB721" s="115" t="s">
        <v>14</v>
      </c>
      <c r="CC721" s="116" t="s">
        <v>15</v>
      </c>
      <c r="CD721" s="117" t="s">
        <v>14</v>
      </c>
      <c r="CE721" s="118" t="s">
        <v>15</v>
      </c>
      <c r="CF721" s="115" t="s">
        <v>14</v>
      </c>
      <c r="CG721" s="116" t="s">
        <v>15</v>
      </c>
      <c r="CH721" s="28" t="s">
        <v>14</v>
      </c>
      <c r="CI721" s="121" t="s">
        <v>15</v>
      </c>
      <c r="CJ721" s="119" t="s">
        <v>14</v>
      </c>
      <c r="CK721" s="120" t="s">
        <v>15</v>
      </c>
    </row>
    <row r="722" spans="1:89" ht="13.5" thickTop="1" x14ac:dyDescent="0.2">
      <c r="A722" s="124" t="s">
        <v>16</v>
      </c>
      <c r="B722" s="125"/>
      <c r="C722" s="185"/>
      <c r="D722" s="126"/>
      <c r="E722" s="179"/>
      <c r="F722" s="125"/>
      <c r="G722" s="127"/>
      <c r="H722" s="126"/>
      <c r="I722" s="179"/>
      <c r="J722" s="125"/>
      <c r="K722" s="127"/>
      <c r="L722" s="126"/>
      <c r="M722" s="125"/>
      <c r="N722" s="178"/>
      <c r="O722" s="180"/>
      <c r="P722" s="125"/>
      <c r="Q722" s="127"/>
      <c r="R722" s="126"/>
      <c r="S722" s="179"/>
      <c r="T722" s="125"/>
      <c r="U722" s="127"/>
      <c r="V722" s="126"/>
      <c r="W722" s="179"/>
      <c r="X722" s="125"/>
      <c r="Y722" s="127"/>
      <c r="Z722" s="183"/>
      <c r="AA722" s="184"/>
      <c r="AB722" s="169">
        <f>B722+D722+F722+H722+J722+L722+N722+P722+R722+T722+V722+X722+Z722</f>
        <v>0</v>
      </c>
      <c r="AC722" s="170">
        <f>C722+E722+G722+I722+K722+M722+O722+Q722+S722+U722+W722+Y722+AA722</f>
        <v>0</v>
      </c>
      <c r="AE722" s="270" t="str">
        <f>$AE$9</f>
        <v>07:00 - 07:59</v>
      </c>
      <c r="AF722" s="125">
        <f>SUMIF($A$9:$A$32,$AE722,B$722:B$745)</f>
        <v>2632</v>
      </c>
      <c r="AG722" s="185">
        <f t="shared" ref="AG722:AV724" si="13675">SUMIF($A$9:$A$32,$AE722,C$722:C$745)</f>
        <v>961</v>
      </c>
      <c r="AH722" s="126">
        <f t="shared" si="13675"/>
        <v>908</v>
      </c>
      <c r="AI722" s="179">
        <f t="shared" si="13675"/>
        <v>861</v>
      </c>
      <c r="AJ722" s="125">
        <f t="shared" si="13675"/>
        <v>2058</v>
      </c>
      <c r="AK722" s="127">
        <f t="shared" si="13675"/>
        <v>1330</v>
      </c>
      <c r="AL722" s="126">
        <f t="shared" si="13675"/>
        <v>2899</v>
      </c>
      <c r="AM722" s="179">
        <f t="shared" si="13675"/>
        <v>1703</v>
      </c>
      <c r="AN722" s="125">
        <f t="shared" si="13675"/>
        <v>226</v>
      </c>
      <c r="AO722" s="127">
        <f t="shared" si="13675"/>
        <v>775</v>
      </c>
      <c r="AP722" s="126">
        <f t="shared" si="13675"/>
        <v>788</v>
      </c>
      <c r="AQ722" s="125">
        <f t="shared" si="13675"/>
        <v>2510</v>
      </c>
      <c r="AR722" s="178">
        <f t="shared" si="13675"/>
        <v>2380</v>
      </c>
      <c r="AS722" s="180">
        <f t="shared" si="13675"/>
        <v>3127</v>
      </c>
      <c r="AT722" s="125">
        <f t="shared" si="13675"/>
        <v>1657</v>
      </c>
      <c r="AU722" s="127">
        <f t="shared" si="13675"/>
        <v>1455</v>
      </c>
      <c r="AV722" s="126">
        <f t="shared" si="13675"/>
        <v>1836</v>
      </c>
      <c r="AW722" s="179">
        <f t="shared" ref="AW722:BE724" si="13676">SUMIF($A$9:$A$32,$AE722,S$722:S$745)</f>
        <v>1481</v>
      </c>
      <c r="AX722" s="125">
        <f t="shared" si="13676"/>
        <v>338</v>
      </c>
      <c r="AY722" s="127">
        <f t="shared" si="13676"/>
        <v>1132</v>
      </c>
      <c r="AZ722" s="126">
        <f t="shared" si="13676"/>
        <v>759</v>
      </c>
      <c r="BA722" s="179">
        <f t="shared" si="13676"/>
        <v>2123</v>
      </c>
      <c r="BB722" s="125">
        <f t="shared" si="13676"/>
        <v>1375</v>
      </c>
      <c r="BC722" s="127">
        <f t="shared" si="13676"/>
        <v>1293</v>
      </c>
      <c r="BD722" s="183">
        <f t="shared" si="13676"/>
        <v>2697</v>
      </c>
      <c r="BE722" s="184">
        <f t="shared" si="13676"/>
        <v>2151</v>
      </c>
      <c r="BF722" s="169">
        <f>AF722+AH722+AJ722+AL722+AN722+AP722+AR722+AT722+AV722+AX722+AZ722+BB722+BD722</f>
        <v>20553</v>
      </c>
      <c r="BG722" s="170">
        <f>AG722+AI722+AK722+AM722+AO722+AQ722+AS722+AU722+AW722+AY722+BA722+BC722+BE722</f>
        <v>20902</v>
      </c>
      <c r="BI722" s="124" t="s">
        <v>16</v>
      </c>
      <c r="BJ722" s="128">
        <f>B722/B746</f>
        <v>0</v>
      </c>
      <c r="BK722" s="129">
        <f t="shared" ref="BK722" si="13677">C722/C746</f>
        <v>0</v>
      </c>
      <c r="BL722" s="130">
        <f t="shared" ref="BL722" si="13678">D722/D746</f>
        <v>0</v>
      </c>
      <c r="BM722" s="131">
        <f t="shared" ref="BM722" si="13679">E722/E746</f>
        <v>0</v>
      </c>
      <c r="BN722" s="128">
        <f t="shared" ref="BN722" si="13680">F722/F746</f>
        <v>0</v>
      </c>
      <c r="BO722" s="129">
        <f t="shared" ref="BO722" si="13681">G722/G746</f>
        <v>0</v>
      </c>
      <c r="BP722" s="130">
        <f t="shared" ref="BP722" si="13682">H722/H746</f>
        <v>0</v>
      </c>
      <c r="BQ722" s="131">
        <f t="shared" ref="BQ722" si="13683">I722/I746</f>
        <v>0</v>
      </c>
      <c r="BR722" s="128">
        <f t="shared" ref="BR722" si="13684">J722/J746</f>
        <v>0</v>
      </c>
      <c r="BS722" s="129">
        <f t="shared" ref="BS722" si="13685">K722/K746</f>
        <v>0</v>
      </c>
      <c r="BT722" s="130">
        <f t="shared" ref="BT722" si="13686">L722/L746</f>
        <v>0</v>
      </c>
      <c r="BU722" s="128">
        <f t="shared" ref="BU722" si="13687">M722/M746</f>
        <v>0</v>
      </c>
      <c r="BV722" s="132">
        <f t="shared" ref="BV722" si="13688">N722/N746</f>
        <v>0</v>
      </c>
      <c r="BW722" s="133">
        <f t="shared" ref="BW722" si="13689">O722/O746</f>
        <v>0</v>
      </c>
      <c r="BX722" s="128">
        <f t="shared" ref="BX722" si="13690">P722/P746</f>
        <v>0</v>
      </c>
      <c r="BY722" s="129">
        <f t="shared" ref="BY722" si="13691">Q722/Q746</f>
        <v>0</v>
      </c>
      <c r="BZ722" s="130">
        <f t="shared" ref="BZ722" si="13692">R722/R746</f>
        <v>0</v>
      </c>
      <c r="CA722" s="131">
        <f t="shared" ref="CA722" si="13693">S722/S746</f>
        <v>0</v>
      </c>
      <c r="CB722" s="128">
        <f t="shared" ref="CB722" si="13694">T722/T746</f>
        <v>0</v>
      </c>
      <c r="CC722" s="129">
        <f t="shared" ref="CC722" si="13695">U722/U746</f>
        <v>0</v>
      </c>
      <c r="CD722" s="130">
        <f t="shared" ref="CD722" si="13696">V722/V746</f>
        <v>0</v>
      </c>
      <c r="CE722" s="131">
        <f t="shared" ref="CE722" si="13697">W722/W746</f>
        <v>0</v>
      </c>
      <c r="CF722" s="128">
        <f t="shared" ref="CF722" si="13698">X722/X746</f>
        <v>0</v>
      </c>
      <c r="CG722" s="129">
        <f t="shared" ref="CG722" si="13699">Y722/Y746</f>
        <v>0</v>
      </c>
      <c r="CH722" s="130">
        <f t="shared" ref="CH722" si="13700">Z722/Z746</f>
        <v>0</v>
      </c>
      <c r="CI722" s="128">
        <f t="shared" ref="CI722" si="13701">AA722/AA746</f>
        <v>0</v>
      </c>
      <c r="CJ722" s="134">
        <f t="shared" ref="CJ722" si="13702">AB722/AB746</f>
        <v>0</v>
      </c>
      <c r="CK722" s="135">
        <f t="shared" ref="CK722" si="13703">AC722/AC746</f>
        <v>0</v>
      </c>
    </row>
    <row r="723" spans="1:89" x14ac:dyDescent="0.2">
      <c r="A723" s="136" t="s">
        <v>17</v>
      </c>
      <c r="B723" s="188">
        <v>236</v>
      </c>
      <c r="C723" s="189">
        <v>0</v>
      </c>
      <c r="D723" s="190">
        <v>148</v>
      </c>
      <c r="E723" s="191">
        <v>2</v>
      </c>
      <c r="F723" s="188">
        <v>472</v>
      </c>
      <c r="G723" s="192">
        <v>1</v>
      </c>
      <c r="H723" s="190">
        <v>390</v>
      </c>
      <c r="I723" s="191">
        <v>27</v>
      </c>
      <c r="J723" s="188">
        <v>11</v>
      </c>
      <c r="K723" s="192">
        <v>12</v>
      </c>
      <c r="L723" s="190">
        <v>22</v>
      </c>
      <c r="M723" s="188">
        <v>40</v>
      </c>
      <c r="N723" s="193">
        <v>170</v>
      </c>
      <c r="O723" s="194">
        <v>87</v>
      </c>
      <c r="P723" s="188">
        <v>51</v>
      </c>
      <c r="Q723" s="192">
        <v>46</v>
      </c>
      <c r="R723" s="190">
        <v>26</v>
      </c>
      <c r="S723" s="191">
        <v>88</v>
      </c>
      <c r="T723" s="188">
        <v>3</v>
      </c>
      <c r="U723" s="192">
        <v>0</v>
      </c>
      <c r="V723" s="190">
        <v>6</v>
      </c>
      <c r="W723" s="191">
        <v>0</v>
      </c>
      <c r="X723" s="188">
        <v>5</v>
      </c>
      <c r="Y723" s="192">
        <v>0</v>
      </c>
      <c r="Z723" s="190">
        <v>0</v>
      </c>
      <c r="AA723" s="188">
        <v>0</v>
      </c>
      <c r="AB723" s="169">
        <f t="shared" ref="AB723:AB742" si="13704">B723+D723+F723+H723+J723+L723+N723+P723+R723+T723+V723+X723+Z723</f>
        <v>1540</v>
      </c>
      <c r="AC723" s="172">
        <f t="shared" ref="AC723:AC745" si="13705">SUM(C723,E723,G723,I723,K723,M723,O723,Q723,S723,U723,W723,Y723,AA723)</f>
        <v>303</v>
      </c>
      <c r="AE723" s="272" t="str">
        <f>$AE$10</f>
        <v>08:00 - 08:59</v>
      </c>
      <c r="AF723" s="125">
        <f>SUMIF($A$9:$A$32,$AE723,B$722:B$745)</f>
        <v>2073</v>
      </c>
      <c r="AG723" s="189">
        <f t="shared" si="13675"/>
        <v>926</v>
      </c>
      <c r="AH723" s="190">
        <f t="shared" si="13675"/>
        <v>642</v>
      </c>
      <c r="AI723" s="191">
        <f t="shared" si="13675"/>
        <v>710</v>
      </c>
      <c r="AJ723" s="273">
        <f t="shared" si="13675"/>
        <v>2367</v>
      </c>
      <c r="AK723" s="192">
        <f t="shared" si="13675"/>
        <v>890</v>
      </c>
      <c r="AL723" s="190">
        <f t="shared" si="13675"/>
        <v>2486</v>
      </c>
      <c r="AM723" s="191">
        <f t="shared" si="13675"/>
        <v>1569</v>
      </c>
      <c r="AN723" s="273">
        <f t="shared" si="13675"/>
        <v>204</v>
      </c>
      <c r="AO723" s="192">
        <f t="shared" si="13675"/>
        <v>638</v>
      </c>
      <c r="AP723" s="190">
        <f t="shared" si="13675"/>
        <v>648</v>
      </c>
      <c r="AQ723" s="273">
        <f t="shared" si="13675"/>
        <v>2183</v>
      </c>
      <c r="AR723" s="193">
        <f t="shared" si="13675"/>
        <v>1793</v>
      </c>
      <c r="AS723" s="194">
        <f t="shared" si="13675"/>
        <v>3068</v>
      </c>
      <c r="AT723" s="273">
        <f t="shared" si="13675"/>
        <v>1194</v>
      </c>
      <c r="AU723" s="192">
        <f t="shared" si="13675"/>
        <v>1257</v>
      </c>
      <c r="AV723" s="190">
        <f t="shared" si="13675"/>
        <v>1715</v>
      </c>
      <c r="AW723" s="191">
        <f t="shared" si="13676"/>
        <v>1192</v>
      </c>
      <c r="AX723" s="273">
        <f t="shared" si="13676"/>
        <v>252</v>
      </c>
      <c r="AY723" s="192">
        <f t="shared" si="13676"/>
        <v>874</v>
      </c>
      <c r="AZ723" s="190">
        <f t="shared" si="13676"/>
        <v>626</v>
      </c>
      <c r="BA723" s="191">
        <f t="shared" si="13676"/>
        <v>1800</v>
      </c>
      <c r="BB723" s="273">
        <f t="shared" si="13676"/>
        <v>1017</v>
      </c>
      <c r="BC723" s="192">
        <f t="shared" si="13676"/>
        <v>1234</v>
      </c>
      <c r="BD723" s="190">
        <f t="shared" si="13676"/>
        <v>2363</v>
      </c>
      <c r="BE723" s="273">
        <f t="shared" si="13676"/>
        <v>2143</v>
      </c>
      <c r="BF723" s="171">
        <f>SUM(AF723,AH723,AJ723,AL723,AN723,AP723,AR723,AT723,AV723,AX723,AZ723,BB723,BD723)</f>
        <v>17380</v>
      </c>
      <c r="BG723" s="172">
        <f>SUM(AG723,AI723,AK723,AM723,AO723,AQ723,AS723,AU723,AW723,AY723,BA723,BC723,BE723)</f>
        <v>18484</v>
      </c>
      <c r="BI723" s="136" t="s">
        <v>17</v>
      </c>
      <c r="BJ723" s="128">
        <f>B723/B746</f>
        <v>1.0673420469449595E-2</v>
      </c>
      <c r="BK723" s="129">
        <f t="shared" ref="BK723" si="13706">C723/C746</f>
        <v>0</v>
      </c>
      <c r="BL723" s="130">
        <f t="shared" ref="BL723" si="13707">D723/D746</f>
        <v>1.5037593984962405E-2</v>
      </c>
      <c r="BM723" s="131">
        <f t="shared" ref="BM723" si="13708">E723/E746</f>
        <v>2.0557097337855896E-4</v>
      </c>
      <c r="BN723" s="128">
        <f t="shared" ref="BN723" si="13709">F723/F746</f>
        <v>1.9952654717619207E-2</v>
      </c>
      <c r="BO723" s="129">
        <f t="shared" ref="BO723" si="13710">G723/G746</f>
        <v>4.6204315483066117E-5</v>
      </c>
      <c r="BP723" s="130">
        <f t="shared" ref="BP723" si="13711">H723/H746</f>
        <v>1.3179237631792377E-2</v>
      </c>
      <c r="BQ723" s="131">
        <f t="shared" ref="BQ723" si="13712">I723/I746</f>
        <v>8.5168128193804807E-4</v>
      </c>
      <c r="BR723" s="128">
        <f t="shared" ref="BR723" si="13713">J723/J746</f>
        <v>2.1052631578947368E-3</v>
      </c>
      <c r="BS723" s="129">
        <f t="shared" ref="BS723" si="13714">K723/K746</f>
        <v>2.3350846468184472E-3</v>
      </c>
      <c r="BT723" s="130">
        <f t="shared" ref="BT723" si="13715">L723/L746</f>
        <v>1.2662599286289858E-3</v>
      </c>
      <c r="BU723" s="128">
        <f t="shared" ref="BU723" si="13716">M723/M746</f>
        <v>2.2781637999772183E-3</v>
      </c>
      <c r="BV723" s="132">
        <f t="shared" ref="BV723" si="13717">N723/N746</f>
        <v>5.4720442913702644E-3</v>
      </c>
      <c r="BW723" s="133">
        <f t="shared" ref="BW723" si="13718">O723/O746</f>
        <v>2.8265107212475634E-3</v>
      </c>
      <c r="BX723" s="128">
        <f t="shared" ref="BX723" si="13719">P723/P746</f>
        <v>3.172036322925737E-3</v>
      </c>
      <c r="BY723" s="129">
        <f t="shared" ref="BY723" si="13720">Q723/Q746</f>
        <v>2.9428699379438297E-3</v>
      </c>
      <c r="BZ723" s="130">
        <f t="shared" ref="BZ723" si="13721">R723/R746</f>
        <v>1.3093619378556681E-3</v>
      </c>
      <c r="CA723" s="131">
        <f t="shared" ref="CA723" si="13722">S723/S746</f>
        <v>4.296455424274973E-3</v>
      </c>
      <c r="CB723" s="128">
        <f t="shared" ref="CB723" si="13723">T723/T746</f>
        <v>4.9220672682526666E-4</v>
      </c>
      <c r="CC723" s="129">
        <f t="shared" ref="CC723" si="13724">U723/U746</f>
        <v>0</v>
      </c>
      <c r="CD723" s="130">
        <f t="shared" ref="CD723" si="13725">V723/V746</f>
        <v>3.4340659340659343E-4</v>
      </c>
      <c r="CE723" s="131">
        <f t="shared" ref="CE723" si="13726">W723/W746</f>
        <v>0</v>
      </c>
      <c r="CF723" s="128">
        <f t="shared" ref="CF723" si="13727">X723/X746</f>
        <v>3.5228633833579931E-4</v>
      </c>
      <c r="CG723" s="129">
        <f t="shared" ref="CG723" si="13728">Y723/Y746</f>
        <v>0</v>
      </c>
      <c r="CH723" s="130">
        <f t="shared" ref="CH723" si="13729">Z723/Z746</f>
        <v>0</v>
      </c>
      <c r="CI723" s="128">
        <f t="shared" ref="CI723" si="13730">AA723/AA746</f>
        <v>0</v>
      </c>
      <c r="CJ723" s="134">
        <f t="shared" ref="CJ723" si="13731">AB723/AB746</f>
        <v>6.3260980298723282E-3</v>
      </c>
      <c r="CK723" s="135">
        <f t="shared" ref="CK723" si="13732">AC723/AC746</f>
        <v>1.2474320602390294E-3</v>
      </c>
    </row>
    <row r="724" spans="1:89" ht="13.5" thickBot="1" x14ac:dyDescent="0.25">
      <c r="A724" s="145" t="s">
        <v>18</v>
      </c>
      <c r="B724" s="195">
        <v>1469</v>
      </c>
      <c r="C724" s="196">
        <v>0</v>
      </c>
      <c r="D724" s="197">
        <v>604</v>
      </c>
      <c r="E724" s="198">
        <v>116</v>
      </c>
      <c r="F724" s="195">
        <v>2259</v>
      </c>
      <c r="G724" s="199">
        <v>293</v>
      </c>
      <c r="H724" s="197">
        <v>1768</v>
      </c>
      <c r="I724" s="198">
        <v>541</v>
      </c>
      <c r="J724" s="195">
        <v>66</v>
      </c>
      <c r="K724" s="199">
        <v>218</v>
      </c>
      <c r="L724" s="197">
        <v>411</v>
      </c>
      <c r="M724" s="195">
        <v>723</v>
      </c>
      <c r="N724" s="200">
        <v>1208</v>
      </c>
      <c r="O724" s="201">
        <v>1304</v>
      </c>
      <c r="P724" s="195">
        <v>672</v>
      </c>
      <c r="Q724" s="199">
        <v>718</v>
      </c>
      <c r="R724" s="197">
        <v>750</v>
      </c>
      <c r="S724" s="198">
        <v>800</v>
      </c>
      <c r="T724" s="195">
        <v>136</v>
      </c>
      <c r="U724" s="199">
        <v>496</v>
      </c>
      <c r="V724" s="197">
        <v>411</v>
      </c>
      <c r="W724" s="198">
        <v>1050</v>
      </c>
      <c r="X724" s="195">
        <v>481</v>
      </c>
      <c r="Y724" s="199">
        <v>498</v>
      </c>
      <c r="Z724" s="197">
        <v>1367</v>
      </c>
      <c r="AA724" s="195">
        <v>908</v>
      </c>
      <c r="AB724" s="169">
        <f t="shared" si="13704"/>
        <v>11602</v>
      </c>
      <c r="AC724" s="172">
        <f t="shared" si="13705"/>
        <v>7665</v>
      </c>
      <c r="AE724" s="270">
        <f>$AE$11</f>
        <v>0</v>
      </c>
      <c r="AF724" s="125">
        <f>SUMIF($A$9:$A$32,$AE724,B$722:B$745)</f>
        <v>0</v>
      </c>
      <c r="AG724" s="196">
        <f t="shared" si="13675"/>
        <v>0</v>
      </c>
      <c r="AH724" s="197">
        <f t="shared" si="13675"/>
        <v>0</v>
      </c>
      <c r="AI724" s="198">
        <f t="shared" si="13675"/>
        <v>0</v>
      </c>
      <c r="AJ724" s="195">
        <f t="shared" si="13675"/>
        <v>0</v>
      </c>
      <c r="AK724" s="199">
        <f t="shared" si="13675"/>
        <v>0</v>
      </c>
      <c r="AL724" s="197">
        <f t="shared" si="13675"/>
        <v>0</v>
      </c>
      <c r="AM724" s="198">
        <f t="shared" si="13675"/>
        <v>0</v>
      </c>
      <c r="AN724" s="195">
        <f t="shared" si="13675"/>
        <v>0</v>
      </c>
      <c r="AO724" s="199">
        <f t="shared" si="13675"/>
        <v>0</v>
      </c>
      <c r="AP724" s="197">
        <f t="shared" si="13675"/>
        <v>0</v>
      </c>
      <c r="AQ724" s="195">
        <f t="shared" si="13675"/>
        <v>0</v>
      </c>
      <c r="AR724" s="200">
        <f t="shared" si="13675"/>
        <v>0</v>
      </c>
      <c r="AS724" s="201">
        <f t="shared" si="13675"/>
        <v>0</v>
      </c>
      <c r="AT724" s="195">
        <f t="shared" si="13675"/>
        <v>0</v>
      </c>
      <c r="AU724" s="199">
        <f t="shared" si="13675"/>
        <v>0</v>
      </c>
      <c r="AV724" s="197">
        <f t="shared" si="13675"/>
        <v>0</v>
      </c>
      <c r="AW724" s="198">
        <f t="shared" si="13676"/>
        <v>0</v>
      </c>
      <c r="AX724" s="195">
        <f t="shared" si="13676"/>
        <v>0</v>
      </c>
      <c r="AY724" s="199">
        <f t="shared" si="13676"/>
        <v>0</v>
      </c>
      <c r="AZ724" s="197">
        <f t="shared" si="13676"/>
        <v>0</v>
      </c>
      <c r="BA724" s="198">
        <f t="shared" si="13676"/>
        <v>0</v>
      </c>
      <c r="BB724" s="195">
        <f t="shared" si="13676"/>
        <v>0</v>
      </c>
      <c r="BC724" s="199">
        <f t="shared" si="13676"/>
        <v>0</v>
      </c>
      <c r="BD724" s="197">
        <f t="shared" si="13676"/>
        <v>0</v>
      </c>
      <c r="BE724" s="195">
        <f t="shared" si="13676"/>
        <v>0</v>
      </c>
      <c r="BF724" s="171">
        <f>SUM(AF724,AH724,AJ724,AL724,AN724,AP724,AR724,AT724,AV724,AX724,AZ724,BB724,BD724)</f>
        <v>0</v>
      </c>
      <c r="BG724" s="172">
        <f>SUM(AG724,AI724,AK724,AM724,AO724,AQ724,AS724,AU724,AW724,AY724,BA724,BC724,BE724)</f>
        <v>0</v>
      </c>
      <c r="BI724" s="145" t="s">
        <v>18</v>
      </c>
      <c r="BJ724" s="128">
        <f>B724/B746</f>
        <v>6.643751978653159E-2</v>
      </c>
      <c r="BK724" s="129">
        <f t="shared" ref="BK724" si="13733">C724/C746</f>
        <v>0</v>
      </c>
      <c r="BL724" s="130">
        <f t="shared" ref="BL724" si="13734">D724/D746</f>
        <v>6.1369640317008735E-2</v>
      </c>
      <c r="BM724" s="131">
        <f t="shared" ref="BM724" si="13735">E724/E746</f>
        <v>1.1923116455956419E-2</v>
      </c>
      <c r="BN724" s="128">
        <f t="shared" ref="BN724" si="13736">F724/F746</f>
        <v>9.5493743659113964E-2</v>
      </c>
      <c r="BO724" s="129">
        <f t="shared" ref="BO724" si="13737">G724/G746</f>
        <v>1.3537864436538373E-2</v>
      </c>
      <c r="BP724" s="130">
        <f t="shared" ref="BP724" si="13738">H724/H746</f>
        <v>5.974587726412544E-2</v>
      </c>
      <c r="BQ724" s="131">
        <f t="shared" ref="BQ724" si="13739">I724/I746</f>
        <v>1.7065169389943853E-2</v>
      </c>
      <c r="BR724" s="128">
        <f t="shared" ref="BR724" si="13740">J724/J746</f>
        <v>1.2631578947368421E-2</v>
      </c>
      <c r="BS724" s="129">
        <f t="shared" ref="BS724" si="13741">K724/K746</f>
        <v>4.2420704417201791E-2</v>
      </c>
      <c r="BT724" s="130">
        <f t="shared" ref="BT724" si="13742">L724/L746</f>
        <v>2.365603775756878E-2</v>
      </c>
      <c r="BU724" s="128">
        <f t="shared" ref="BU724" si="13743">M724/M746</f>
        <v>4.1177810684588222E-2</v>
      </c>
      <c r="BV724" s="132">
        <f t="shared" ref="BV724" si="13744">N724/N746</f>
        <v>3.8883702964560465E-2</v>
      </c>
      <c r="BW724" s="133">
        <f t="shared" ref="BW724" si="13745">O724/O746</f>
        <v>4.2365172189733596E-2</v>
      </c>
      <c r="BX724" s="128">
        <f t="shared" ref="BX724" si="13746">P724/P746</f>
        <v>4.1796243313845002E-2</v>
      </c>
      <c r="BY724" s="129">
        <f t="shared" ref="BY724" si="13747">Q724/Q746</f>
        <v>4.5934361205297168E-2</v>
      </c>
      <c r="BZ724" s="130">
        <f t="shared" ref="BZ724" si="13748">R724/R746</f>
        <v>3.7770055899682735E-2</v>
      </c>
      <c r="CA724" s="131">
        <f t="shared" ref="CA724" si="13749">S724/S746</f>
        <v>3.905868567522703E-2</v>
      </c>
      <c r="CB724" s="128">
        <f t="shared" ref="CB724" si="13750">T724/T746</f>
        <v>2.2313371616078752E-2</v>
      </c>
      <c r="CC724" s="129">
        <f t="shared" ref="CC724" si="13751">U724/U746</f>
        <v>7.7767325180307309E-2</v>
      </c>
      <c r="CD724" s="130">
        <f t="shared" ref="CD724" si="13752">V724/V746</f>
        <v>2.3523351648351648E-2</v>
      </c>
      <c r="CE724" s="131">
        <f t="shared" ref="CE724" si="13753">W724/W746</f>
        <v>5.3086607007432125E-2</v>
      </c>
      <c r="CF724" s="128">
        <f t="shared" ref="CF724" si="13754">X724/X746</f>
        <v>3.3889945747903896E-2</v>
      </c>
      <c r="CG724" s="129">
        <f t="shared" ref="CG724" si="13755">Y724/Y746</f>
        <v>5.446194225721785E-2</v>
      </c>
      <c r="CH724" s="130">
        <f t="shared" ref="CH724" si="13756">Z724/Z746</f>
        <v>4.4276737708103905E-2</v>
      </c>
      <c r="CI724" s="128">
        <f t="shared" ref="CI724" si="13757">AA724/AA746</f>
        <v>2.7056019070321811E-2</v>
      </c>
      <c r="CJ724" s="134">
        <f t="shared" ref="CJ724" si="13758">AB724/AB746</f>
        <v>4.7659343728947236E-2</v>
      </c>
      <c r="CK724" s="135">
        <f t="shared" ref="CK724" si="13759">AC724/AC746</f>
        <v>3.1556325880304159E-2</v>
      </c>
    </row>
    <row r="725" spans="1:89" ht="14.25" thickTop="1" thickBot="1" x14ac:dyDescent="0.25">
      <c r="A725" s="136" t="s">
        <v>19</v>
      </c>
      <c r="B725" s="188">
        <v>2451</v>
      </c>
      <c r="C725" s="189">
        <v>1025</v>
      </c>
      <c r="D725" s="190">
        <v>964</v>
      </c>
      <c r="E725" s="191">
        <v>629</v>
      </c>
      <c r="F725" s="188">
        <v>2870</v>
      </c>
      <c r="G725" s="192">
        <v>1115</v>
      </c>
      <c r="H725" s="190">
        <v>2559</v>
      </c>
      <c r="I725" s="191">
        <v>1406</v>
      </c>
      <c r="J725" s="188">
        <v>201</v>
      </c>
      <c r="K725" s="192">
        <v>503</v>
      </c>
      <c r="L725" s="190">
        <v>709</v>
      </c>
      <c r="M725" s="188">
        <v>1767</v>
      </c>
      <c r="N725" s="193">
        <v>2106</v>
      </c>
      <c r="O725" s="194">
        <v>2801</v>
      </c>
      <c r="P725" s="188">
        <v>1290</v>
      </c>
      <c r="Q725" s="192">
        <v>1409</v>
      </c>
      <c r="R725" s="190">
        <v>1607</v>
      </c>
      <c r="S725" s="191">
        <v>1459</v>
      </c>
      <c r="T725" s="188">
        <v>249</v>
      </c>
      <c r="U725" s="192">
        <v>945</v>
      </c>
      <c r="V725" s="190">
        <v>787</v>
      </c>
      <c r="W725" s="191">
        <v>1966</v>
      </c>
      <c r="X725" s="188">
        <v>1110</v>
      </c>
      <c r="Y725" s="192">
        <v>834</v>
      </c>
      <c r="Z725" s="190">
        <v>2317</v>
      </c>
      <c r="AA725" s="188">
        <v>1654</v>
      </c>
      <c r="AB725" s="169">
        <f t="shared" si="13704"/>
        <v>19220</v>
      </c>
      <c r="AC725" s="172">
        <f t="shared" si="13705"/>
        <v>17513</v>
      </c>
      <c r="AE725" s="264" t="s">
        <v>13</v>
      </c>
      <c r="AF725" s="20">
        <f t="shared" ref="AF725:BG725" si="13760">SUM(AF722:AF724)</f>
        <v>4705</v>
      </c>
      <c r="AG725" s="21">
        <f t="shared" si="13760"/>
        <v>1887</v>
      </c>
      <c r="AH725" s="20">
        <f t="shared" si="13760"/>
        <v>1550</v>
      </c>
      <c r="AI725" s="21">
        <f t="shared" si="13760"/>
        <v>1571</v>
      </c>
      <c r="AJ725" s="20">
        <f t="shared" si="13760"/>
        <v>4425</v>
      </c>
      <c r="AK725" s="21">
        <f t="shared" si="13760"/>
        <v>2220</v>
      </c>
      <c r="AL725" s="20">
        <f t="shared" si="13760"/>
        <v>5385</v>
      </c>
      <c r="AM725" s="21">
        <f t="shared" si="13760"/>
        <v>3272</v>
      </c>
      <c r="AN725" s="20">
        <f t="shared" si="13760"/>
        <v>430</v>
      </c>
      <c r="AO725" s="21">
        <f t="shared" si="13760"/>
        <v>1413</v>
      </c>
      <c r="AP725" s="20">
        <f t="shared" si="13760"/>
        <v>1436</v>
      </c>
      <c r="AQ725" s="21">
        <f t="shared" si="13760"/>
        <v>4693</v>
      </c>
      <c r="AR725" s="20">
        <f t="shared" si="13760"/>
        <v>4173</v>
      </c>
      <c r="AS725" s="21">
        <f t="shared" si="13760"/>
        <v>6195</v>
      </c>
      <c r="AT725" s="20">
        <f t="shared" si="13760"/>
        <v>2851</v>
      </c>
      <c r="AU725" s="21">
        <f t="shared" si="13760"/>
        <v>2712</v>
      </c>
      <c r="AV725" s="20">
        <f t="shared" si="13760"/>
        <v>3551</v>
      </c>
      <c r="AW725" s="21">
        <f t="shared" si="13760"/>
        <v>2673</v>
      </c>
      <c r="AX725" s="20">
        <f t="shared" si="13760"/>
        <v>590</v>
      </c>
      <c r="AY725" s="21">
        <f t="shared" si="13760"/>
        <v>2006</v>
      </c>
      <c r="AZ725" s="20">
        <f t="shared" si="13760"/>
        <v>1385</v>
      </c>
      <c r="BA725" s="21">
        <f t="shared" si="13760"/>
        <v>3923</v>
      </c>
      <c r="BB725" s="20">
        <f t="shared" si="13760"/>
        <v>2392</v>
      </c>
      <c r="BC725" s="21">
        <f t="shared" si="13760"/>
        <v>2527</v>
      </c>
      <c r="BD725" s="20">
        <f t="shared" si="13760"/>
        <v>5060</v>
      </c>
      <c r="BE725" s="21">
        <f t="shared" si="13760"/>
        <v>4294</v>
      </c>
      <c r="BF725" s="173">
        <f t="shared" si="13760"/>
        <v>37933</v>
      </c>
      <c r="BG725" s="174">
        <f t="shared" si="13760"/>
        <v>39386</v>
      </c>
      <c r="BI725" s="136" t="s">
        <v>19</v>
      </c>
      <c r="BJ725" s="128">
        <f>B725/B746</f>
        <v>0.11084980326534304</v>
      </c>
      <c r="BK725" s="129">
        <f t="shared" ref="BK725" si="13761">C725/C746</f>
        <v>4.7955459904556935E-2</v>
      </c>
      <c r="BL725" s="130">
        <f t="shared" ref="BL725" si="13762">D725/D746</f>
        <v>9.7947571631782152E-2</v>
      </c>
      <c r="BM725" s="131">
        <f t="shared" ref="BM725" si="13763">E725/E746</f>
        <v>6.465207112755679E-2</v>
      </c>
      <c r="BN725" s="128">
        <f t="shared" ref="BN725" si="13764">F725/F746</f>
        <v>0.12132228610077782</v>
      </c>
      <c r="BO725" s="129">
        <f t="shared" ref="BO725" si="13765">G725/G746</f>
        <v>5.151781176361872E-2</v>
      </c>
      <c r="BP725" s="130">
        <f t="shared" ref="BP725" si="13766">H725/H746</f>
        <v>8.6476074614760742E-2</v>
      </c>
      <c r="BQ725" s="131">
        <f t="shared" ref="BQ725" si="13767">I725/I746</f>
        <v>4.4350514163144283E-2</v>
      </c>
      <c r="BR725" s="128">
        <f t="shared" ref="BR725" si="13768">J725/J746</f>
        <v>3.8468899521531104E-2</v>
      </c>
      <c r="BS725" s="129">
        <f t="shared" ref="BS725" si="13769">K725/K746</f>
        <v>9.7878964779139904E-2</v>
      </c>
      <c r="BT725" s="130">
        <f t="shared" ref="BT725" si="13770">L725/L746</f>
        <v>4.0808104063543224E-2</v>
      </c>
      <c r="BU725" s="128">
        <f t="shared" ref="BU725" si="13771">M725/M746</f>
        <v>0.10063788586399362</v>
      </c>
      <c r="BV725" s="132">
        <f t="shared" ref="BV725" si="13772">N725/N746</f>
        <v>6.7788972221328098E-2</v>
      </c>
      <c r="BW725" s="133">
        <f t="shared" ref="BW725" si="13773">O725/O746</f>
        <v>9.10006497725796E-2</v>
      </c>
      <c r="BX725" s="128">
        <f t="shared" ref="BX725" si="13774">P725/P746</f>
        <v>8.0233859932827473E-2</v>
      </c>
      <c r="BY725" s="129">
        <f t="shared" ref="BY725" si="13775">Q725/Q746</f>
        <v>9.0141385707888169E-2</v>
      </c>
      <c r="BZ725" s="130">
        <f t="shared" ref="BZ725" si="13776">R725/R746</f>
        <v>8.0928639774386871E-2</v>
      </c>
      <c r="CA725" s="131">
        <f t="shared" ref="CA725" si="13777">S725/S746</f>
        <v>7.1233278000195299E-2</v>
      </c>
      <c r="CB725" s="128">
        <f t="shared" ref="CB725" si="13778">T725/T746</f>
        <v>4.0853158326497128E-2</v>
      </c>
      <c r="CC725" s="129">
        <f t="shared" ref="CC725" si="13779">U725/U746</f>
        <v>0.14816556914393228</v>
      </c>
      <c r="CD725" s="130">
        <f t="shared" ref="CD725" si="13780">V725/V746</f>
        <v>4.5043498168498168E-2</v>
      </c>
      <c r="CE725" s="131">
        <f t="shared" ref="CE725" si="13781">W725/W746</f>
        <v>9.9398351787249109E-2</v>
      </c>
      <c r="CF725" s="128">
        <f t="shared" ref="CF725" si="13782">X725/X746</f>
        <v>7.8207567110547452E-2</v>
      </c>
      <c r="CG725" s="129">
        <f t="shared" ref="CG725" si="13783">Y725/Y746</f>
        <v>9.1207349081364825E-2</v>
      </c>
      <c r="CH725" s="130">
        <f t="shared" ref="CH725" si="13784">Z725/Z746</f>
        <v>7.5046965083889361E-2</v>
      </c>
      <c r="CI725" s="128">
        <f t="shared" ref="CI725" si="13785">AA725/AA746</f>
        <v>4.9284862932061982E-2</v>
      </c>
      <c r="CJ725" s="134">
        <f t="shared" ref="CJ725" si="13786">AB725/AB746</f>
        <v>7.8952989697497492E-2</v>
      </c>
      <c r="CK725" s="135">
        <f t="shared" ref="CK725" si="13787">AC725/AC746</f>
        <v>7.2099926306818884E-2</v>
      </c>
    </row>
    <row r="726" spans="1:89" ht="13.5" thickTop="1" x14ac:dyDescent="0.2">
      <c r="A726" s="145" t="s">
        <v>20</v>
      </c>
      <c r="B726" s="195">
        <v>2632</v>
      </c>
      <c r="C726" s="196">
        <v>961</v>
      </c>
      <c r="D726" s="197">
        <v>908</v>
      </c>
      <c r="E726" s="198">
        <v>861</v>
      </c>
      <c r="F726" s="195">
        <v>2058</v>
      </c>
      <c r="G726" s="199">
        <v>1330</v>
      </c>
      <c r="H726" s="197">
        <v>2899</v>
      </c>
      <c r="I726" s="198">
        <v>1703</v>
      </c>
      <c r="J726" s="195">
        <v>226</v>
      </c>
      <c r="K726" s="199">
        <v>775</v>
      </c>
      <c r="L726" s="197">
        <v>788</v>
      </c>
      <c r="M726" s="195">
        <v>2510</v>
      </c>
      <c r="N726" s="200">
        <v>2380</v>
      </c>
      <c r="O726" s="201">
        <v>3127</v>
      </c>
      <c r="P726" s="195">
        <v>1657</v>
      </c>
      <c r="Q726" s="199">
        <v>1455</v>
      </c>
      <c r="R726" s="197">
        <v>1836</v>
      </c>
      <c r="S726" s="198">
        <v>1481</v>
      </c>
      <c r="T726" s="195">
        <v>338</v>
      </c>
      <c r="U726" s="199">
        <v>1132</v>
      </c>
      <c r="V726" s="197">
        <v>759</v>
      </c>
      <c r="W726" s="198">
        <v>2123</v>
      </c>
      <c r="X726" s="195">
        <v>1375</v>
      </c>
      <c r="Y726" s="199">
        <v>1293</v>
      </c>
      <c r="Z726" s="197">
        <v>2697</v>
      </c>
      <c r="AA726" s="195">
        <v>2151</v>
      </c>
      <c r="AB726" s="169">
        <f t="shared" si="13704"/>
        <v>20553</v>
      </c>
      <c r="AC726" s="172">
        <f t="shared" si="13705"/>
        <v>20902</v>
      </c>
      <c r="BI726" s="145" t="s">
        <v>20</v>
      </c>
      <c r="BJ726" s="128">
        <f>B726/B746</f>
        <v>0.11903577404911582</v>
      </c>
      <c r="BK726" s="129">
        <f t="shared" ref="BK726" si="13788">C726/C746</f>
        <v>4.4961167773930943E-2</v>
      </c>
      <c r="BL726" s="130">
        <f t="shared" ref="BL726" si="13789">D726/D746</f>
        <v>9.2257671205039624E-2</v>
      </c>
      <c r="BM726" s="131">
        <f t="shared" ref="BM726" si="13790">E726/E746</f>
        <v>8.8498304039469622E-2</v>
      </c>
      <c r="BN726" s="128">
        <f t="shared" ref="BN726" si="13791">F726/F746</f>
        <v>8.6996956374704087E-2</v>
      </c>
      <c r="BO726" s="129">
        <f t="shared" ref="BO726" si="13792">G726/G746</f>
        <v>6.145173959247794E-2</v>
      </c>
      <c r="BP726" s="130">
        <f t="shared" ref="BP726" si="13793">H726/H746</f>
        <v>9.7965666396323328E-2</v>
      </c>
      <c r="BQ726" s="131">
        <f t="shared" ref="BQ726" si="13794">I726/I746</f>
        <v>5.3719008264462811E-2</v>
      </c>
      <c r="BR726" s="128">
        <f t="shared" ref="BR726" si="13795">J726/J746</f>
        <v>4.3253588516746412E-2</v>
      </c>
      <c r="BS726" s="129">
        <f t="shared" ref="BS726" si="13796">K726/K746</f>
        <v>0.15080755010702471</v>
      </c>
      <c r="BT726" s="130">
        <f t="shared" ref="BT726" si="13797">L726/L746</f>
        <v>4.5355128352710945E-2</v>
      </c>
      <c r="BU726" s="128">
        <f t="shared" ref="BU726" si="13798">M726/M746</f>
        <v>0.14295477844857046</v>
      </c>
      <c r="BV726" s="132">
        <f t="shared" ref="BV726" si="13799">N726/N746</f>
        <v>7.6608620079183704E-2</v>
      </c>
      <c r="BW726" s="133">
        <f t="shared" ref="BW726" si="13800">O726/O746</f>
        <v>0.10159194282001299</v>
      </c>
      <c r="BX726" s="128">
        <f t="shared" ref="BX726" si="13801">P726/P746</f>
        <v>0.10306008209976365</v>
      </c>
      <c r="BY726" s="129">
        <f t="shared" ref="BY726" si="13802">Q726/Q746</f>
        <v>9.3084255645832004E-2</v>
      </c>
      <c r="BZ726" s="130">
        <f t="shared" ref="BZ726" si="13803">R726/R746</f>
        <v>9.2461096842423332E-2</v>
      </c>
      <c r="CA726" s="131">
        <f t="shared" ref="CA726" si="13804">S726/S746</f>
        <v>7.2307391856264031E-2</v>
      </c>
      <c r="CB726" s="128">
        <f t="shared" ref="CB726" si="13805">T726/T746</f>
        <v>5.5455291222313373E-2</v>
      </c>
      <c r="CC726" s="129">
        <f t="shared" ref="CC726" si="13806">U726/U746</f>
        <v>0.17748510504860457</v>
      </c>
      <c r="CD726" s="130">
        <f t="shared" ref="CD726" si="13807">V726/V746</f>
        <v>4.3440934065934064E-2</v>
      </c>
      <c r="CE726" s="131">
        <f t="shared" ref="CE726" si="13808">W726/W746</f>
        <v>0.10733606350169371</v>
      </c>
      <c r="CF726" s="128">
        <f t="shared" ref="CF726" si="13809">X726/X746</f>
        <v>9.6878743042344811E-2</v>
      </c>
      <c r="CG726" s="129">
        <f t="shared" ref="CG726" si="13810">Y726/Y746</f>
        <v>0.14140419947506561</v>
      </c>
      <c r="CH726" s="130">
        <f t="shared" ref="CH726" si="13811">Z726/Z746</f>
        <v>8.7355056034203543E-2</v>
      </c>
      <c r="CI726" s="128">
        <f t="shared" ref="CI726" si="13812">AA726/AA746</f>
        <v>6.4094159713945179E-2</v>
      </c>
      <c r="CJ726" s="134">
        <f t="shared" ref="CJ726" si="13813">AB726/AB746</f>
        <v>8.4428761563614257E-2</v>
      </c>
      <c r="CK726" s="135">
        <f t="shared" ref="CK726" si="13814">AC726/AC746</f>
        <v>8.6052227469030337E-2</v>
      </c>
    </row>
    <row r="727" spans="1:89" ht="13.5" thickBot="1" x14ac:dyDescent="0.25">
      <c r="A727" s="136" t="s">
        <v>21</v>
      </c>
      <c r="B727" s="188">
        <v>2073</v>
      </c>
      <c r="C727" s="189">
        <v>926</v>
      </c>
      <c r="D727" s="190">
        <v>642</v>
      </c>
      <c r="E727" s="191">
        <v>710</v>
      </c>
      <c r="F727" s="188">
        <v>2367</v>
      </c>
      <c r="G727" s="192">
        <v>890</v>
      </c>
      <c r="H727" s="190">
        <v>2486</v>
      </c>
      <c r="I727" s="191">
        <v>1569</v>
      </c>
      <c r="J727" s="188">
        <v>204</v>
      </c>
      <c r="K727" s="192">
        <v>638</v>
      </c>
      <c r="L727" s="190">
        <v>648</v>
      </c>
      <c r="M727" s="188">
        <v>2183</v>
      </c>
      <c r="N727" s="193">
        <v>1793</v>
      </c>
      <c r="O727" s="194">
        <v>3068</v>
      </c>
      <c r="P727" s="188">
        <v>1194</v>
      </c>
      <c r="Q727" s="192">
        <v>1257</v>
      </c>
      <c r="R727" s="190">
        <v>1715</v>
      </c>
      <c r="S727" s="191">
        <v>1192</v>
      </c>
      <c r="T727" s="188">
        <v>252</v>
      </c>
      <c r="U727" s="192">
        <v>874</v>
      </c>
      <c r="V727" s="190">
        <v>626</v>
      </c>
      <c r="W727" s="191">
        <v>1800</v>
      </c>
      <c r="X727" s="188">
        <v>1017</v>
      </c>
      <c r="Y727" s="192">
        <v>1234</v>
      </c>
      <c r="Z727" s="190">
        <v>2363</v>
      </c>
      <c r="AA727" s="188">
        <v>2143</v>
      </c>
      <c r="AB727" s="169">
        <f t="shared" si="13704"/>
        <v>17380</v>
      </c>
      <c r="AC727" s="172">
        <f t="shared" si="13705"/>
        <v>18484</v>
      </c>
      <c r="AE727" s="267" t="s">
        <v>85</v>
      </c>
      <c r="BI727" s="136" t="s">
        <v>21</v>
      </c>
      <c r="BJ727" s="128">
        <f>B727/B746</f>
        <v>9.3754239971055128E-2</v>
      </c>
      <c r="BK727" s="129">
        <f t="shared" ref="BK727" si="13815">C727/C746</f>
        <v>4.332366426499485E-2</v>
      </c>
      <c r="BL727" s="130">
        <f t="shared" ref="BL727" si="13816">D727/D746</f>
        <v>6.5230644178012595E-2</v>
      </c>
      <c r="BM727" s="131">
        <f t="shared" ref="BM727" si="13817">E727/E746</f>
        <v>7.2977695549388433E-2</v>
      </c>
      <c r="BN727" s="128">
        <f t="shared" ref="BN727" si="13818">F727/F746</f>
        <v>0.10005918160297599</v>
      </c>
      <c r="BO727" s="129">
        <f t="shared" ref="BO727" si="13819">G727/G746</f>
        <v>4.1121840779928844E-2</v>
      </c>
      <c r="BP727" s="130">
        <f t="shared" ref="BP727" si="13820">H727/H746</f>
        <v>8.4009191673425257E-2</v>
      </c>
      <c r="BQ727" s="131">
        <f t="shared" ref="BQ727" si="13821">I727/I746</f>
        <v>4.9492145605955461E-2</v>
      </c>
      <c r="BR727" s="128">
        <f t="shared" ref="BR727" si="13822">J727/J746</f>
        <v>3.9043062200956935E-2</v>
      </c>
      <c r="BS727" s="129">
        <f t="shared" ref="BS727" si="13823">K727/K746</f>
        <v>0.12414866705584744</v>
      </c>
      <c r="BT727" s="130">
        <f t="shared" ref="BT727" si="13824">L727/L746</f>
        <v>3.7297110625071947E-2</v>
      </c>
      <c r="BU727" s="128">
        <f t="shared" ref="BU727" si="13825">M727/M746</f>
        <v>0.12433078938375669</v>
      </c>
      <c r="BV727" s="132">
        <f t="shared" ref="BV727" si="13826">N727/N746</f>
        <v>5.7713973026040491E-2</v>
      </c>
      <c r="BW727" s="133">
        <f t="shared" ref="BW727" si="13827">O727/O746</f>
        <v>9.9675113710201435E-2</v>
      </c>
      <c r="BX727" s="128">
        <f t="shared" ref="BX727" si="13828">P727/P746</f>
        <v>7.4262968030849613E-2</v>
      </c>
      <c r="BY727" s="129">
        <f t="shared" ref="BY727" si="13829">Q727/Q746</f>
        <v>8.0417119825986816E-2</v>
      </c>
      <c r="BZ727" s="130">
        <f t="shared" ref="BZ727" si="13830">R727/R746</f>
        <v>8.6367527823941179E-2</v>
      </c>
      <c r="CA727" s="131">
        <f t="shared" ref="CA727" si="13831">S727/S746</f>
        <v>5.819744165608827E-2</v>
      </c>
      <c r="CB727" s="128">
        <f t="shared" ref="CB727" si="13832">T727/T746</f>
        <v>4.1345365053322397E-2</v>
      </c>
      <c r="CC727" s="129">
        <f t="shared" ref="CC727" si="13833">U727/U746</f>
        <v>0.13703355283788021</v>
      </c>
      <c r="CD727" s="130">
        <f t="shared" ref="CD727" si="13834">V727/V746</f>
        <v>3.5828754578754576E-2</v>
      </c>
      <c r="CE727" s="131">
        <f t="shared" ref="CE727" si="13835">W727/W746</f>
        <v>9.100561201274078E-2</v>
      </c>
      <c r="CF727" s="128">
        <f t="shared" ref="CF727" si="13836">X727/X746</f>
        <v>7.1655041217501589E-2</v>
      </c>
      <c r="CG727" s="129">
        <f t="shared" ref="CG727" si="13837">Y727/Y746</f>
        <v>0.13495188101487315</v>
      </c>
      <c r="CH727" s="130">
        <f t="shared" ref="CH727" si="13838">Z727/Z746</f>
        <v>7.653689188313792E-2</v>
      </c>
      <c r="CI727" s="128">
        <f t="shared" ref="CI727" si="13839">AA727/AA746</f>
        <v>6.3855780691299172E-2</v>
      </c>
      <c r="CJ727" s="134">
        <f t="shared" ref="CJ727" si="13840">AB727/AB746</f>
        <v>7.1394534908559126E-2</v>
      </c>
      <c r="CK727" s="135">
        <f t="shared" ref="CK727" si="13841">AC727/AC746</f>
        <v>7.6097472612073336E-2</v>
      </c>
    </row>
    <row r="728" spans="1:89" ht="14.25" thickTop="1" thickBot="1" x14ac:dyDescent="0.25">
      <c r="A728" s="145" t="s">
        <v>22</v>
      </c>
      <c r="B728" s="195">
        <v>1659</v>
      </c>
      <c r="C728" s="196">
        <v>903</v>
      </c>
      <c r="D728" s="197">
        <v>490</v>
      </c>
      <c r="E728" s="198">
        <v>523</v>
      </c>
      <c r="F728" s="195">
        <v>1879</v>
      </c>
      <c r="G728" s="199">
        <v>736</v>
      </c>
      <c r="H728" s="197">
        <v>2087</v>
      </c>
      <c r="I728" s="198">
        <v>1361</v>
      </c>
      <c r="J728" s="195">
        <v>206</v>
      </c>
      <c r="K728" s="199">
        <v>600</v>
      </c>
      <c r="L728" s="197">
        <v>588</v>
      </c>
      <c r="M728" s="195">
        <v>1786</v>
      </c>
      <c r="N728" s="200">
        <v>1493</v>
      </c>
      <c r="O728" s="201">
        <v>2265</v>
      </c>
      <c r="P728" s="195">
        <v>874</v>
      </c>
      <c r="Q728" s="199">
        <v>885</v>
      </c>
      <c r="R728" s="197">
        <v>1430</v>
      </c>
      <c r="S728" s="198">
        <v>1112</v>
      </c>
      <c r="T728" s="195">
        <v>234</v>
      </c>
      <c r="U728" s="199">
        <v>437</v>
      </c>
      <c r="V728" s="197">
        <v>582</v>
      </c>
      <c r="W728" s="198">
        <v>1666</v>
      </c>
      <c r="X728" s="195">
        <v>836</v>
      </c>
      <c r="Y728" s="199">
        <v>670</v>
      </c>
      <c r="Z728" s="197">
        <v>2082</v>
      </c>
      <c r="AA728" s="195">
        <v>1952</v>
      </c>
      <c r="AB728" s="169">
        <f t="shared" si="13704"/>
        <v>14440</v>
      </c>
      <c r="AC728" s="172">
        <f t="shared" si="13705"/>
        <v>14896</v>
      </c>
      <c r="AE728" s="295" t="s">
        <v>0</v>
      </c>
      <c r="AF728" s="297" t="s">
        <v>1</v>
      </c>
      <c r="AG728" s="298"/>
      <c r="AH728" s="297" t="s">
        <v>2</v>
      </c>
      <c r="AI728" s="298"/>
      <c r="AJ728" s="297" t="s">
        <v>3</v>
      </c>
      <c r="AK728" s="298"/>
      <c r="AL728" s="297" t="s">
        <v>4</v>
      </c>
      <c r="AM728" s="298"/>
      <c r="AN728" s="297" t="s">
        <v>5</v>
      </c>
      <c r="AO728" s="298"/>
      <c r="AP728" s="297" t="s">
        <v>6</v>
      </c>
      <c r="AQ728" s="298"/>
      <c r="AR728" s="297" t="s">
        <v>7</v>
      </c>
      <c r="AS728" s="298"/>
      <c r="AT728" s="297" t="s">
        <v>8</v>
      </c>
      <c r="AU728" s="298"/>
      <c r="AV728" s="297" t="s">
        <v>9</v>
      </c>
      <c r="AW728" s="298"/>
      <c r="AX728" s="297" t="s">
        <v>10</v>
      </c>
      <c r="AY728" s="298"/>
      <c r="AZ728" s="297" t="s">
        <v>11</v>
      </c>
      <c r="BA728" s="298"/>
      <c r="BB728" s="297" t="s">
        <v>12</v>
      </c>
      <c r="BC728" s="298"/>
      <c r="BD728" s="300" t="s">
        <v>40</v>
      </c>
      <c r="BE728" s="301"/>
      <c r="BF728" s="302" t="s">
        <v>41</v>
      </c>
      <c r="BG728" s="303"/>
      <c r="BI728" s="145" t="s">
        <v>22</v>
      </c>
      <c r="BJ728" s="128">
        <f>B728/B746</f>
        <v>7.503052779159694E-2</v>
      </c>
      <c r="BK728" s="129">
        <f t="shared" ref="BK728" si="13842">C728/C746</f>
        <v>4.2247590530551139E-2</v>
      </c>
      <c r="BL728" s="130">
        <f t="shared" ref="BL728" si="13843">D728/D746</f>
        <v>4.9786628733997154E-2</v>
      </c>
      <c r="BM728" s="131">
        <f t="shared" ref="BM728" si="13844">E728/E746</f>
        <v>5.3756809538493162E-2</v>
      </c>
      <c r="BN728" s="128">
        <f t="shared" ref="BN728" si="13845">F728/F746</f>
        <v>7.9430165708488334E-2</v>
      </c>
      <c r="BO728" s="129">
        <f t="shared" ref="BO728" si="13846">G728/G746</f>
        <v>3.4006376195536661E-2</v>
      </c>
      <c r="BP728" s="130">
        <f t="shared" ref="BP728" si="13847">H728/H746</f>
        <v>7.0525817788591516E-2</v>
      </c>
      <c r="BQ728" s="131">
        <f t="shared" ref="BQ728" si="13848">I728/I746</f>
        <v>4.2931045359914204E-2</v>
      </c>
      <c r="BR728" s="128">
        <f t="shared" ref="BR728" si="13849">J728/J746</f>
        <v>3.9425837320574163E-2</v>
      </c>
      <c r="BS728" s="129">
        <f t="shared" ref="BS728" si="13850">K728/K746</f>
        <v>0.11675423234092236</v>
      </c>
      <c r="BT728" s="130">
        <f t="shared" ref="BT728" si="13851">L728/L746</f>
        <v>3.3843674456083807E-2</v>
      </c>
      <c r="BU728" s="128">
        <f t="shared" ref="BU728" si="13852">M728/M746</f>
        <v>0.1017200136689828</v>
      </c>
      <c r="BV728" s="132">
        <f t="shared" ref="BV728" si="13853">N728/N746</f>
        <v>4.8057424276563558E-2</v>
      </c>
      <c r="BW728" s="133">
        <f t="shared" ref="BW728" si="13854">O728/O746</f>
        <v>7.3586744639376214E-2</v>
      </c>
      <c r="BX728" s="128">
        <f t="shared" ref="BX728" si="13855">P728/P746</f>
        <v>5.4359995024256751E-2</v>
      </c>
      <c r="BY728" s="129">
        <f t="shared" ref="BY728" si="13856">Q728/Q746</f>
        <v>5.6618258588701939E-2</v>
      </c>
      <c r="BZ728" s="130">
        <f t="shared" ref="BZ728" si="13857">R728/R746</f>
        <v>7.2014906582061736E-2</v>
      </c>
      <c r="CA728" s="131">
        <f t="shared" ref="CA728" si="13858">S728/S746</f>
        <v>5.4291573088565567E-2</v>
      </c>
      <c r="CB728" s="128">
        <f t="shared" ref="CB728" si="13859">T728/T746</f>
        <v>3.8392124692370792E-2</v>
      </c>
      <c r="CC728" s="129">
        <f t="shared" ref="CC728" si="13860">U728/U746</f>
        <v>6.8516776418940106E-2</v>
      </c>
      <c r="CD728" s="130">
        <f t="shared" ref="CD728" si="13861">V728/V746</f>
        <v>3.331043956043956E-2</v>
      </c>
      <c r="CE728" s="131">
        <f t="shared" ref="CE728" si="13862">W728/W746</f>
        <v>8.4230749785125639E-2</v>
      </c>
      <c r="CF728" s="128">
        <f t="shared" ref="CF728" si="13863">X728/X746</f>
        <v>5.8902275769745646E-2</v>
      </c>
      <c r="CG728" s="129">
        <f t="shared" ref="CG728" si="13864">Y728/Y746</f>
        <v>7.3272090988626415E-2</v>
      </c>
      <c r="CH728" s="130">
        <f t="shared" ref="CH728" si="13865">Z728/Z746</f>
        <v>6.7435382522510856E-2</v>
      </c>
      <c r="CI728" s="128">
        <f t="shared" ref="CI728" si="13866">AA728/AA746</f>
        <v>5.8164481525625748E-2</v>
      </c>
      <c r="CJ728" s="134">
        <f t="shared" ref="CJ728" si="13867">AB728/AB746</f>
        <v>5.931743866971196E-2</v>
      </c>
      <c r="CK728" s="135">
        <f t="shared" ref="CK728" si="13868">AC728/AC746</f>
        <v>6.1325900888846804E-2</v>
      </c>
    </row>
    <row r="729" spans="1:89" ht="15" thickTop="1" thickBot="1" x14ac:dyDescent="0.3">
      <c r="A729" s="136" t="s">
        <v>23</v>
      </c>
      <c r="B729" s="188">
        <v>1205</v>
      </c>
      <c r="C729" s="189">
        <v>912</v>
      </c>
      <c r="D729" s="190">
        <v>494</v>
      </c>
      <c r="E729" s="191">
        <v>429</v>
      </c>
      <c r="F729" s="188">
        <v>1469</v>
      </c>
      <c r="G729" s="192">
        <v>765</v>
      </c>
      <c r="H729" s="190">
        <v>1656</v>
      </c>
      <c r="I729" s="191">
        <v>1390</v>
      </c>
      <c r="J729" s="188">
        <v>204</v>
      </c>
      <c r="K729" s="192">
        <v>477</v>
      </c>
      <c r="L729" s="190">
        <v>531</v>
      </c>
      <c r="M729" s="188">
        <v>1312</v>
      </c>
      <c r="N729" s="193">
        <v>1242</v>
      </c>
      <c r="O729" s="194">
        <v>1921</v>
      </c>
      <c r="P729" s="188">
        <v>687</v>
      </c>
      <c r="Q729" s="192">
        <v>677</v>
      </c>
      <c r="R729" s="190">
        <v>1107</v>
      </c>
      <c r="S729" s="191">
        <v>891</v>
      </c>
      <c r="T729" s="188">
        <v>293</v>
      </c>
      <c r="U729" s="192">
        <v>325</v>
      </c>
      <c r="V729" s="190">
        <v>527</v>
      </c>
      <c r="W729" s="191">
        <v>1249</v>
      </c>
      <c r="X729" s="188">
        <v>677</v>
      </c>
      <c r="Y729" s="192">
        <v>424</v>
      </c>
      <c r="Z729" s="190">
        <v>1801</v>
      </c>
      <c r="AA729" s="188">
        <v>1734</v>
      </c>
      <c r="AB729" s="169">
        <f t="shared" si="13704"/>
        <v>11893</v>
      </c>
      <c r="AC729" s="172">
        <f t="shared" si="13705"/>
        <v>12506</v>
      </c>
      <c r="AE729" s="296"/>
      <c r="AF729" s="115" t="s">
        <v>14</v>
      </c>
      <c r="AG729" s="116" t="s">
        <v>15</v>
      </c>
      <c r="AH729" s="117" t="s">
        <v>14</v>
      </c>
      <c r="AI729" s="118" t="s">
        <v>15</v>
      </c>
      <c r="AJ729" s="115" t="s">
        <v>14</v>
      </c>
      <c r="AK729" s="116" t="s">
        <v>15</v>
      </c>
      <c r="AL729" s="117" t="s">
        <v>14</v>
      </c>
      <c r="AM729" s="118" t="s">
        <v>15</v>
      </c>
      <c r="AN729" s="115" t="s">
        <v>14</v>
      </c>
      <c r="AO729" s="116" t="s">
        <v>15</v>
      </c>
      <c r="AP729" s="117" t="s">
        <v>14</v>
      </c>
      <c r="AQ729" s="115" t="s">
        <v>15</v>
      </c>
      <c r="AR729" s="119" t="s">
        <v>14</v>
      </c>
      <c r="AS729" s="120" t="s">
        <v>15</v>
      </c>
      <c r="AT729" s="115" t="s">
        <v>14</v>
      </c>
      <c r="AU729" s="116" t="s">
        <v>15</v>
      </c>
      <c r="AV729" s="117" t="s">
        <v>14</v>
      </c>
      <c r="AW729" s="118" t="s">
        <v>15</v>
      </c>
      <c r="AX729" s="115" t="s">
        <v>14</v>
      </c>
      <c r="AY729" s="116" t="s">
        <v>15</v>
      </c>
      <c r="AZ729" s="117" t="s">
        <v>14</v>
      </c>
      <c r="BA729" s="118" t="s">
        <v>15</v>
      </c>
      <c r="BB729" s="115" t="s">
        <v>14</v>
      </c>
      <c r="BC729" s="116" t="s">
        <v>15</v>
      </c>
      <c r="BD729" s="28" t="s">
        <v>14</v>
      </c>
      <c r="BE729" s="121" t="s">
        <v>15</v>
      </c>
      <c r="BF729" s="175" t="s">
        <v>14</v>
      </c>
      <c r="BG729" s="176" t="s">
        <v>15</v>
      </c>
      <c r="BI729" s="136" t="s">
        <v>23</v>
      </c>
      <c r="BJ729" s="128">
        <f>B729/B746</f>
        <v>5.4497761295282894E-2</v>
      </c>
      <c r="BK729" s="129">
        <f t="shared" ref="BK729" si="13869">C729/C746</f>
        <v>4.2668662861420417E-2</v>
      </c>
      <c r="BL729" s="130">
        <f t="shared" ref="BL729" si="13870">D729/D746</f>
        <v>5.019305019305019E-2</v>
      </c>
      <c r="BM729" s="131">
        <f t="shared" ref="BM729" si="13871">E729/E746</f>
        <v>4.4094973789700898E-2</v>
      </c>
      <c r="BN729" s="128">
        <f t="shared" ref="BN729" si="13872">F729/F746</f>
        <v>6.2098410551234356E-2</v>
      </c>
      <c r="BO729" s="129">
        <f t="shared" ref="BO729" si="13873">G729/G746</f>
        <v>3.5346301344545583E-2</v>
      </c>
      <c r="BP729" s="130">
        <f t="shared" ref="BP729" si="13874">H729/H746</f>
        <v>5.5961070559610707E-2</v>
      </c>
      <c r="BQ729" s="131">
        <f t="shared" ref="BQ729" si="13875">I729/I746</f>
        <v>4.384581414421803E-2</v>
      </c>
      <c r="BR729" s="128">
        <f t="shared" ref="BR729" si="13876">J729/J746</f>
        <v>3.9043062200956935E-2</v>
      </c>
      <c r="BS729" s="129">
        <f t="shared" ref="BS729" si="13877">K729/K746</f>
        <v>9.2819614711033269E-2</v>
      </c>
      <c r="BT729" s="130">
        <f t="shared" ref="BT729" si="13878">L729/L746</f>
        <v>3.0562910095545067E-2</v>
      </c>
      <c r="BU729" s="128">
        <f t="shared" ref="BU729" si="13879">M729/M746</f>
        <v>7.4723772639252756E-2</v>
      </c>
      <c r="BV729" s="132">
        <f t="shared" ref="BV729" si="13880">N729/N746</f>
        <v>3.9978111822834519E-2</v>
      </c>
      <c r="BW729" s="133">
        <f t="shared" ref="BW729" si="13881">O729/O746</f>
        <v>6.2410656270305391E-2</v>
      </c>
      <c r="BX729" s="128">
        <f t="shared" ref="BX729" si="13882">P729/P746</f>
        <v>4.2729195173529043E-2</v>
      </c>
      <c r="BY729" s="129">
        <f t="shared" ref="BY729" si="13883">Q729/Q746</f>
        <v>4.3311368434521144E-2</v>
      </c>
      <c r="BZ729" s="130">
        <f t="shared" ref="BZ729" si="13884">R729/R746</f>
        <v>5.5748602507931712E-2</v>
      </c>
      <c r="CA729" s="131">
        <f t="shared" ref="CA729" si="13885">S729/S746</f>
        <v>4.3501611170784105E-2</v>
      </c>
      <c r="CB729" s="128">
        <f t="shared" ref="CB729" si="13886">T729/T746</f>
        <v>4.8072190319934371E-2</v>
      </c>
      <c r="CC729" s="129">
        <f t="shared" ref="CC729" si="13887">U729/U746</f>
        <v>5.0956412668548133E-2</v>
      </c>
      <c r="CD729" s="130">
        <f t="shared" ref="CD729" si="13888">V729/V746</f>
        <v>3.0162545787545788E-2</v>
      </c>
      <c r="CE729" s="131">
        <f t="shared" ref="CE729" si="13889">W729/W746</f>
        <v>6.3147783002174024E-2</v>
      </c>
      <c r="CF729" s="128">
        <f t="shared" ref="CF729" si="13890">X729/X746</f>
        <v>4.769957021066723E-2</v>
      </c>
      <c r="CG729" s="129">
        <f t="shared" ref="CG729" si="13891">Y729/Y746</f>
        <v>4.6369203849518807E-2</v>
      </c>
      <c r="CH729" s="130">
        <f t="shared" ref="CH729" si="13892">Z729/Z746</f>
        <v>5.8333873161883786E-2</v>
      </c>
      <c r="CI729" s="128">
        <f t="shared" ref="CI729" si="13893">AA729/AA746</f>
        <v>5.1668653158522052E-2</v>
      </c>
      <c r="CJ729" s="134">
        <f t="shared" ref="CJ729" si="13894">AB729/AB746</f>
        <v>4.8854729785241295E-2</v>
      </c>
      <c r="CK729" s="135">
        <f t="shared" ref="CK729" si="13895">AC729/AC746</f>
        <v>5.1486420281680864E-2</v>
      </c>
    </row>
    <row r="730" spans="1:89" ht="13.5" thickTop="1" x14ac:dyDescent="0.2">
      <c r="A730" s="145" t="s">
        <v>24</v>
      </c>
      <c r="B730" s="202">
        <v>1013</v>
      </c>
      <c r="C730" s="196">
        <v>984</v>
      </c>
      <c r="D730" s="197">
        <v>464</v>
      </c>
      <c r="E730" s="198">
        <v>433</v>
      </c>
      <c r="F730" s="195">
        <v>1312</v>
      </c>
      <c r="G730" s="199">
        <v>575</v>
      </c>
      <c r="H730" s="197">
        <v>1592</v>
      </c>
      <c r="I730" s="198">
        <v>1405</v>
      </c>
      <c r="J730" s="195">
        <v>254</v>
      </c>
      <c r="K730" s="199">
        <v>308</v>
      </c>
      <c r="L730" s="197">
        <v>593</v>
      </c>
      <c r="M730" s="195">
        <v>1183</v>
      </c>
      <c r="N730" s="200">
        <v>1218</v>
      </c>
      <c r="O730" s="203">
        <v>1582</v>
      </c>
      <c r="P730" s="195">
        <v>729</v>
      </c>
      <c r="Q730" s="199">
        <v>575</v>
      </c>
      <c r="R730" s="197">
        <v>979</v>
      </c>
      <c r="S730" s="198">
        <v>874</v>
      </c>
      <c r="T730" s="195">
        <v>192</v>
      </c>
      <c r="U730" s="199">
        <v>279</v>
      </c>
      <c r="V730" s="197">
        <v>559</v>
      </c>
      <c r="W730" s="204">
        <v>1183</v>
      </c>
      <c r="X730" s="195">
        <v>568</v>
      </c>
      <c r="Y730" s="199">
        <v>379</v>
      </c>
      <c r="Z730" s="197">
        <v>1619</v>
      </c>
      <c r="AA730" s="195">
        <v>1806</v>
      </c>
      <c r="AB730" s="169">
        <f t="shared" si="13704"/>
        <v>11092</v>
      </c>
      <c r="AC730" s="172">
        <f t="shared" si="13705"/>
        <v>11566</v>
      </c>
      <c r="AE730" s="270" t="str">
        <f>$AE$17</f>
        <v>17:00 - 17:59</v>
      </c>
      <c r="AF730" s="125">
        <f t="shared" ref="AF730:AU732" si="13896">SUMIF($A$9:$A$32,$AE730,B$722:B$745)</f>
        <v>1241</v>
      </c>
      <c r="AG730" s="185">
        <f t="shared" si="13896"/>
        <v>2392</v>
      </c>
      <c r="AH730" s="126">
        <f t="shared" si="13896"/>
        <v>1054</v>
      </c>
      <c r="AI730" s="179">
        <f t="shared" si="13896"/>
        <v>789</v>
      </c>
      <c r="AJ730" s="125">
        <f t="shared" si="13896"/>
        <v>1330</v>
      </c>
      <c r="AK730" s="127">
        <f t="shared" si="13896"/>
        <v>2328</v>
      </c>
      <c r="AL730" s="126">
        <f t="shared" si="13896"/>
        <v>1870</v>
      </c>
      <c r="AM730" s="179">
        <f t="shared" si="13896"/>
        <v>3131</v>
      </c>
      <c r="AN730" s="125">
        <f t="shared" si="13896"/>
        <v>860</v>
      </c>
      <c r="AO730" s="127">
        <f t="shared" si="13896"/>
        <v>186</v>
      </c>
      <c r="AP730" s="126">
        <f t="shared" si="13896"/>
        <v>2206</v>
      </c>
      <c r="AQ730" s="125">
        <f t="shared" si="13896"/>
        <v>653</v>
      </c>
      <c r="AR730" s="178">
        <f t="shared" si="13896"/>
        <v>3189</v>
      </c>
      <c r="AS730" s="180">
        <f t="shared" si="13896"/>
        <v>1941</v>
      </c>
      <c r="AT730" s="125">
        <f t="shared" si="13896"/>
        <v>1504</v>
      </c>
      <c r="AU730" s="127">
        <f t="shared" si="13896"/>
        <v>1245</v>
      </c>
      <c r="AV730" s="126">
        <f t="shared" ref="AP730:BE732" si="13897">SUMIF($A$9:$A$32,$AE730,R$722:R$745)</f>
        <v>1484</v>
      </c>
      <c r="AW730" s="179">
        <f t="shared" si="13897"/>
        <v>2000</v>
      </c>
      <c r="AX730" s="125">
        <f t="shared" si="13897"/>
        <v>910</v>
      </c>
      <c r="AY730" s="127">
        <f t="shared" si="13897"/>
        <v>221</v>
      </c>
      <c r="AZ730" s="126">
        <f t="shared" si="13897"/>
        <v>1946</v>
      </c>
      <c r="BA730" s="179">
        <f t="shared" si="13897"/>
        <v>1122</v>
      </c>
      <c r="BB730" s="125">
        <f t="shared" si="13897"/>
        <v>1573</v>
      </c>
      <c r="BC730" s="127">
        <f t="shared" si="13897"/>
        <v>634</v>
      </c>
      <c r="BD730" s="183">
        <f t="shared" si="13897"/>
        <v>2115</v>
      </c>
      <c r="BE730" s="184">
        <f t="shared" si="13897"/>
        <v>3362</v>
      </c>
      <c r="BF730" s="169">
        <f>AF730+AH730+AJ730+AL730+AN730+AP730+AR730+AT730+AV730+AX730+AZ730+BB730+BD730</f>
        <v>21282</v>
      </c>
      <c r="BG730" s="170">
        <f>AG730+AI730+AK730+AM730+AO730+AQ730+AS730+AU730+AW730+AY730+BA730+BC730+BE730</f>
        <v>20004</v>
      </c>
      <c r="BI730" s="145" t="s">
        <v>24</v>
      </c>
      <c r="BJ730" s="128">
        <f>B730/B746</f>
        <v>4.5814300574374744E-2</v>
      </c>
      <c r="BK730" s="129">
        <f t="shared" ref="BK730" si="13898">C730/C746</f>
        <v>4.6037241508374661E-2</v>
      </c>
      <c r="BL730" s="130">
        <f t="shared" ref="BL730" si="13899">D730/D746</f>
        <v>4.7144889250152408E-2</v>
      </c>
      <c r="BM730" s="131">
        <f t="shared" ref="BM730" si="13900">E730/E746</f>
        <v>4.4506115736458012E-2</v>
      </c>
      <c r="BN730" s="128">
        <f t="shared" ref="BN730" si="13901">F730/F746</f>
        <v>5.5461616503212713E-2</v>
      </c>
      <c r="BO730" s="129">
        <f t="shared" ref="BO730" si="13902">G730/G746</f>
        <v>2.6567481402763018E-2</v>
      </c>
      <c r="BP730" s="130">
        <f t="shared" ref="BP730" si="13903">H730/H746</f>
        <v>5.379832387131657E-2</v>
      </c>
      <c r="BQ730" s="131">
        <f t="shared" ref="BQ730" si="13904">I730/I746</f>
        <v>4.4318970411961388E-2</v>
      </c>
      <c r="BR730" s="128">
        <f t="shared" ref="BR730" si="13905">J730/J746</f>
        <v>4.8612440191387558E-2</v>
      </c>
      <c r="BS730" s="129">
        <f t="shared" ref="BS730" si="13906">K730/K746</f>
        <v>5.9933839268340144E-2</v>
      </c>
      <c r="BT730" s="130">
        <f t="shared" ref="BT730" si="13907">L730/L746</f>
        <v>3.4131460803499485E-2</v>
      </c>
      <c r="BU730" s="128">
        <f t="shared" ref="BU730" si="13908">M730/M746</f>
        <v>6.7376694384326238E-2</v>
      </c>
      <c r="BV730" s="132">
        <f t="shared" ref="BV730" si="13909">N730/N746</f>
        <v>3.9205587922876366E-2</v>
      </c>
      <c r="BW730" s="133">
        <f t="shared" ref="BW730" si="13910">O730/O746</f>
        <v>5.1397011046133853E-2</v>
      </c>
      <c r="BX730" s="128">
        <f t="shared" ref="BX730" si="13911">P730/P746</f>
        <v>4.5341460380644356E-2</v>
      </c>
      <c r="BY730" s="129">
        <f t="shared" ref="BY730" si="13912">Q730/Q746</f>
        <v>3.6785874224297868E-2</v>
      </c>
      <c r="BZ730" s="130">
        <f t="shared" ref="BZ730" si="13913">R730/R746</f>
        <v>4.9302512967719189E-2</v>
      </c>
      <c r="CA730" s="131">
        <f t="shared" ref="CA730" si="13914">S730/S746</f>
        <v>4.267161410018553E-2</v>
      </c>
      <c r="CB730" s="128">
        <f t="shared" ref="CB730" si="13915">T730/T746</f>
        <v>3.1501230516817066E-2</v>
      </c>
      <c r="CC730" s="129">
        <f t="shared" ref="CC730" si="13916">U730/U746</f>
        <v>4.3744120413922859E-2</v>
      </c>
      <c r="CD730" s="130">
        <f t="shared" ref="CD730" si="13917">V730/V746</f>
        <v>3.1994047619047616E-2</v>
      </c>
      <c r="CE730" s="131">
        <f t="shared" ref="CE730" si="13918">W730/W746</f>
        <v>5.9810910561706863E-2</v>
      </c>
      <c r="CF730" s="128">
        <f t="shared" ref="CF730" si="13919">X730/X746</f>
        <v>4.0019728034946807E-2</v>
      </c>
      <c r="CG730" s="129">
        <f t="shared" ref="CG730" si="13920">Y730/Y746</f>
        <v>4.1447944006999124E-2</v>
      </c>
      <c r="CH730" s="130">
        <f t="shared" ref="CH730" si="13921">Z730/Z746</f>
        <v>5.2438945390943834E-2</v>
      </c>
      <c r="CI730" s="128">
        <f t="shared" ref="CI730" si="13922">AA730/AA746</f>
        <v>5.3814064362336114E-2</v>
      </c>
      <c r="CJ730" s="134">
        <f t="shared" ref="CJ730" si="13923">AB730/AB746</f>
        <v>4.5564337238534973E-2</v>
      </c>
      <c r="CK730" s="135">
        <f t="shared" ref="CK730" si="13924">AC730/AC746</f>
        <v>4.7616499038695095E-2</v>
      </c>
    </row>
    <row r="731" spans="1:89" x14ac:dyDescent="0.2">
      <c r="A731" s="136" t="s">
        <v>25</v>
      </c>
      <c r="B731" s="205">
        <v>933</v>
      </c>
      <c r="C731" s="189">
        <v>887</v>
      </c>
      <c r="D731" s="190">
        <v>375</v>
      </c>
      <c r="E731" s="191">
        <v>423</v>
      </c>
      <c r="F731" s="188">
        <v>1114</v>
      </c>
      <c r="G731" s="192">
        <v>682</v>
      </c>
      <c r="H731" s="190">
        <v>1341</v>
      </c>
      <c r="I731" s="191">
        <v>1334</v>
      </c>
      <c r="J731" s="188">
        <v>239</v>
      </c>
      <c r="K731" s="189">
        <v>236</v>
      </c>
      <c r="L731" s="190">
        <v>613</v>
      </c>
      <c r="M731" s="188">
        <v>817</v>
      </c>
      <c r="N731" s="193">
        <v>1172</v>
      </c>
      <c r="O731" s="206">
        <v>1354</v>
      </c>
      <c r="P731" s="188">
        <v>605</v>
      </c>
      <c r="Q731" s="189">
        <v>521</v>
      </c>
      <c r="R731" s="190">
        <v>882</v>
      </c>
      <c r="S731" s="191">
        <v>864</v>
      </c>
      <c r="T731" s="197">
        <v>163</v>
      </c>
      <c r="U731" s="188">
        <v>243</v>
      </c>
      <c r="V731" s="190">
        <v>526</v>
      </c>
      <c r="W731" s="207">
        <v>998</v>
      </c>
      <c r="X731" s="188">
        <v>457</v>
      </c>
      <c r="Y731" s="192">
        <v>292</v>
      </c>
      <c r="Z731" s="190">
        <v>1641</v>
      </c>
      <c r="AA731" s="188">
        <v>1771</v>
      </c>
      <c r="AB731" s="169">
        <f t="shared" si="13704"/>
        <v>10061</v>
      </c>
      <c r="AC731" s="172">
        <f t="shared" si="13705"/>
        <v>10422</v>
      </c>
      <c r="AE731" s="272" t="str">
        <f>$AE$18</f>
        <v>18:00 - 18:59</v>
      </c>
      <c r="AF731" s="125">
        <f t="shared" si="13896"/>
        <v>1192</v>
      </c>
      <c r="AG731" s="189">
        <f t="shared" si="13896"/>
        <v>3017</v>
      </c>
      <c r="AH731" s="190">
        <f t="shared" si="13896"/>
        <v>647</v>
      </c>
      <c r="AI731" s="191">
        <f t="shared" si="13896"/>
        <v>941</v>
      </c>
      <c r="AJ731" s="273">
        <f t="shared" si="13896"/>
        <v>987</v>
      </c>
      <c r="AK731" s="192">
        <f t="shared" si="13896"/>
        <v>2690</v>
      </c>
      <c r="AL731" s="190">
        <f t="shared" si="13896"/>
        <v>1753</v>
      </c>
      <c r="AM731" s="191">
        <f t="shared" si="13896"/>
        <v>3731</v>
      </c>
      <c r="AN731" s="273">
        <f t="shared" si="13896"/>
        <v>566</v>
      </c>
      <c r="AO731" s="192">
        <f t="shared" si="13896"/>
        <v>184</v>
      </c>
      <c r="AP731" s="190">
        <f t="shared" si="13897"/>
        <v>2433</v>
      </c>
      <c r="AQ731" s="273">
        <f t="shared" si="13897"/>
        <v>651</v>
      </c>
      <c r="AR731" s="193">
        <f t="shared" si="13897"/>
        <v>2852</v>
      </c>
      <c r="AS731" s="194">
        <f t="shared" si="13897"/>
        <v>1913</v>
      </c>
      <c r="AT731" s="273">
        <f t="shared" si="13897"/>
        <v>1351</v>
      </c>
      <c r="AU731" s="192">
        <f t="shared" si="13897"/>
        <v>1375</v>
      </c>
      <c r="AV731" s="190">
        <f t="shared" si="13897"/>
        <v>1257</v>
      </c>
      <c r="AW731" s="191">
        <f t="shared" si="13897"/>
        <v>1891</v>
      </c>
      <c r="AX731" s="273">
        <f t="shared" si="13897"/>
        <v>757</v>
      </c>
      <c r="AY731" s="192">
        <f t="shared" si="13897"/>
        <v>188</v>
      </c>
      <c r="AZ731" s="190">
        <f t="shared" si="13897"/>
        <v>2077</v>
      </c>
      <c r="BA731" s="191">
        <f t="shared" si="13897"/>
        <v>1039</v>
      </c>
      <c r="BB731" s="273">
        <f t="shared" si="13897"/>
        <v>1507</v>
      </c>
      <c r="BC731" s="192">
        <f t="shared" si="13897"/>
        <v>531</v>
      </c>
      <c r="BD731" s="190">
        <f t="shared" si="13897"/>
        <v>1995</v>
      </c>
      <c r="BE731" s="273">
        <f t="shared" si="13897"/>
        <v>3414</v>
      </c>
      <c r="BF731" s="171">
        <f>SUM(AF731,AH731,AJ731,AL731,AN731,AP731,AR731,AT731,AV731,AX731,AZ731,BB731,BD731)</f>
        <v>19374</v>
      </c>
      <c r="BG731" s="172">
        <f>SUM(AG731,AI731,AK731,AM731,AO731,AQ731,AS731,AU731,AW731,AY731,BA731,BC731,BE731)</f>
        <v>21565</v>
      </c>
      <c r="BI731" s="136" t="s">
        <v>25</v>
      </c>
      <c r="BJ731" s="128">
        <f>B731/B746</f>
        <v>4.2196191940663021E-2</v>
      </c>
      <c r="BK731" s="129">
        <f t="shared" ref="BK731" si="13925">C731/C746</f>
        <v>4.1499017497894641E-2</v>
      </c>
      <c r="BL731" s="130">
        <f t="shared" ref="BL731" si="13926">D731/D746</f>
        <v>3.8102011786222315E-2</v>
      </c>
      <c r="BM731" s="131">
        <f t="shared" ref="BM731" si="13927">E731/E746</f>
        <v>4.3478260869565216E-2</v>
      </c>
      <c r="BN731" s="128">
        <f t="shared" ref="BN731" si="13928">F731/F746</f>
        <v>4.7091646939465673E-2</v>
      </c>
      <c r="BO731" s="129">
        <f t="shared" ref="BO731" si="13929">G731/G746</f>
        <v>3.1511343159451095E-2</v>
      </c>
      <c r="BP731" s="130">
        <f t="shared" ref="BP731" si="13930">H731/H746</f>
        <v>4.5316301703163017E-2</v>
      </c>
      <c r="BQ731" s="131">
        <f t="shared" ref="BQ731" si="13931">I731/I746</f>
        <v>4.2079364077976154E-2</v>
      </c>
      <c r="BR731" s="128">
        <f t="shared" ref="BR731" si="13932">J731/J746</f>
        <v>4.5741626794258375E-2</v>
      </c>
      <c r="BS731" s="129">
        <f t="shared" ref="BS731" si="13933">K731/K746</f>
        <v>4.5923331387429461E-2</v>
      </c>
      <c r="BT731" s="130">
        <f t="shared" ref="BT731" si="13934">L731/L746</f>
        <v>3.5282606193162196E-2</v>
      </c>
      <c r="BU731" s="128">
        <f t="shared" ref="BU731" si="13935">M731/M746</f>
        <v>4.6531495614534686E-2</v>
      </c>
      <c r="BV731" s="132">
        <f t="shared" ref="BV731" si="13936">N731/N746</f>
        <v>3.7724917114623231E-2</v>
      </c>
      <c r="BW731" s="133">
        <f t="shared" ref="BW731" si="13937">O731/O746</f>
        <v>4.3989603638726449E-2</v>
      </c>
      <c r="BX731" s="128">
        <f t="shared" ref="BX731" si="13938">P731/P746</f>
        <v>3.7629058340589626E-2</v>
      </c>
      <c r="BY731" s="129">
        <f t="shared" ref="BY731" si="13939">Q731/Q746</f>
        <v>3.3331200818885548E-2</v>
      </c>
      <c r="BZ731" s="130">
        <f t="shared" ref="BZ731" si="13940">R731/R746</f>
        <v>4.4417585738026892E-2</v>
      </c>
      <c r="CA731" s="131">
        <f t="shared" ref="CA731" si="13941">S731/S746</f>
        <v>4.2183380529245189E-2</v>
      </c>
      <c r="CB731" s="128">
        <f t="shared" ref="CB731" si="13942">T731/T746</f>
        <v>2.6743232157506153E-2</v>
      </c>
      <c r="CC731" s="129">
        <f t="shared" ref="CC731" si="13943">U731/U746</f>
        <v>3.80997177798683E-2</v>
      </c>
      <c r="CD731" s="130">
        <f t="shared" ref="CD731" si="13944">V731/V746</f>
        <v>3.0105311355311356E-2</v>
      </c>
      <c r="CE731" s="131">
        <f t="shared" ref="CE731" si="13945">W731/W746</f>
        <v>5.0457555993730724E-2</v>
      </c>
      <c r="CF731" s="128">
        <f t="shared" ref="CF731" si="13946">X731/X746</f>
        <v>3.2198971323892059E-2</v>
      </c>
      <c r="CG731" s="129">
        <f t="shared" ref="CG731" si="13947">Y731/Y746</f>
        <v>3.1933508311461065E-2</v>
      </c>
      <c r="CH731" s="130">
        <f t="shared" ref="CH731" si="13948">Z731/Z746</f>
        <v>5.3151519077540975E-2</v>
      </c>
      <c r="CI731" s="128">
        <f t="shared" ref="CI731" si="13949">AA731/AA746</f>
        <v>5.2771156138259834E-2</v>
      </c>
      <c r="CJ731" s="134">
        <f t="shared" ref="CJ731" si="13950">AB731/AB746</f>
        <v>4.1329137843211357E-2</v>
      </c>
      <c r="CK731" s="135">
        <f t="shared" ref="CK731" si="13951">AC731/AC746</f>
        <v>4.2906722547231567E-2</v>
      </c>
    </row>
    <row r="732" spans="1:89" ht="13.5" thickBot="1" x14ac:dyDescent="0.25">
      <c r="A732" s="145" t="s">
        <v>26</v>
      </c>
      <c r="B732" s="202">
        <v>873</v>
      </c>
      <c r="C732" s="196">
        <v>801</v>
      </c>
      <c r="D732" s="197">
        <v>364</v>
      </c>
      <c r="E732" s="198">
        <v>426</v>
      </c>
      <c r="F732" s="195">
        <v>806</v>
      </c>
      <c r="G732" s="199">
        <v>694</v>
      </c>
      <c r="H732" s="197">
        <v>1386</v>
      </c>
      <c r="I732" s="198">
        <v>1288</v>
      </c>
      <c r="J732" s="195">
        <v>213</v>
      </c>
      <c r="K732" s="196">
        <v>189</v>
      </c>
      <c r="L732" s="197">
        <v>614</v>
      </c>
      <c r="M732" s="195">
        <v>661</v>
      </c>
      <c r="N732" s="200">
        <v>1069</v>
      </c>
      <c r="O732" s="203">
        <v>1110</v>
      </c>
      <c r="P732" s="195">
        <v>576</v>
      </c>
      <c r="Q732" s="196">
        <v>529</v>
      </c>
      <c r="R732" s="197">
        <v>825</v>
      </c>
      <c r="S732" s="198">
        <v>732</v>
      </c>
      <c r="T732" s="195">
        <v>180</v>
      </c>
      <c r="U732" s="199">
        <v>202</v>
      </c>
      <c r="V732" s="197">
        <v>681</v>
      </c>
      <c r="W732" s="204">
        <v>769</v>
      </c>
      <c r="X732" s="195">
        <v>406</v>
      </c>
      <c r="Y732" s="199">
        <v>274</v>
      </c>
      <c r="Z732" s="197">
        <v>1429</v>
      </c>
      <c r="AA732" s="195">
        <v>1843</v>
      </c>
      <c r="AB732" s="169">
        <f t="shared" si="13704"/>
        <v>9422</v>
      </c>
      <c r="AC732" s="172">
        <f t="shared" si="13705"/>
        <v>9518</v>
      </c>
      <c r="AE732" s="270">
        <f>$AE$19</f>
        <v>0</v>
      </c>
      <c r="AF732" s="125">
        <f t="shared" si="13896"/>
        <v>0</v>
      </c>
      <c r="AG732" s="196">
        <f t="shared" si="13896"/>
        <v>0</v>
      </c>
      <c r="AH732" s="197">
        <f t="shared" si="13896"/>
        <v>0</v>
      </c>
      <c r="AI732" s="198">
        <f t="shared" si="13896"/>
        <v>0</v>
      </c>
      <c r="AJ732" s="195">
        <f t="shared" si="13896"/>
        <v>0</v>
      </c>
      <c r="AK732" s="199">
        <f t="shared" si="13896"/>
        <v>0</v>
      </c>
      <c r="AL732" s="197">
        <f t="shared" si="13896"/>
        <v>0</v>
      </c>
      <c r="AM732" s="198">
        <f t="shared" si="13896"/>
        <v>0</v>
      </c>
      <c r="AN732" s="195">
        <f t="shared" si="13896"/>
        <v>0</v>
      </c>
      <c r="AO732" s="199">
        <f t="shared" si="13896"/>
        <v>0</v>
      </c>
      <c r="AP732" s="197">
        <f t="shared" si="13897"/>
        <v>0</v>
      </c>
      <c r="AQ732" s="195">
        <f t="shared" si="13897"/>
        <v>0</v>
      </c>
      <c r="AR732" s="200">
        <f t="shared" si="13897"/>
        <v>0</v>
      </c>
      <c r="AS732" s="201">
        <f t="shared" si="13897"/>
        <v>0</v>
      </c>
      <c r="AT732" s="195">
        <f t="shared" si="13897"/>
        <v>0</v>
      </c>
      <c r="AU732" s="199">
        <f t="shared" si="13897"/>
        <v>0</v>
      </c>
      <c r="AV732" s="197">
        <f t="shared" si="13897"/>
        <v>0</v>
      </c>
      <c r="AW732" s="198">
        <f t="shared" si="13897"/>
        <v>0</v>
      </c>
      <c r="AX732" s="195">
        <f t="shared" si="13897"/>
        <v>0</v>
      </c>
      <c r="AY732" s="199">
        <f t="shared" si="13897"/>
        <v>0</v>
      </c>
      <c r="AZ732" s="197">
        <f t="shared" si="13897"/>
        <v>0</v>
      </c>
      <c r="BA732" s="198">
        <f t="shared" si="13897"/>
        <v>0</v>
      </c>
      <c r="BB732" s="195">
        <f t="shared" si="13897"/>
        <v>0</v>
      </c>
      <c r="BC732" s="199">
        <f t="shared" si="13897"/>
        <v>0</v>
      </c>
      <c r="BD732" s="197">
        <f t="shared" si="13897"/>
        <v>0</v>
      </c>
      <c r="BE732" s="195">
        <f t="shared" si="13897"/>
        <v>0</v>
      </c>
      <c r="BF732" s="171">
        <f>SUM(AF732,AH732,AJ732,AL732,AN732,AP732,AR732,AT732,AV732,AX732,AZ732,BB732,BD732)</f>
        <v>0</v>
      </c>
      <c r="BG732" s="172">
        <f>SUM(AG732,AI732,AK732,AM732,AO732,AQ732,AS732,AU732,AW732,AY732,BA732,BC732,BE732)</f>
        <v>0</v>
      </c>
      <c r="BI732" s="145" t="s">
        <v>26</v>
      </c>
      <c r="BJ732" s="128">
        <f>B732/B746</f>
        <v>3.9482610465379223E-2</v>
      </c>
      <c r="BK732" s="129">
        <f t="shared" ref="BK732" si="13952">C732/C746</f>
        <v>3.7475437447365957E-2</v>
      </c>
      <c r="BL732" s="130">
        <f t="shared" ref="BL732" si="13953">D732/D746</f>
        <v>3.6984352773826459E-2</v>
      </c>
      <c r="BM732" s="131">
        <f t="shared" ref="BM732" si="13954">E732/E746</f>
        <v>4.3786617329633057E-2</v>
      </c>
      <c r="BN732" s="128">
        <f t="shared" ref="BN732" si="13955">F732/F746</f>
        <v>3.4071694284748058E-2</v>
      </c>
      <c r="BO732" s="129">
        <f t="shared" ref="BO732" si="13956">G732/G746</f>
        <v>3.2065794945247889E-2</v>
      </c>
      <c r="BP732" s="130">
        <f t="shared" ref="BP732" si="13957">H732/H746</f>
        <v>4.6836982968369828E-2</v>
      </c>
      <c r="BQ732" s="131">
        <f t="shared" ref="BQ732" si="13958">I732/I746</f>
        <v>4.0628351523563179E-2</v>
      </c>
      <c r="BR732" s="128">
        <f t="shared" ref="BR732" si="13959">J732/J746</f>
        <v>4.0765550239234449E-2</v>
      </c>
      <c r="BS732" s="129">
        <f t="shared" ref="BS732" si="13960">K732/K746</f>
        <v>3.6777583187390543E-2</v>
      </c>
      <c r="BT732" s="130">
        <f t="shared" ref="BT732" si="13961">L732/L746</f>
        <v>3.5340163462645333E-2</v>
      </c>
      <c r="BU732" s="128">
        <f t="shared" ref="BU732" si="13962">M732/M746</f>
        <v>3.7646656794623534E-2</v>
      </c>
      <c r="BV732" s="132">
        <f t="shared" ref="BV732" si="13963">N732/N746</f>
        <v>3.4409502043969482E-2</v>
      </c>
      <c r="BW732" s="133">
        <f t="shared" ref="BW732" si="13964">O732/O746</f>
        <v>3.6062378167641324E-2</v>
      </c>
      <c r="BX732" s="128">
        <f t="shared" ref="BX732" si="13965">P732/P746</f>
        <v>3.582535141186715E-2</v>
      </c>
      <c r="BY732" s="129">
        <f t="shared" ref="BY732" si="13966">Q732/Q746</f>
        <v>3.3843004286354041E-2</v>
      </c>
      <c r="BZ732" s="130">
        <f t="shared" ref="BZ732" si="13967">R732/R746</f>
        <v>4.1547061489651003E-2</v>
      </c>
      <c r="CA732" s="131">
        <f t="shared" ref="CA732" si="13968">S732/S746</f>
        <v>3.5738697392832731E-2</v>
      </c>
      <c r="CB732" s="128">
        <f t="shared" ref="CB732" si="13969">T732/T746</f>
        <v>2.9532403609515995E-2</v>
      </c>
      <c r="CC732" s="129">
        <f t="shared" ref="CC732" si="13970">U732/U746</f>
        <v>3.167137033552838E-2</v>
      </c>
      <c r="CD732" s="130">
        <f t="shared" ref="CD732" si="13971">V732/V746</f>
        <v>3.8976648351648352E-2</v>
      </c>
      <c r="CE732" s="131">
        <f t="shared" ref="CE732" si="13972">W732/W746</f>
        <v>3.887961979877648E-2</v>
      </c>
      <c r="CF732" s="128">
        <f t="shared" ref="CF732" si="13973">X732/X746</f>
        <v>2.8605650672866908E-2</v>
      </c>
      <c r="CG732" s="129">
        <f t="shared" ref="CG732" si="13974">Y732/Y746</f>
        <v>2.9965004374453194E-2</v>
      </c>
      <c r="CH732" s="130">
        <f t="shared" ref="CH732" si="13975">Z732/Z746</f>
        <v>4.6284899915786749E-2</v>
      </c>
      <c r="CI732" s="128">
        <f t="shared" ref="CI732" si="13976">AA732/AA746</f>
        <v>5.4916567342073896E-2</v>
      </c>
      <c r="CJ732" s="134">
        <f t="shared" ref="CJ732" si="13977">AB732/AB746</f>
        <v>3.87042179464007E-2</v>
      </c>
      <c r="CK732" s="135">
        <f t="shared" ref="CK732" si="13978">AC732/AC746</f>
        <v>3.9185011053977169E-2</v>
      </c>
    </row>
    <row r="733" spans="1:89" ht="14.25" thickTop="1" thickBot="1" x14ac:dyDescent="0.25">
      <c r="A733" s="136" t="s">
        <v>27</v>
      </c>
      <c r="B733" s="205">
        <v>709</v>
      </c>
      <c r="C733" s="189">
        <v>965</v>
      </c>
      <c r="D733" s="190">
        <v>370</v>
      </c>
      <c r="E733" s="191">
        <v>391</v>
      </c>
      <c r="F733" s="188">
        <v>785</v>
      </c>
      <c r="G733" s="192">
        <v>796</v>
      </c>
      <c r="H733" s="190">
        <v>1332</v>
      </c>
      <c r="I733" s="191">
        <v>1286</v>
      </c>
      <c r="J733" s="188">
        <v>252</v>
      </c>
      <c r="K733" s="189">
        <v>164</v>
      </c>
      <c r="L733" s="190">
        <v>675</v>
      </c>
      <c r="M733" s="188">
        <v>528</v>
      </c>
      <c r="N733" s="193">
        <v>1249</v>
      </c>
      <c r="O733" s="206">
        <v>971</v>
      </c>
      <c r="P733" s="188">
        <v>582</v>
      </c>
      <c r="Q733" s="189">
        <v>489</v>
      </c>
      <c r="R733" s="190">
        <v>790</v>
      </c>
      <c r="S733" s="191">
        <v>784</v>
      </c>
      <c r="T733" s="188">
        <v>221</v>
      </c>
      <c r="U733" s="192">
        <v>153</v>
      </c>
      <c r="V733" s="190">
        <v>700</v>
      </c>
      <c r="W733" s="207">
        <v>765</v>
      </c>
      <c r="X733" s="188">
        <v>539</v>
      </c>
      <c r="Y733" s="192">
        <v>251</v>
      </c>
      <c r="Z733" s="190">
        <v>1649</v>
      </c>
      <c r="AA733" s="188">
        <v>1626</v>
      </c>
      <c r="AB733" s="169">
        <f t="shared" si="13704"/>
        <v>9853</v>
      </c>
      <c r="AC733" s="172">
        <f t="shared" si="13705"/>
        <v>9169</v>
      </c>
      <c r="AE733" s="264" t="s">
        <v>13</v>
      </c>
      <c r="AF733" s="20">
        <f t="shared" ref="AF733:BG733" si="13979">SUM(AF730:AF732)</f>
        <v>2433</v>
      </c>
      <c r="AG733" s="21">
        <f t="shared" si="13979"/>
        <v>5409</v>
      </c>
      <c r="AH733" s="20">
        <f t="shared" si="13979"/>
        <v>1701</v>
      </c>
      <c r="AI733" s="21">
        <f t="shared" si="13979"/>
        <v>1730</v>
      </c>
      <c r="AJ733" s="20">
        <f t="shared" si="13979"/>
        <v>2317</v>
      </c>
      <c r="AK733" s="21">
        <f t="shared" si="13979"/>
        <v>5018</v>
      </c>
      <c r="AL733" s="20">
        <f t="shared" si="13979"/>
        <v>3623</v>
      </c>
      <c r="AM733" s="21">
        <f t="shared" si="13979"/>
        <v>6862</v>
      </c>
      <c r="AN733" s="20">
        <f t="shared" si="13979"/>
        <v>1426</v>
      </c>
      <c r="AO733" s="21">
        <f t="shared" si="13979"/>
        <v>370</v>
      </c>
      <c r="AP733" s="20">
        <f t="shared" si="13979"/>
        <v>4639</v>
      </c>
      <c r="AQ733" s="21">
        <f t="shared" si="13979"/>
        <v>1304</v>
      </c>
      <c r="AR733" s="20">
        <f t="shared" si="13979"/>
        <v>6041</v>
      </c>
      <c r="AS733" s="21">
        <f t="shared" si="13979"/>
        <v>3854</v>
      </c>
      <c r="AT733" s="20">
        <f t="shared" si="13979"/>
        <v>2855</v>
      </c>
      <c r="AU733" s="21">
        <f t="shared" si="13979"/>
        <v>2620</v>
      </c>
      <c r="AV733" s="20">
        <f t="shared" si="13979"/>
        <v>2741</v>
      </c>
      <c r="AW733" s="21">
        <f t="shared" si="13979"/>
        <v>3891</v>
      </c>
      <c r="AX733" s="20">
        <f t="shared" si="13979"/>
        <v>1667</v>
      </c>
      <c r="AY733" s="21">
        <f t="shared" si="13979"/>
        <v>409</v>
      </c>
      <c r="AZ733" s="20">
        <f t="shared" si="13979"/>
        <v>4023</v>
      </c>
      <c r="BA733" s="21">
        <f t="shared" si="13979"/>
        <v>2161</v>
      </c>
      <c r="BB733" s="20">
        <f t="shared" si="13979"/>
        <v>3080</v>
      </c>
      <c r="BC733" s="21">
        <f t="shared" si="13979"/>
        <v>1165</v>
      </c>
      <c r="BD733" s="20">
        <f t="shared" si="13979"/>
        <v>4110</v>
      </c>
      <c r="BE733" s="21">
        <f t="shared" si="13979"/>
        <v>6776</v>
      </c>
      <c r="BF733" s="173">
        <f t="shared" si="13979"/>
        <v>40656</v>
      </c>
      <c r="BG733" s="174">
        <f t="shared" si="13979"/>
        <v>41569</v>
      </c>
      <c r="BI733" s="136" t="s">
        <v>27</v>
      </c>
      <c r="BJ733" s="128">
        <f>B733/B746</f>
        <v>3.2065487766270183E-2</v>
      </c>
      <c r="BK733" s="129">
        <f t="shared" ref="BK733" si="13980">C733/C746</f>
        <v>4.5148311032095066E-2</v>
      </c>
      <c r="BL733" s="130">
        <f t="shared" ref="BL733" si="13981">D733/D746</f>
        <v>3.7593984962406013E-2</v>
      </c>
      <c r="BM733" s="131">
        <f t="shared" ref="BM733" si="13982">E733/E746</f>
        <v>4.0189125295508277E-2</v>
      </c>
      <c r="BN733" s="128">
        <f t="shared" ref="BN733" si="13983">F733/F746</f>
        <v>3.3183970240108218E-2</v>
      </c>
      <c r="BO733" s="129">
        <f t="shared" ref="BO733" si="13984">G733/G746</f>
        <v>3.6778635124520627E-2</v>
      </c>
      <c r="BP733" s="130">
        <f t="shared" ref="BP733" si="13985">H733/H746</f>
        <v>4.5012165450121655E-2</v>
      </c>
      <c r="BQ733" s="131">
        <f t="shared" ref="BQ733" si="13986">I733/I746</f>
        <v>4.0565264021197402E-2</v>
      </c>
      <c r="BR733" s="128">
        <f t="shared" ref="BR733" si="13987">J733/J746</f>
        <v>4.8229665071770338E-2</v>
      </c>
      <c r="BS733" s="129">
        <f t="shared" ref="BS733" si="13988">K733/K746</f>
        <v>3.1912823506518778E-2</v>
      </c>
      <c r="BT733" s="130">
        <f t="shared" ref="BT733" si="13989">L733/L746</f>
        <v>3.885115690111661E-2</v>
      </c>
      <c r="BU733" s="128">
        <f t="shared" ref="BU733" si="13990">M733/M746</f>
        <v>3.0071762159699283E-2</v>
      </c>
      <c r="BV733" s="132">
        <f t="shared" ref="BV733" si="13991">N733/N746</f>
        <v>4.0203431293655646E-2</v>
      </c>
      <c r="BW733" s="133">
        <f t="shared" ref="BW733" si="13992">O733/O746</f>
        <v>3.1546458739441195E-2</v>
      </c>
      <c r="BX733" s="128">
        <f t="shared" ref="BX733" si="13993">P733/P746</f>
        <v>3.6198532155740766E-2</v>
      </c>
      <c r="BY733" s="129">
        <f t="shared" ref="BY733" si="13994">Q733/Q746</f>
        <v>3.1283986949011577E-2</v>
      </c>
      <c r="BZ733" s="130">
        <f t="shared" ref="BZ733" si="13995">R733/R746</f>
        <v>3.9784458880999143E-2</v>
      </c>
      <c r="CA733" s="131">
        <f t="shared" ref="CA733" si="13996">S733/S746</f>
        <v>3.8277511961722487E-2</v>
      </c>
      <c r="CB733" s="128">
        <f t="shared" ref="CB733" si="13997">T733/T746</f>
        <v>3.6259228876127973E-2</v>
      </c>
      <c r="CC733" s="129">
        <f t="shared" ref="CC733" si="13998">U733/U746</f>
        <v>2.398871119473189E-2</v>
      </c>
      <c r="CD733" s="130">
        <f t="shared" ref="CD733" si="13999">V733/V746</f>
        <v>4.0064102564102567E-2</v>
      </c>
      <c r="CE733" s="131">
        <f t="shared" ref="CE733" si="14000">W733/W746</f>
        <v>3.8677385105414831E-2</v>
      </c>
      <c r="CF733" s="128">
        <f t="shared" ref="CF733" si="14001">X733/X746</f>
        <v>3.7976467272599165E-2</v>
      </c>
      <c r="CG733" s="129">
        <f t="shared" ref="CG733" si="14002">Y733/Y746</f>
        <v>2.7449693788276466E-2</v>
      </c>
      <c r="CH733" s="130">
        <f t="shared" ref="CH733" si="14003">Z733/Z746</f>
        <v>5.3410636781758114E-2</v>
      </c>
      <c r="CI733" s="128">
        <f t="shared" ref="CI733" si="14004">AA733/AA746</f>
        <v>4.8450536352800951E-2</v>
      </c>
      <c r="CJ733" s="134">
        <f t="shared" ref="CJ733" si="14005">AB733/AB746</f>
        <v>4.0474703823592237E-2</v>
      </c>
      <c r="CK733" s="135">
        <f t="shared" ref="CK733" si="14006">AC733/AC746</f>
        <v>3.7748199869081386E-2</v>
      </c>
    </row>
    <row r="734" spans="1:89" ht="13.5" thickTop="1" x14ac:dyDescent="0.2">
      <c r="A734" s="145" t="s">
        <v>28</v>
      </c>
      <c r="B734" s="202">
        <v>739</v>
      </c>
      <c r="C734" s="196">
        <v>1186</v>
      </c>
      <c r="D734" s="197">
        <v>458</v>
      </c>
      <c r="E734" s="198">
        <v>472</v>
      </c>
      <c r="F734" s="195">
        <v>838</v>
      </c>
      <c r="G734" s="199">
        <v>1367</v>
      </c>
      <c r="H734" s="197">
        <v>1338</v>
      </c>
      <c r="I734" s="198">
        <v>2015</v>
      </c>
      <c r="J734" s="195">
        <v>300</v>
      </c>
      <c r="K734" s="196">
        <v>156</v>
      </c>
      <c r="L734" s="197">
        <v>1071</v>
      </c>
      <c r="M734" s="195">
        <v>532</v>
      </c>
      <c r="N734" s="200">
        <v>1590</v>
      </c>
      <c r="O734" s="203">
        <v>1251</v>
      </c>
      <c r="P734" s="195">
        <v>871</v>
      </c>
      <c r="Q734" s="196">
        <v>637</v>
      </c>
      <c r="R734" s="197">
        <v>944</v>
      </c>
      <c r="S734" s="198">
        <v>985</v>
      </c>
      <c r="T734" s="195">
        <v>325</v>
      </c>
      <c r="U734" s="199">
        <v>145</v>
      </c>
      <c r="V734" s="197">
        <v>1111</v>
      </c>
      <c r="W734" s="204">
        <v>767</v>
      </c>
      <c r="X734" s="195">
        <v>674</v>
      </c>
      <c r="Y734" s="199">
        <v>266</v>
      </c>
      <c r="Z734" s="197">
        <v>1721</v>
      </c>
      <c r="AA734" s="195">
        <v>1796</v>
      </c>
      <c r="AB734" s="169">
        <f t="shared" si="13704"/>
        <v>11980</v>
      </c>
      <c r="AC734" s="172">
        <f t="shared" si="13705"/>
        <v>11575</v>
      </c>
      <c r="BI734" s="145" t="s">
        <v>28</v>
      </c>
      <c r="BJ734" s="128">
        <f>B734/B746</f>
        <v>3.3422278503912078E-2</v>
      </c>
      <c r="BK734" s="129">
        <f t="shared" ref="BK734" si="14007">C734/C746</f>
        <v>5.5487976045662954E-2</v>
      </c>
      <c r="BL734" s="130">
        <f t="shared" ref="BL734" si="14008">D734/D746</f>
        <v>4.6535257061572854E-2</v>
      </c>
      <c r="BM734" s="131">
        <f t="shared" ref="BM734" si="14009">E734/E746</f>
        <v>4.8514749717339913E-2</v>
      </c>
      <c r="BN734" s="128">
        <f t="shared" ref="BN734" si="14010">F734/F746</f>
        <v>3.5424416638484953E-2</v>
      </c>
      <c r="BO734" s="129">
        <f t="shared" ref="BO734" si="14011">G734/G746</f>
        <v>6.3161299265351384E-2</v>
      </c>
      <c r="BP734" s="130">
        <f t="shared" ref="BP734" si="14012">H734/H746</f>
        <v>4.5214922952149232E-2</v>
      </c>
      <c r="BQ734" s="131">
        <f t="shared" ref="BQ734" si="14013">I734/I746</f>
        <v>6.3560658633524697E-2</v>
      </c>
      <c r="BR734" s="128">
        <f t="shared" ref="BR734" si="14014">J734/J746</f>
        <v>5.7416267942583733E-2</v>
      </c>
      <c r="BS734" s="129">
        <f t="shared" ref="BS734" si="14015">K734/K746</f>
        <v>3.0356100408639813E-2</v>
      </c>
      <c r="BT734" s="130">
        <f t="shared" ref="BT734" si="14016">L734/L746</f>
        <v>6.1643835616438353E-2</v>
      </c>
      <c r="BU734" s="128">
        <f t="shared" ref="BU734" si="14017">M734/M746</f>
        <v>3.0299578539697003E-2</v>
      </c>
      <c r="BV734" s="132">
        <f t="shared" ref="BV734" si="14018">N734/N746</f>
        <v>5.1179708372227767E-2</v>
      </c>
      <c r="BW734" s="133">
        <f t="shared" ref="BW734" si="14019">O734/O746</f>
        <v>4.0643274853801169E-2</v>
      </c>
      <c r="BX734" s="128">
        <f t="shared" ref="BX734" si="14020">P734/P746</f>
        <v>5.4173404652319943E-2</v>
      </c>
      <c r="BY734" s="129">
        <f t="shared" ref="BY734" si="14021">Q734/Q746</f>
        <v>4.0752351097178681E-2</v>
      </c>
      <c r="BZ734" s="130">
        <f t="shared" ref="BZ734" si="14022">R734/R746</f>
        <v>4.7539910359067329E-2</v>
      </c>
      <c r="CA734" s="131">
        <f t="shared" ref="CA734" si="14023">S734/S746</f>
        <v>4.8091006737623281E-2</v>
      </c>
      <c r="CB734" s="128">
        <f t="shared" ref="CB734" si="14024">T734/T746</f>
        <v>5.3322395406070547E-2</v>
      </c>
      <c r="CC734" s="129">
        <f t="shared" ref="CC734" si="14025">U734/U746</f>
        <v>2.2734399498275323E-2</v>
      </c>
      <c r="CD734" s="130">
        <f t="shared" ref="CD734" si="14026">V734/V746</f>
        <v>6.3587454212454209E-2</v>
      </c>
      <c r="CE734" s="131">
        <f t="shared" ref="CE734" si="14027">W734/W746</f>
        <v>3.8778502452095659E-2</v>
      </c>
      <c r="CF734" s="128">
        <f t="shared" ref="CF734" si="14028">X734/X746</f>
        <v>4.7488198407665751E-2</v>
      </c>
      <c r="CG734" s="129">
        <f t="shared" ref="CG734" si="14029">Y734/Y746</f>
        <v>2.9090113735783026E-2</v>
      </c>
      <c r="CH734" s="130">
        <f t="shared" ref="CH734" si="14030">Z734/Z746</f>
        <v>5.574269611971238E-2</v>
      </c>
      <c r="CI734" s="128">
        <f t="shared" ref="CI734" si="14031">AA734/AA746</f>
        <v>5.3516090584028606E-2</v>
      </c>
      <c r="CJ734" s="134">
        <f t="shared" ref="CJ734" si="14032">AB734/AB746</f>
        <v>4.9212113245370448E-2</v>
      </c>
      <c r="CK734" s="135">
        <f t="shared" ref="CK734" si="14033">AC734/AC746</f>
        <v>4.7653551476127938E-2</v>
      </c>
    </row>
    <row r="735" spans="1:89" x14ac:dyDescent="0.2">
      <c r="A735" s="136" t="s">
        <v>29</v>
      </c>
      <c r="B735" s="205">
        <v>913</v>
      </c>
      <c r="C735" s="189">
        <v>1768</v>
      </c>
      <c r="D735" s="190">
        <v>848</v>
      </c>
      <c r="E735" s="191">
        <v>552</v>
      </c>
      <c r="F735" s="188">
        <v>1132</v>
      </c>
      <c r="G735" s="192">
        <v>1823</v>
      </c>
      <c r="H735" s="190">
        <v>1540</v>
      </c>
      <c r="I735" s="191">
        <v>2522</v>
      </c>
      <c r="J735" s="188">
        <v>513</v>
      </c>
      <c r="K735" s="189">
        <v>163</v>
      </c>
      <c r="L735" s="190">
        <v>1612</v>
      </c>
      <c r="M735" s="188">
        <v>535</v>
      </c>
      <c r="N735" s="193">
        <v>2417</v>
      </c>
      <c r="O735" s="206">
        <v>1507</v>
      </c>
      <c r="P735" s="188">
        <v>1264</v>
      </c>
      <c r="Q735" s="189">
        <v>776</v>
      </c>
      <c r="R735" s="190">
        <v>1357</v>
      </c>
      <c r="S735" s="191">
        <v>1429</v>
      </c>
      <c r="T735" s="188">
        <v>836</v>
      </c>
      <c r="U735" s="192">
        <v>146</v>
      </c>
      <c r="V735" s="190">
        <v>1756</v>
      </c>
      <c r="W735" s="207">
        <v>910</v>
      </c>
      <c r="X735" s="188">
        <v>1152</v>
      </c>
      <c r="Y735" s="192">
        <v>339</v>
      </c>
      <c r="Z735" s="190">
        <v>1965</v>
      </c>
      <c r="AA735" s="188">
        <v>2108</v>
      </c>
      <c r="AB735" s="169">
        <f t="shared" si="13704"/>
        <v>17305</v>
      </c>
      <c r="AC735" s="172">
        <f t="shared" si="13705"/>
        <v>14578</v>
      </c>
      <c r="BI735" s="136" t="s">
        <v>29</v>
      </c>
      <c r="BJ735" s="128">
        <f>B735/B746</f>
        <v>4.1291664782235088E-2</v>
      </c>
      <c r="BK735" s="129">
        <f t="shared" ref="BK735" si="14034">C735/C746</f>
        <v>8.2717320108543088E-2</v>
      </c>
      <c r="BL735" s="130">
        <f t="shared" ref="BL735" si="14035">D735/D746</f>
        <v>8.616134931924406E-2</v>
      </c>
      <c r="BM735" s="131">
        <f t="shared" ref="BM735" si="14036">E735/E746</f>
        <v>5.6737588652482268E-2</v>
      </c>
      <c r="BN735" s="128">
        <f t="shared" ref="BN735" si="14037">F735/F746</f>
        <v>4.7852553263442676E-2</v>
      </c>
      <c r="BO735" s="129">
        <f t="shared" ref="BO735" si="14038">G735/G746</f>
        <v>8.4230467125629538E-2</v>
      </c>
      <c r="BP735" s="130">
        <f t="shared" ref="BP735" si="14039">H735/H746</f>
        <v>5.2041092187077587E-2</v>
      </c>
      <c r="BQ735" s="131">
        <f t="shared" ref="BQ735" si="14040">I735/I746</f>
        <v>7.9553340483250273E-2</v>
      </c>
      <c r="BR735" s="128">
        <f t="shared" ref="BR735" si="14041">J735/J746</f>
        <v>9.8181818181818176E-2</v>
      </c>
      <c r="BS735" s="129">
        <f t="shared" ref="BS735" si="14042">K735/K746</f>
        <v>3.1718233119283908E-2</v>
      </c>
      <c r="BT735" s="130">
        <f t="shared" ref="BT735" si="14043">L735/L746</f>
        <v>9.2782318406814779E-2</v>
      </c>
      <c r="BU735" s="128">
        <f t="shared" ref="BU735" si="14044">M735/M746</f>
        <v>3.0470440824695296E-2</v>
      </c>
      <c r="BV735" s="132">
        <f t="shared" ref="BV735" si="14045">N735/N746</f>
        <v>7.7799594424952517E-2</v>
      </c>
      <c r="BW735" s="133">
        <f t="shared" ref="BW735" si="14046">O735/O746</f>
        <v>4.8960363872644574E-2</v>
      </c>
      <c r="BX735" s="128">
        <f t="shared" ref="BX735" si="14047">P735/P746</f>
        <v>7.8616743376041798E-2</v>
      </c>
      <c r="BY735" s="129">
        <f t="shared" ref="BY735" si="14048">Q735/Q746</f>
        <v>4.9644936344443731E-2</v>
      </c>
      <c r="BZ735" s="130">
        <f t="shared" ref="BZ735" si="14049">R735/R746</f>
        <v>6.8338621141159295E-2</v>
      </c>
      <c r="CA735" s="131">
        <f t="shared" ref="CA735" si="14050">S735/S746</f>
        <v>6.9768577287374275E-2</v>
      </c>
      <c r="CB735" s="128">
        <f t="shared" ref="CB735" si="14051">T735/T746</f>
        <v>0.13716160787530762</v>
      </c>
      <c r="CC735" s="129">
        <f t="shared" ref="CC735" si="14052">U735/U746</f>
        <v>2.2891188460332394E-2</v>
      </c>
      <c r="CD735" s="130">
        <f t="shared" ref="CD735" si="14053">V735/V746</f>
        <v>0.10050366300366301</v>
      </c>
      <c r="CE735" s="131">
        <f t="shared" ref="CE735" si="14054">W735/W746</f>
        <v>4.6008392739774508E-2</v>
      </c>
      <c r="CF735" s="128">
        <f t="shared" ref="CF735" si="14055">X735/X746</f>
        <v>8.1166772352568167E-2</v>
      </c>
      <c r="CG735" s="129">
        <f t="shared" ref="CG735" si="14056">Y735/Y746</f>
        <v>3.7073490813648295E-2</v>
      </c>
      <c r="CH735" s="130">
        <f t="shared" ref="CH735" si="14057">Z735/Z746</f>
        <v>6.3645786098335169E-2</v>
      </c>
      <c r="CI735" s="128">
        <f t="shared" ref="CI735" si="14058">AA735/AA746</f>
        <v>6.2812872467222891E-2</v>
      </c>
      <c r="CJ735" s="134">
        <f t="shared" ref="CJ735" si="14059">AB735/AB746</f>
        <v>7.1086445718792621E-2</v>
      </c>
      <c r="CK735" s="135">
        <f t="shared" ref="CK735" si="14060">AC735/AC746</f>
        <v>6.0016714766219705E-2</v>
      </c>
    </row>
    <row r="736" spans="1:89" x14ac:dyDescent="0.2">
      <c r="A736" s="145" t="s">
        <v>30</v>
      </c>
      <c r="B736" s="202">
        <v>1241</v>
      </c>
      <c r="C736" s="196">
        <v>2392</v>
      </c>
      <c r="D736" s="197">
        <v>1054</v>
      </c>
      <c r="E736" s="198">
        <v>789</v>
      </c>
      <c r="F736" s="195">
        <v>1330</v>
      </c>
      <c r="G736" s="199">
        <v>2328</v>
      </c>
      <c r="H736" s="197">
        <v>1870</v>
      </c>
      <c r="I736" s="198">
        <v>3131</v>
      </c>
      <c r="J736" s="195">
        <v>860</v>
      </c>
      <c r="K736" s="196">
        <v>186</v>
      </c>
      <c r="L736" s="197">
        <v>2206</v>
      </c>
      <c r="M736" s="195">
        <v>653</v>
      </c>
      <c r="N736" s="200">
        <v>3189</v>
      </c>
      <c r="O736" s="203">
        <v>1941</v>
      </c>
      <c r="P736" s="195">
        <v>1504</v>
      </c>
      <c r="Q736" s="196">
        <v>1245</v>
      </c>
      <c r="R736" s="197">
        <v>1484</v>
      </c>
      <c r="S736" s="198">
        <v>2000</v>
      </c>
      <c r="T736" s="195">
        <v>910</v>
      </c>
      <c r="U736" s="199">
        <v>221</v>
      </c>
      <c r="V736" s="197">
        <v>1946</v>
      </c>
      <c r="W736" s="204">
        <v>1122</v>
      </c>
      <c r="X736" s="195">
        <v>1573</v>
      </c>
      <c r="Y736" s="199">
        <v>634</v>
      </c>
      <c r="Z736" s="197">
        <v>2115</v>
      </c>
      <c r="AA736" s="195">
        <v>3362</v>
      </c>
      <c r="AB736" s="169">
        <f t="shared" si="13704"/>
        <v>21282</v>
      </c>
      <c r="AC736" s="172">
        <f t="shared" si="13705"/>
        <v>20004</v>
      </c>
      <c r="BI736" s="145" t="s">
        <v>30</v>
      </c>
      <c r="BJ736" s="128">
        <f>B736/B746</f>
        <v>5.6125910180453167E-2</v>
      </c>
      <c r="BK736" s="129">
        <f t="shared" ref="BK736" si="14061">C736/C746</f>
        <v>0.11191166838214653</v>
      </c>
      <c r="BL736" s="130">
        <f t="shared" ref="BL736" si="14062">D736/D746</f>
        <v>0.10709205446047551</v>
      </c>
      <c r="BM736" s="131">
        <f t="shared" ref="BM736" si="14063">E736/E746</f>
        <v>8.1097748997841501E-2</v>
      </c>
      <c r="BN736" s="128">
        <f t="shared" ref="BN736" si="14064">F736/F746</f>
        <v>5.6222522827189716E-2</v>
      </c>
      <c r="BO736" s="129">
        <f t="shared" ref="BO736" si="14065">G736/G746</f>
        <v>0.10756364644457793</v>
      </c>
      <c r="BP736" s="130">
        <f t="shared" ref="BP736" si="14066">H736/H746</f>
        <v>6.3192754798594208E-2</v>
      </c>
      <c r="BQ736" s="131">
        <f t="shared" ref="BQ736" si="14067">I736/I746</f>
        <v>9.8763484953630687E-2</v>
      </c>
      <c r="BR736" s="128">
        <f t="shared" ref="BR736" si="14068">J736/J746</f>
        <v>0.16459330143540671</v>
      </c>
      <c r="BS736" s="129">
        <f t="shared" ref="BS736" si="14069">K736/K746</f>
        <v>3.6193812025685931E-2</v>
      </c>
      <c r="BT736" s="130">
        <f t="shared" ref="BT736" si="14070">L736/L746</f>
        <v>0.12697133647979739</v>
      </c>
      <c r="BU736" s="128">
        <f t="shared" ref="BU736" si="14071">M736/M746</f>
        <v>3.7191024034628088E-2</v>
      </c>
      <c r="BV736" s="132">
        <f t="shared" ref="BV736" si="14072">N736/N746</f>
        <v>0.10264911320693984</v>
      </c>
      <c r="BW736" s="133">
        <f t="shared" ref="BW736" si="14073">O736/O746</f>
        <v>6.3060428849902539E-2</v>
      </c>
      <c r="BX736" s="128">
        <f t="shared" ref="BX736" si="14074">P736/P746</f>
        <v>9.3543973130986446E-2</v>
      </c>
      <c r="BY736" s="129">
        <f t="shared" ref="BY736" si="14075">Q736/Q746</f>
        <v>7.9649414624784087E-2</v>
      </c>
      <c r="BZ736" s="130">
        <f t="shared" ref="BZ736" si="14076">R736/R746</f>
        <v>7.4734350606838904E-2</v>
      </c>
      <c r="CA736" s="131">
        <f t="shared" ref="CA736" si="14077">S736/S746</f>
        <v>9.7646714188067571E-2</v>
      </c>
      <c r="CB736" s="128">
        <f t="shared" ref="CB736" si="14078">T736/T746</f>
        <v>0.14930270713699753</v>
      </c>
      <c r="CC736" s="129">
        <f t="shared" ref="CC736" si="14079">U736/U746</f>
        <v>3.4650360614612734E-2</v>
      </c>
      <c r="CD736" s="130">
        <f t="shared" ref="CD736" si="14080">V736/V746</f>
        <v>0.11137820512820513</v>
      </c>
      <c r="CE736" s="131">
        <f t="shared" ref="CE736" si="14081">W736/W746</f>
        <v>5.6726831487941755E-2</v>
      </c>
      <c r="CF736" s="128">
        <f t="shared" ref="CF736" si="14082">X736/X746</f>
        <v>0.11082928204044247</v>
      </c>
      <c r="CG736" s="129">
        <f t="shared" ref="CG736" si="14083">Y736/Y746</f>
        <v>6.9335083114610674E-2</v>
      </c>
      <c r="CH736" s="130">
        <f t="shared" ref="CH736" si="14084">Z736/Z746</f>
        <v>6.8504243052406558E-2</v>
      </c>
      <c r="CI736" s="128">
        <f t="shared" ref="CI736" si="14085">AA736/AA746</f>
        <v>0.10017878426698451</v>
      </c>
      <c r="CJ736" s="134">
        <f t="shared" ref="CJ736" si="14086">AB736/AB746</f>
        <v>8.7423388488144724E-2</v>
      </c>
      <c r="CK736" s="135">
        <f t="shared" ref="CK736" si="14087">AC736/AC746</f>
        <v>8.2355217600731168E-2</v>
      </c>
    </row>
    <row r="737" spans="1:89" x14ac:dyDescent="0.2">
      <c r="A737" s="136" t="s">
        <v>31</v>
      </c>
      <c r="B737" s="205">
        <v>1192</v>
      </c>
      <c r="C737" s="189">
        <v>3017</v>
      </c>
      <c r="D737" s="190">
        <v>647</v>
      </c>
      <c r="E737" s="191">
        <v>941</v>
      </c>
      <c r="F737" s="188">
        <v>987</v>
      </c>
      <c r="G737" s="192">
        <v>2690</v>
      </c>
      <c r="H737" s="190">
        <v>1753</v>
      </c>
      <c r="I737" s="191">
        <v>3731</v>
      </c>
      <c r="J737" s="188">
        <v>566</v>
      </c>
      <c r="K737" s="189">
        <v>184</v>
      </c>
      <c r="L737" s="190">
        <v>2433</v>
      </c>
      <c r="M737" s="188">
        <v>651</v>
      </c>
      <c r="N737" s="193">
        <v>2852</v>
      </c>
      <c r="O737" s="206">
        <v>1913</v>
      </c>
      <c r="P737" s="188">
        <v>1351</v>
      </c>
      <c r="Q737" s="189">
        <v>1375</v>
      </c>
      <c r="R737" s="190">
        <v>1257</v>
      </c>
      <c r="S737" s="191">
        <v>1891</v>
      </c>
      <c r="T737" s="188">
        <v>757</v>
      </c>
      <c r="U737" s="192">
        <v>188</v>
      </c>
      <c r="V737" s="190">
        <v>2077</v>
      </c>
      <c r="W737" s="207">
        <v>1039</v>
      </c>
      <c r="X737" s="188">
        <v>1507</v>
      </c>
      <c r="Y737" s="192">
        <v>531</v>
      </c>
      <c r="Z737" s="190">
        <v>1995</v>
      </c>
      <c r="AA737" s="188">
        <v>3414</v>
      </c>
      <c r="AB737" s="169">
        <f t="shared" si="13704"/>
        <v>19374</v>
      </c>
      <c r="AC737" s="172">
        <f t="shared" si="13705"/>
        <v>21565</v>
      </c>
      <c r="BI737" s="136" t="s">
        <v>31</v>
      </c>
      <c r="BJ737" s="128">
        <f>B737/B746</f>
        <v>5.3909818642304735E-2</v>
      </c>
      <c r="BK737" s="129">
        <f t="shared" ref="BK737" si="14088">C737/C746</f>
        <v>0.14115280247029099</v>
      </c>
      <c r="BL737" s="130">
        <f t="shared" ref="BL737" si="14089">D737/D746</f>
        <v>6.5738671001828897E-2</v>
      </c>
      <c r="BM737" s="131">
        <f t="shared" ref="BM737" si="14090">E737/E746</f>
        <v>9.6721142974611984E-2</v>
      </c>
      <c r="BN737" s="128">
        <f t="shared" ref="BN737" si="14091">F737/F746</f>
        <v>4.1723030098072371E-2</v>
      </c>
      <c r="BO737" s="129">
        <f t="shared" ref="BO737" si="14092">G737/G746</f>
        <v>0.12428960864944785</v>
      </c>
      <c r="BP737" s="130">
        <f t="shared" ref="BP737" si="14093">H737/H746</f>
        <v>5.92389835090565E-2</v>
      </c>
      <c r="BQ737" s="131">
        <f t="shared" ref="BQ737" si="14094">I737/I746</f>
        <v>0.11768973566336509</v>
      </c>
      <c r="BR737" s="128">
        <f t="shared" ref="BR737" si="14095">J737/J746</f>
        <v>0.10832535885167464</v>
      </c>
      <c r="BS737" s="129">
        <f t="shared" ref="BS737" si="14096">K737/K746</f>
        <v>3.580463125121619E-2</v>
      </c>
      <c r="BT737" s="130">
        <f t="shared" ref="BT737" si="14097">L737/L746</f>
        <v>0.14003683665246922</v>
      </c>
      <c r="BU737" s="128">
        <f t="shared" ref="BU737" si="14098">M737/M746</f>
        <v>3.7077115844629228E-2</v>
      </c>
      <c r="BV737" s="132">
        <f t="shared" ref="BV737" si="14099">N737/N746</f>
        <v>9.1801590111694087E-2</v>
      </c>
      <c r="BW737" s="133">
        <f t="shared" ref="BW737" si="14100">O737/O746</f>
        <v>6.2150747238466537E-2</v>
      </c>
      <c r="BX737" s="128">
        <f t="shared" ref="BX737" si="14101">P737/P746</f>
        <v>8.4027864162209226E-2</v>
      </c>
      <c r="BY737" s="129">
        <f t="shared" ref="BY737" si="14102">Q737/Q746</f>
        <v>8.7966220971147077E-2</v>
      </c>
      <c r="BZ737" s="130">
        <f t="shared" ref="BZ737" si="14103">R737/R746</f>
        <v>6.3302613687868256E-2</v>
      </c>
      <c r="CA737" s="131">
        <f t="shared" ref="CA737" si="14104">S737/S746</f>
        <v>9.2324968264817883E-2</v>
      </c>
      <c r="CB737" s="128">
        <f t="shared" ref="CB737" si="14105">T737/T746</f>
        <v>0.12420016406890894</v>
      </c>
      <c r="CC737" s="129">
        <f t="shared" ref="CC737" si="14106">U737/U746</f>
        <v>2.9476324866729381E-2</v>
      </c>
      <c r="CD737" s="130">
        <f t="shared" ref="CD737" si="14107">V737/V746</f>
        <v>0.11887591575091574</v>
      </c>
      <c r="CE737" s="131">
        <f t="shared" ref="CE737" si="14108">W737/W746</f>
        <v>5.2530461600687597E-2</v>
      </c>
      <c r="CF737" s="128">
        <f t="shared" ref="CF737" si="14109">X737/X746</f>
        <v>0.10617910237440992</v>
      </c>
      <c r="CG737" s="129">
        <f t="shared" ref="CG737" si="14110">Y737/Y746</f>
        <v>5.8070866141732284E-2</v>
      </c>
      <c r="CH737" s="130">
        <f t="shared" ref="CH737" si="14111">Z737/Z746</f>
        <v>6.461747748914945E-2</v>
      </c>
      <c r="CI737" s="128">
        <f t="shared" ref="CI737" si="14112">AA737/AA746</f>
        <v>0.10172824791418356</v>
      </c>
      <c r="CJ737" s="134">
        <f t="shared" ref="CJ737" si="14113">AB737/AB746</f>
        <v>7.958559950048473E-2</v>
      </c>
      <c r="CK737" s="135">
        <f t="shared" ref="CK737" si="14114">AC737/AC746</f>
        <v>8.8781757026583072E-2</v>
      </c>
    </row>
    <row r="738" spans="1:89" x14ac:dyDescent="0.2">
      <c r="A738" s="145" t="s">
        <v>32</v>
      </c>
      <c r="B738" s="202">
        <v>1205</v>
      </c>
      <c r="C738" s="196">
        <v>1891</v>
      </c>
      <c r="D738" s="197">
        <v>483</v>
      </c>
      <c r="E738" s="198">
        <v>643</v>
      </c>
      <c r="F738" s="195">
        <v>834</v>
      </c>
      <c r="G738" s="199">
        <v>2019</v>
      </c>
      <c r="H738" s="197">
        <v>1553</v>
      </c>
      <c r="I738" s="198">
        <v>2672</v>
      </c>
      <c r="J738" s="195">
        <v>401</v>
      </c>
      <c r="K738" s="196">
        <v>125</v>
      </c>
      <c r="L738" s="197">
        <v>1479</v>
      </c>
      <c r="M738" s="195">
        <v>628</v>
      </c>
      <c r="N738" s="200">
        <v>2504</v>
      </c>
      <c r="O738" s="203">
        <v>1701</v>
      </c>
      <c r="P738" s="195">
        <v>1004</v>
      </c>
      <c r="Q738" s="196">
        <v>1186</v>
      </c>
      <c r="R738" s="197">
        <v>1136</v>
      </c>
      <c r="S738" s="198">
        <v>1626</v>
      </c>
      <c r="T738" s="195">
        <v>440</v>
      </c>
      <c r="U738" s="199">
        <v>225</v>
      </c>
      <c r="V738" s="197">
        <v>1756</v>
      </c>
      <c r="W738" s="204">
        <v>997</v>
      </c>
      <c r="X738" s="195">
        <v>893</v>
      </c>
      <c r="Y738" s="199">
        <v>454</v>
      </c>
      <c r="Z738" s="197">
        <v>1819</v>
      </c>
      <c r="AA738" s="195">
        <v>2275</v>
      </c>
      <c r="AB738" s="169">
        <f t="shared" si="13704"/>
        <v>15507</v>
      </c>
      <c r="AC738" s="172">
        <f t="shared" si="13705"/>
        <v>16442</v>
      </c>
      <c r="BI738" s="145" t="s">
        <v>32</v>
      </c>
      <c r="BJ738" s="128">
        <f>B738/B746</f>
        <v>5.4497761295282894E-2</v>
      </c>
      <c r="BK738" s="129">
        <f t="shared" ref="BK738" si="14115">C738/C746</f>
        <v>8.8471975297089916E-2</v>
      </c>
      <c r="BL738" s="130">
        <f t="shared" ref="BL738" si="14116">D738/D746</f>
        <v>4.9075391180654342E-2</v>
      </c>
      <c r="BM738" s="131">
        <f t="shared" ref="BM738" si="14117">E738/E746</f>
        <v>6.6091067941206699E-2</v>
      </c>
      <c r="BN738" s="128">
        <f t="shared" ref="BN738" si="14118">F738/F746</f>
        <v>3.525532634426784E-2</v>
      </c>
      <c r="BO738" s="129">
        <f t="shared" ref="BO738" si="14119">G738/G746</f>
        <v>9.32865129603105E-2</v>
      </c>
      <c r="BP738" s="130">
        <f t="shared" ref="BP738" si="14120">H738/H746</f>
        <v>5.2480400108137336E-2</v>
      </c>
      <c r="BQ738" s="131">
        <f t="shared" ref="BQ738" si="14121">I738/I746</f>
        <v>8.4284903160683863E-2</v>
      </c>
      <c r="BR738" s="128">
        <f t="shared" ref="BR738" si="14122">J738/J746</f>
        <v>7.674641148325359E-2</v>
      </c>
      <c r="BS738" s="129">
        <f t="shared" ref="BS738" si="14123">K738/K746</f>
        <v>2.4323798404358825E-2</v>
      </c>
      <c r="BT738" s="130">
        <f t="shared" ref="BT738" si="14124">L738/L746</f>
        <v>8.5127201565557725E-2</v>
      </c>
      <c r="BU738" s="128">
        <f t="shared" ref="BU738" si="14125">M738/M746</f>
        <v>3.5767171659642327E-2</v>
      </c>
      <c r="BV738" s="132">
        <f t="shared" ref="BV738" si="14126">N738/N746</f>
        <v>8.059999356230084E-2</v>
      </c>
      <c r="BW738" s="133">
        <f t="shared" ref="BW738" si="14127">O738/O746</f>
        <v>5.526315789473684E-2</v>
      </c>
      <c r="BX738" s="128">
        <f t="shared" ref="BX738" si="14128">P738/P746</f>
        <v>6.2445577808185097E-2</v>
      </c>
      <c r="BY738" s="129">
        <f t="shared" ref="BY738" si="14129">Q738/Q746</f>
        <v>7.587486405220395E-2</v>
      </c>
      <c r="BZ738" s="130">
        <f t="shared" ref="BZ738" si="14130">R738/R746</f>
        <v>5.720904466938611E-2</v>
      </c>
      <c r="CA738" s="131">
        <f t="shared" ref="CA738" si="14131">S738/S746</f>
        <v>7.938677863489893E-2</v>
      </c>
      <c r="CB738" s="128">
        <f t="shared" ref="CB738" si="14132">T738/T746</f>
        <v>7.2190319934372443E-2</v>
      </c>
      <c r="CC738" s="129">
        <f t="shared" ref="CC738" si="14133">U738/U746</f>
        <v>3.5277516462841017E-2</v>
      </c>
      <c r="CD738" s="130">
        <f t="shared" ref="CD738" si="14134">V738/V746</f>
        <v>0.10050366300366301</v>
      </c>
      <c r="CE738" s="131">
        <f t="shared" ref="CE738" si="14135">W738/W746</f>
        <v>5.0406997320390313E-2</v>
      </c>
      <c r="CF738" s="128">
        <f t="shared" ref="CF738" si="14136">X738/X746</f>
        <v>6.2918340026773767E-2</v>
      </c>
      <c r="CG738" s="129">
        <f t="shared" ref="CG738" si="14137">Y738/Y746</f>
        <v>4.9650043744531934E-2</v>
      </c>
      <c r="CH738" s="130">
        <f t="shared" ref="CH738" si="14138">Z738/Z746</f>
        <v>5.8916887996372354E-2</v>
      </c>
      <c r="CI738" s="128">
        <f t="shared" ref="CI738" si="14139">AA738/AA746</f>
        <v>6.7789034564958286E-2</v>
      </c>
      <c r="CJ738" s="134">
        <f t="shared" ref="CJ738" si="14140">AB738/AB746</f>
        <v>6.3700520876123504E-2</v>
      </c>
      <c r="CK738" s="135">
        <f t="shared" ref="CK738" si="14141">AC738/AC746</f>
        <v>6.7690686252310631E-2</v>
      </c>
    </row>
    <row r="739" spans="1:89" x14ac:dyDescent="0.2">
      <c r="A739" s="136" t="s">
        <v>33</v>
      </c>
      <c r="B739" s="205">
        <v>1075</v>
      </c>
      <c r="C739" s="189">
        <v>1280</v>
      </c>
      <c r="D739" s="190">
        <v>326</v>
      </c>
      <c r="E739" s="191">
        <v>594</v>
      </c>
      <c r="F739" s="188">
        <v>762</v>
      </c>
      <c r="G739" s="192">
        <v>1563</v>
      </c>
      <c r="H739" s="190">
        <v>1294</v>
      </c>
      <c r="I739" s="191">
        <v>2171</v>
      </c>
      <c r="J739" s="188">
        <v>350</v>
      </c>
      <c r="K739" s="189">
        <v>108</v>
      </c>
      <c r="L739" s="190">
        <v>1102</v>
      </c>
      <c r="M739" s="188">
        <v>610</v>
      </c>
      <c r="N739" s="193">
        <v>1630</v>
      </c>
      <c r="O739" s="206">
        <v>1509</v>
      </c>
      <c r="P739" s="188">
        <v>647</v>
      </c>
      <c r="Q739" s="189">
        <v>975</v>
      </c>
      <c r="R739" s="190">
        <v>887</v>
      </c>
      <c r="S739" s="191">
        <v>1168</v>
      </c>
      <c r="T739" s="188">
        <v>358</v>
      </c>
      <c r="U739" s="192">
        <v>210</v>
      </c>
      <c r="V739" s="190">
        <v>1426</v>
      </c>
      <c r="W739" s="207">
        <v>802</v>
      </c>
      <c r="X739" s="188">
        <v>572</v>
      </c>
      <c r="Y739" s="192">
        <v>385</v>
      </c>
      <c r="Z739" s="190">
        <v>1305</v>
      </c>
      <c r="AA739" s="188">
        <v>1640</v>
      </c>
      <c r="AB739" s="169">
        <f t="shared" si="13704"/>
        <v>11734</v>
      </c>
      <c r="AC739" s="172">
        <f t="shared" si="13705"/>
        <v>13015</v>
      </c>
      <c r="BI739" s="136" t="s">
        <v>33</v>
      </c>
      <c r="BJ739" s="128">
        <f>B739/B746</f>
        <v>4.8618334765501335E-2</v>
      </c>
      <c r="BK739" s="129">
        <f t="shared" ref="BK739" si="14142">C739/C746</f>
        <v>5.9885842612519884E-2</v>
      </c>
      <c r="BL739" s="130">
        <f t="shared" ref="BL739" si="14143">D739/D746</f>
        <v>3.3123348912822599E-2</v>
      </c>
      <c r="BM739" s="131">
        <f t="shared" ref="BM739" si="14144">E739/E746</f>
        <v>6.105457909343201E-2</v>
      </c>
      <c r="BN739" s="128">
        <f t="shared" ref="BN739" si="14145">F739/F746</f>
        <v>3.2211701048359825E-2</v>
      </c>
      <c r="BO739" s="129">
        <f t="shared" ref="BO739" si="14146">G739/G746</f>
        <v>7.2217345100032346E-2</v>
      </c>
      <c r="BP739" s="130">
        <f t="shared" ref="BP739" si="14147">H739/H746</f>
        <v>4.3728034603947009E-2</v>
      </c>
      <c r="BQ739" s="131">
        <f t="shared" ref="BQ739" si="14148">I739/I746</f>
        <v>6.8481483818055647E-2</v>
      </c>
      <c r="BR739" s="128">
        <f t="shared" ref="BR739" si="14149">J739/J746</f>
        <v>6.6985645933014357E-2</v>
      </c>
      <c r="BS739" s="129">
        <f t="shared" ref="BS739" si="14150">K739/K746</f>
        <v>2.1015761821366025E-2</v>
      </c>
      <c r="BT739" s="130">
        <f t="shared" ref="BT739" si="14151">L739/L746</f>
        <v>6.3428110970415563E-2</v>
      </c>
      <c r="BU739" s="128">
        <f t="shared" ref="BU739" si="14152">M739/M746</f>
        <v>3.4741997949652582E-2</v>
      </c>
      <c r="BV739" s="132">
        <f t="shared" ref="BV739" si="14153">N739/N746</f>
        <v>5.2467248205491354E-2</v>
      </c>
      <c r="BW739" s="133">
        <f t="shared" ref="BW739" si="14154">O739/O746</f>
        <v>4.9025341130604291E-2</v>
      </c>
      <c r="BX739" s="128">
        <f t="shared" ref="BX739" si="14155">P739/P746</f>
        <v>4.0241323547704939E-2</v>
      </c>
      <c r="BY739" s="129">
        <f t="shared" ref="BY739" si="14156">Q739/Q746</f>
        <v>6.2376047597722473E-2</v>
      </c>
      <c r="BZ739" s="130">
        <f t="shared" ref="BZ739" si="14157">R739/R746</f>
        <v>4.4669386110691441E-2</v>
      </c>
      <c r="CA739" s="131">
        <f t="shared" ref="CA739" si="14158">S739/S746</f>
        <v>5.7025681085831462E-2</v>
      </c>
      <c r="CB739" s="128">
        <f t="shared" ref="CB739" si="14159">T739/T746</f>
        <v>5.8736669401148481E-2</v>
      </c>
      <c r="CC739" s="129">
        <f t="shared" ref="CC739" si="14160">U739/U746</f>
        <v>3.2925682031984947E-2</v>
      </c>
      <c r="CD739" s="130">
        <f t="shared" ref="CD739" si="14161">V739/V746</f>
        <v>8.1616300366300368E-2</v>
      </c>
      <c r="CE739" s="131">
        <f t="shared" ref="CE739" si="14162">W739/W746</f>
        <v>4.0548056019010063E-2</v>
      </c>
      <c r="CF739" s="128">
        <f t="shared" ref="CF739" si="14163">X739/X746</f>
        <v>4.0301557105615442E-2</v>
      </c>
      <c r="CG739" s="129">
        <f t="shared" ref="CG739" si="14164">Y739/Y746</f>
        <v>4.2104111986001752E-2</v>
      </c>
      <c r="CH739" s="130">
        <f t="shared" ref="CH739" si="14165">Z739/Z746</f>
        <v>4.2268575500421068E-2</v>
      </c>
      <c r="CI739" s="128">
        <f t="shared" ref="CI739" si="14166">AA739/AA746</f>
        <v>4.8867699642431463E-2</v>
      </c>
      <c r="CJ739" s="134">
        <f t="shared" ref="CJ739" si="14167">AB739/AB746</f>
        <v>4.8201580702936293E-2</v>
      </c>
      <c r="CK739" s="135">
        <f t="shared" ref="CK739" si="14168">AC739/AC746</f>
        <v>5.3581941465382733E-2</v>
      </c>
    </row>
    <row r="740" spans="1:89" x14ac:dyDescent="0.2">
      <c r="A740" s="145" t="s">
        <v>34</v>
      </c>
      <c r="B740" s="202">
        <v>493</v>
      </c>
      <c r="C740" s="196">
        <v>1048</v>
      </c>
      <c r="D740" s="197">
        <v>193</v>
      </c>
      <c r="E740" s="198">
        <v>541</v>
      </c>
      <c r="F740" s="195">
        <v>369</v>
      </c>
      <c r="G740" s="199">
        <v>1392</v>
      </c>
      <c r="H740" s="197">
        <v>687</v>
      </c>
      <c r="I740" s="198">
        <v>1691</v>
      </c>
      <c r="J740" s="195">
        <v>133</v>
      </c>
      <c r="K740" s="196">
        <v>79</v>
      </c>
      <c r="L740" s="197">
        <v>1135</v>
      </c>
      <c r="M740" s="195">
        <v>380</v>
      </c>
      <c r="N740" s="200">
        <v>1563</v>
      </c>
      <c r="O740" s="203">
        <v>1189</v>
      </c>
      <c r="P740" s="195">
        <v>436</v>
      </c>
      <c r="Q740" s="196">
        <v>762</v>
      </c>
      <c r="R740" s="197">
        <v>682</v>
      </c>
      <c r="S740" s="198">
        <v>1030</v>
      </c>
      <c r="T740" s="195">
        <v>177</v>
      </c>
      <c r="U740" s="199">
        <v>148</v>
      </c>
      <c r="V740" s="197">
        <v>1109</v>
      </c>
      <c r="W740" s="204">
        <v>562</v>
      </c>
      <c r="X740" s="195">
        <v>292</v>
      </c>
      <c r="Y740" s="199">
        <v>370</v>
      </c>
      <c r="Z740" s="197">
        <v>913</v>
      </c>
      <c r="AA740" s="195">
        <v>1275</v>
      </c>
      <c r="AB740" s="169">
        <f t="shared" si="13704"/>
        <v>8182</v>
      </c>
      <c r="AC740" s="172">
        <f t="shared" si="13705"/>
        <v>10467</v>
      </c>
      <c r="BI740" s="145" t="s">
        <v>34</v>
      </c>
      <c r="BJ740" s="128">
        <f>B740/B746</f>
        <v>2.2296594455248519E-2</v>
      </c>
      <c r="BK740" s="129">
        <f t="shared" ref="BK740" si="14169">C740/C746</f>
        <v>4.9031533639000653E-2</v>
      </c>
      <c r="BL740" s="130">
        <f t="shared" ref="BL740" si="14170">D740/D746</f>
        <v>1.9609835399309085E-2</v>
      </c>
      <c r="BM740" s="131">
        <f t="shared" ref="BM740" si="14171">E740/E746</f>
        <v>5.5606948298900193E-2</v>
      </c>
      <c r="BN740" s="128">
        <f t="shared" ref="BN740" si="14172">F740/F746</f>
        <v>1.5598579641528576E-2</v>
      </c>
      <c r="BO740" s="129">
        <f t="shared" ref="BO740" si="14173">G740/G746</f>
        <v>6.4316407152428035E-2</v>
      </c>
      <c r="BP740" s="130">
        <f t="shared" ref="BP740" si="14174">H740/H746</f>
        <v>2.321573398215734E-2</v>
      </c>
      <c r="BQ740" s="131">
        <f t="shared" ref="BQ740" si="14175">I740/I746</f>
        <v>5.334048325026812E-2</v>
      </c>
      <c r="BR740" s="128">
        <f t="shared" ref="BR740" si="14176">J740/J746</f>
        <v>2.5454545454545455E-2</v>
      </c>
      <c r="BS740" s="129">
        <f t="shared" ref="BS740" si="14177">K740/K746</f>
        <v>1.5372640591554777E-2</v>
      </c>
      <c r="BT740" s="130">
        <f t="shared" ref="BT740" si="14178">L740/L746</f>
        <v>6.5327500863359048E-2</v>
      </c>
      <c r="BU740" s="128">
        <f t="shared" ref="BU740" si="14179">M740/M746</f>
        <v>2.1642556099783574E-2</v>
      </c>
      <c r="BV740" s="132">
        <f t="shared" ref="BV740" si="14180">N740/N746</f>
        <v>5.0310618984774839E-2</v>
      </c>
      <c r="BW740" s="133">
        <f t="shared" ref="BW740" si="14181">O740/O746</f>
        <v>3.8628979857050036E-2</v>
      </c>
      <c r="BX740" s="128">
        <f t="shared" ref="BX740" si="14182">P740/P746</f>
        <v>2.711780072148277E-2</v>
      </c>
      <c r="BY740" s="129">
        <f t="shared" ref="BY740" si="14183">Q740/Q746</f>
        <v>4.8749280276373874E-2</v>
      </c>
      <c r="BZ740" s="130">
        <f t="shared" ref="BZ740" si="14184">R740/R746</f>
        <v>3.4345570831444829E-2</v>
      </c>
      <c r="CA740" s="131">
        <f t="shared" ref="CA740" si="14185">S740/S746</f>
        <v>5.0288057806854802E-2</v>
      </c>
      <c r="CB740" s="128">
        <f t="shared" ref="CB740" si="14186">T740/T746</f>
        <v>2.904019688269073E-2</v>
      </c>
      <c r="CC740" s="129">
        <f t="shared" ref="CC740" si="14187">U740/U746</f>
        <v>2.3204766384446535E-2</v>
      </c>
      <c r="CD740" s="130">
        <f t="shared" ref="CD740" si="14188">V740/V746</f>
        <v>6.3472985347985345E-2</v>
      </c>
      <c r="CE740" s="131">
        <f t="shared" ref="CE740" si="14189">W740/W746</f>
        <v>2.8413974417311291E-2</v>
      </c>
      <c r="CF740" s="128">
        <f t="shared" ref="CF740" si="14190">X740/X746</f>
        <v>2.057352215881068E-2</v>
      </c>
      <c r="CG740" s="129">
        <f t="shared" ref="CG740" si="14191">Y740/Y746</f>
        <v>4.0463692038495189E-2</v>
      </c>
      <c r="CH740" s="130">
        <f t="shared" ref="CH740" si="14192">Z740/Z746</f>
        <v>2.9571807993781174E-2</v>
      </c>
      <c r="CI740" s="128">
        <f t="shared" ref="CI740" si="14193">AA740/AA746</f>
        <v>3.7991656734207388E-2</v>
      </c>
      <c r="CJ740" s="134">
        <f t="shared" ref="CJ740" si="14194">AB740/AB746</f>
        <v>3.3610476675594407E-2</v>
      </c>
      <c r="CK740" s="135">
        <f t="shared" ref="CK740" si="14195">AC740/AC746</f>
        <v>4.309198473439578E-2</v>
      </c>
    </row>
    <row r="741" spans="1:89" x14ac:dyDescent="0.2">
      <c r="A741" s="136" t="s">
        <v>35</v>
      </c>
      <c r="B741" s="205">
        <v>0</v>
      </c>
      <c r="C741" s="189">
        <v>428</v>
      </c>
      <c r="D741" s="190">
        <v>10</v>
      </c>
      <c r="E741" s="191">
        <v>254</v>
      </c>
      <c r="F741" s="188">
        <v>13</v>
      </c>
      <c r="G741" s="192">
        <v>584</v>
      </c>
      <c r="H741" s="190">
        <v>61</v>
      </c>
      <c r="I741" s="191">
        <v>459</v>
      </c>
      <c r="J741" s="188">
        <v>26</v>
      </c>
      <c r="K741" s="189">
        <v>18</v>
      </c>
      <c r="L741" s="190">
        <v>144</v>
      </c>
      <c r="M741" s="188">
        <v>59</v>
      </c>
      <c r="N741" s="193">
        <v>222</v>
      </c>
      <c r="O741" s="206">
        <v>179</v>
      </c>
      <c r="P741" s="188">
        <v>84</v>
      </c>
      <c r="Q741" s="189">
        <v>114</v>
      </c>
      <c r="R741" s="190">
        <v>163</v>
      </c>
      <c r="S741" s="191">
        <v>76</v>
      </c>
      <c r="T741" s="188">
        <v>31</v>
      </c>
      <c r="U741" s="192">
        <v>9</v>
      </c>
      <c r="V741" s="190">
        <v>127</v>
      </c>
      <c r="W741" s="207">
        <v>11</v>
      </c>
      <c r="X741" s="188">
        <v>59</v>
      </c>
      <c r="Y741" s="192">
        <v>16</v>
      </c>
      <c r="Z741" s="190">
        <v>76</v>
      </c>
      <c r="AA741" s="188">
        <v>102</v>
      </c>
      <c r="AB741" s="169">
        <f t="shared" si="13704"/>
        <v>1016</v>
      </c>
      <c r="AC741" s="172">
        <f t="shared" si="13705"/>
        <v>2309</v>
      </c>
      <c r="BI741" s="136" t="s">
        <v>35</v>
      </c>
      <c r="BJ741" s="128">
        <f>B741/B746</f>
        <v>0</v>
      </c>
      <c r="BK741" s="129">
        <f t="shared" ref="BK741" si="14196">C741/C746</f>
        <v>2.0024328623561335E-2</v>
      </c>
      <c r="BL741" s="130">
        <f t="shared" ref="BL741" si="14197">D741/D746</f>
        <v>1.016053647632595E-3</v>
      </c>
      <c r="BM741" s="131">
        <f t="shared" ref="BM741" si="14198">E741/E746</f>
        <v>2.6107513619076986E-2</v>
      </c>
      <c r="BN741" s="128">
        <f t="shared" ref="BN741" si="14199">F741/F746</f>
        <v>5.4954345620561375E-4</v>
      </c>
      <c r="BO741" s="129">
        <f t="shared" ref="BO741" si="14200">G741/G746</f>
        <v>2.6983320242110614E-2</v>
      </c>
      <c r="BP741" s="130">
        <f t="shared" ref="BP741" si="14201">H741/H746</f>
        <v>2.0613679372803459E-3</v>
      </c>
      <c r="BQ741" s="131">
        <f t="shared" ref="BQ741" si="14202">I741/I746</f>
        <v>1.4478581792946817E-2</v>
      </c>
      <c r="BR741" s="128">
        <f t="shared" ref="BR741" si="14203">J741/J746</f>
        <v>4.9760765550239238E-3</v>
      </c>
      <c r="BS741" s="129">
        <f t="shared" ref="BS741" si="14204">K741/K746</f>
        <v>3.5026269702276708E-3</v>
      </c>
      <c r="BT741" s="130">
        <f t="shared" ref="BT741" si="14205">L741/L746</f>
        <v>8.2882468055715443E-3</v>
      </c>
      <c r="BU741" s="128">
        <f t="shared" ref="BU741" si="14206">M741/M746</f>
        <v>3.3602916049663969E-3</v>
      </c>
      <c r="BV741" s="132">
        <f t="shared" ref="BV741" si="14207">N741/N746</f>
        <v>7.145846074612933E-3</v>
      </c>
      <c r="BW741" s="133">
        <f t="shared" ref="BW741" si="14208">O741/O746</f>
        <v>5.815464587394412E-3</v>
      </c>
      <c r="BX741" s="128">
        <f t="shared" ref="BX741" si="14209">P741/P746</f>
        <v>5.2245304142306253E-3</v>
      </c>
      <c r="BY741" s="129">
        <f t="shared" ref="BY741" si="14210">Q741/Q746</f>
        <v>7.2931994114260124E-3</v>
      </c>
      <c r="BZ741" s="130">
        <f t="shared" ref="BZ741" si="14211">R741/R746</f>
        <v>8.208692148864381E-3</v>
      </c>
      <c r="CA741" s="131">
        <f t="shared" ref="CA741" si="14212">S741/S746</f>
        <v>3.7105751391465678E-3</v>
      </c>
      <c r="CB741" s="128">
        <f t="shared" ref="CB741" si="14213">T741/T746</f>
        <v>5.0861361771944212E-3</v>
      </c>
      <c r="CC741" s="129">
        <f t="shared" ref="CC741" si="14214">U741/U746</f>
        <v>1.4111006585136407E-3</v>
      </c>
      <c r="CD741" s="130">
        <f t="shared" ref="CD741" si="14215">V741/V746</f>
        <v>7.268772893772894E-3</v>
      </c>
      <c r="CE741" s="131">
        <f t="shared" ref="CE741" si="14216">W741/W746</f>
        <v>5.5614540674452703E-4</v>
      </c>
      <c r="CF741" s="128">
        <f t="shared" ref="CF741" si="14217">X741/X746</f>
        <v>4.1569787923624322E-3</v>
      </c>
      <c r="CG741" s="129">
        <f t="shared" ref="CG741" si="14218">Y741/Y746</f>
        <v>1.7497812773403325E-3</v>
      </c>
      <c r="CH741" s="130">
        <f t="shared" ref="CH741" si="14219">Z741/Z746</f>
        <v>2.4616181900628362E-3</v>
      </c>
      <c r="CI741" s="128">
        <f t="shared" ref="CI741" si="14220">AA741/AA746</f>
        <v>3.039332538736591E-3</v>
      </c>
      <c r="CJ741" s="134">
        <f t="shared" ref="CJ741" si="14221">AB741/AB746</f>
        <v>4.1735815573703148E-3</v>
      </c>
      <c r="CK741" s="135">
        <f t="shared" ref="CK741" si="14222">AC741/AC746</f>
        <v>9.5060086702703599E-3</v>
      </c>
    </row>
    <row r="742" spans="1:89" x14ac:dyDescent="0.2">
      <c r="A742" s="145" t="s">
        <v>36</v>
      </c>
      <c r="B742" s="202">
        <v>0</v>
      </c>
      <c r="C742" s="196">
        <v>0</v>
      </c>
      <c r="D742" s="197">
        <v>0</v>
      </c>
      <c r="E742" s="198">
        <v>0</v>
      </c>
      <c r="F742" s="195">
        <v>0</v>
      </c>
      <c r="G742" s="199">
        <v>0</v>
      </c>
      <c r="H742" s="197">
        <v>0</v>
      </c>
      <c r="I742" s="198">
        <v>0</v>
      </c>
      <c r="J742" s="195">
        <v>0</v>
      </c>
      <c r="K742" s="199">
        <v>0</v>
      </c>
      <c r="L742" s="197">
        <v>0</v>
      </c>
      <c r="M742" s="195">
        <v>0</v>
      </c>
      <c r="N742" s="200">
        <v>0</v>
      </c>
      <c r="O742" s="203">
        <v>0</v>
      </c>
      <c r="P742" s="195">
        <v>0</v>
      </c>
      <c r="Q742" s="199">
        <v>0</v>
      </c>
      <c r="R742" s="197">
        <v>0</v>
      </c>
      <c r="S742" s="198">
        <v>0</v>
      </c>
      <c r="T742" s="195">
        <v>0</v>
      </c>
      <c r="U742" s="199">
        <v>0</v>
      </c>
      <c r="V742" s="197">
        <v>0</v>
      </c>
      <c r="W742" s="198">
        <v>0</v>
      </c>
      <c r="X742" s="195">
        <v>0</v>
      </c>
      <c r="Y742" s="199">
        <v>0</v>
      </c>
      <c r="Z742" s="197">
        <v>0</v>
      </c>
      <c r="AA742" s="195">
        <v>0</v>
      </c>
      <c r="AB742" s="169">
        <f t="shared" si="13704"/>
        <v>0</v>
      </c>
      <c r="AC742" s="172">
        <f t="shared" si="13705"/>
        <v>0</v>
      </c>
      <c r="BI742" s="145" t="s">
        <v>36</v>
      </c>
      <c r="BJ742" s="128">
        <f>B742/B746</f>
        <v>0</v>
      </c>
      <c r="BK742" s="129">
        <f t="shared" ref="BK742" si="14223">C742/C746</f>
        <v>0</v>
      </c>
      <c r="BL742" s="130">
        <f t="shared" ref="BL742" si="14224">D742/D746</f>
        <v>0</v>
      </c>
      <c r="BM742" s="131">
        <f t="shared" ref="BM742" si="14225">E742/E746</f>
        <v>0</v>
      </c>
      <c r="BN742" s="128">
        <f t="shared" ref="BN742" si="14226">F742/F746</f>
        <v>0</v>
      </c>
      <c r="BO742" s="129">
        <f t="shared" ref="BO742" si="14227">G742/G746</f>
        <v>0</v>
      </c>
      <c r="BP742" s="130">
        <f t="shared" ref="BP742" si="14228">H742/H746</f>
        <v>0</v>
      </c>
      <c r="BQ742" s="131">
        <f t="shared" ref="BQ742" si="14229">I742/I746</f>
        <v>0</v>
      </c>
      <c r="BR742" s="128">
        <f t="shared" ref="BR742" si="14230">J742/J746</f>
        <v>0</v>
      </c>
      <c r="BS742" s="129">
        <f t="shared" ref="BS742" si="14231">K742/K746</f>
        <v>0</v>
      </c>
      <c r="BT742" s="130">
        <f t="shared" ref="BT742" si="14232">L742/L746</f>
        <v>0</v>
      </c>
      <c r="BU742" s="128">
        <f t="shared" ref="BU742" si="14233">M742/M746</f>
        <v>0</v>
      </c>
      <c r="BV742" s="132">
        <f t="shared" ref="BV742" si="14234">N742/N746</f>
        <v>0</v>
      </c>
      <c r="BW742" s="133">
        <f t="shared" ref="BW742" si="14235">O742/O746</f>
        <v>0</v>
      </c>
      <c r="BX742" s="128">
        <f t="shared" ref="BX742" si="14236">P742/P746</f>
        <v>0</v>
      </c>
      <c r="BY742" s="129">
        <f t="shared" ref="BY742" si="14237">Q742/Q746</f>
        <v>0</v>
      </c>
      <c r="BZ742" s="130">
        <f t="shared" ref="BZ742" si="14238">R742/R746</f>
        <v>0</v>
      </c>
      <c r="CA742" s="131">
        <f t="shared" ref="CA742" si="14239">S742/S746</f>
        <v>0</v>
      </c>
      <c r="CB742" s="128">
        <f t="shared" ref="CB742" si="14240">T742/T746</f>
        <v>0</v>
      </c>
      <c r="CC742" s="129">
        <f t="shared" ref="CC742" si="14241">U742/U746</f>
        <v>0</v>
      </c>
      <c r="CD742" s="130">
        <f t="shared" ref="CD742" si="14242">V742/V746</f>
        <v>0</v>
      </c>
      <c r="CE742" s="131">
        <f t="shared" ref="CE742" si="14243">W742/W746</f>
        <v>0</v>
      </c>
      <c r="CF742" s="128">
        <f t="shared" ref="CF742" si="14244">X742/X746</f>
        <v>0</v>
      </c>
      <c r="CG742" s="129">
        <f t="shared" ref="CG742" si="14245">Y742/Y746</f>
        <v>0</v>
      </c>
      <c r="CH742" s="130">
        <f t="shared" ref="CH742" si="14246">Z742/Z746</f>
        <v>0</v>
      </c>
      <c r="CI742" s="128">
        <f t="shared" ref="CI742" si="14247">AA742/AA746</f>
        <v>0</v>
      </c>
      <c r="CJ742" s="134">
        <f t="shared" ref="CJ742" si="14248">AB742/AB746</f>
        <v>0</v>
      </c>
      <c r="CK742" s="135">
        <f t="shared" ref="CK742" si="14249">AC742/AC746</f>
        <v>0</v>
      </c>
    </row>
    <row r="743" spans="1:89" x14ac:dyDescent="0.2">
      <c r="A743" s="136" t="s">
        <v>37</v>
      </c>
      <c r="B743" s="58"/>
      <c r="C743" s="59"/>
      <c r="D743" s="138"/>
      <c r="E743" s="139"/>
      <c r="F743" s="137"/>
      <c r="G743" s="140"/>
      <c r="H743" s="138"/>
      <c r="I743" s="139"/>
      <c r="J743" s="137"/>
      <c r="K743" s="140"/>
      <c r="L743" s="138"/>
      <c r="M743" s="137"/>
      <c r="N743" s="141"/>
      <c r="O743" s="142"/>
      <c r="P743" s="137"/>
      <c r="Q743" s="140"/>
      <c r="R743" s="138"/>
      <c r="S743" s="139"/>
      <c r="T743" s="137"/>
      <c r="U743" s="140"/>
      <c r="V743" s="138"/>
      <c r="W743" s="139"/>
      <c r="X743" s="137"/>
      <c r="Y743" s="140"/>
      <c r="Z743" s="143"/>
      <c r="AA743" s="144"/>
      <c r="AB743" s="171">
        <f t="shared" ref="AB743:AB745" si="14250">SUM(B743,D743,F743,H743,J743,L743,N743,P743,R743,T743,V743,X743,Z743)</f>
        <v>0</v>
      </c>
      <c r="AC743" s="172">
        <f t="shared" si="13705"/>
        <v>0</v>
      </c>
      <c r="BI743" s="136" t="s">
        <v>37</v>
      </c>
      <c r="BJ743" s="128">
        <f>B743/B746</f>
        <v>0</v>
      </c>
      <c r="BK743" s="129">
        <f t="shared" ref="BK743" si="14251">C743/C746</f>
        <v>0</v>
      </c>
      <c r="BL743" s="130">
        <f t="shared" ref="BL743" si="14252">D743/D746</f>
        <v>0</v>
      </c>
      <c r="BM743" s="131">
        <f t="shared" ref="BM743" si="14253">E743/E746</f>
        <v>0</v>
      </c>
      <c r="BN743" s="128">
        <f t="shared" ref="BN743" si="14254">F743/F746</f>
        <v>0</v>
      </c>
      <c r="BO743" s="129">
        <f t="shared" ref="BO743" si="14255">G743/G746</f>
        <v>0</v>
      </c>
      <c r="BP743" s="130">
        <f t="shared" ref="BP743" si="14256">H743/H746</f>
        <v>0</v>
      </c>
      <c r="BQ743" s="131">
        <f t="shared" ref="BQ743" si="14257">I743/I746</f>
        <v>0</v>
      </c>
      <c r="BR743" s="128">
        <f t="shared" ref="BR743" si="14258">J743/J746</f>
        <v>0</v>
      </c>
      <c r="BS743" s="129">
        <f t="shared" ref="BS743" si="14259">K743/K746</f>
        <v>0</v>
      </c>
      <c r="BT743" s="130">
        <f t="shared" ref="BT743" si="14260">L743/L746</f>
        <v>0</v>
      </c>
      <c r="BU743" s="128">
        <f t="shared" ref="BU743" si="14261">M743/M746</f>
        <v>0</v>
      </c>
      <c r="BV743" s="132">
        <f t="shared" ref="BV743" si="14262">N743/N746</f>
        <v>0</v>
      </c>
      <c r="BW743" s="133">
        <f t="shared" ref="BW743" si="14263">O743/O746</f>
        <v>0</v>
      </c>
      <c r="BX743" s="128">
        <f t="shared" ref="BX743" si="14264">P743/P746</f>
        <v>0</v>
      </c>
      <c r="BY743" s="129">
        <f t="shared" ref="BY743" si="14265">Q743/Q746</f>
        <v>0</v>
      </c>
      <c r="BZ743" s="130">
        <f t="shared" ref="BZ743" si="14266">R743/R746</f>
        <v>0</v>
      </c>
      <c r="CA743" s="131">
        <f t="shared" ref="CA743" si="14267">S743/S746</f>
        <v>0</v>
      </c>
      <c r="CB743" s="128">
        <f t="shared" ref="CB743" si="14268">T743/T746</f>
        <v>0</v>
      </c>
      <c r="CC743" s="129">
        <f t="shared" ref="CC743" si="14269">U743/U746</f>
        <v>0</v>
      </c>
      <c r="CD743" s="130">
        <f t="shared" ref="CD743" si="14270">V743/V746</f>
        <v>0</v>
      </c>
      <c r="CE743" s="131">
        <f t="shared" ref="CE743" si="14271">W743/W746</f>
        <v>0</v>
      </c>
      <c r="CF743" s="128">
        <f t="shared" ref="CF743" si="14272">X743/X746</f>
        <v>0</v>
      </c>
      <c r="CG743" s="129">
        <f t="shared" ref="CG743" si="14273">Y743/Y746</f>
        <v>0</v>
      </c>
      <c r="CH743" s="130">
        <f t="shared" ref="CH743" si="14274">Z743/Z746</f>
        <v>0</v>
      </c>
      <c r="CI743" s="128">
        <f t="shared" ref="CI743" si="14275">AA743/AA746</f>
        <v>0</v>
      </c>
      <c r="CJ743" s="134">
        <f t="shared" ref="CJ743" si="14276">AB743/AB746</f>
        <v>0</v>
      </c>
      <c r="CK743" s="135">
        <f t="shared" ref="CK743" si="14277">AC743/AC746</f>
        <v>0</v>
      </c>
    </row>
    <row r="744" spans="1:89" x14ac:dyDescent="0.2">
      <c r="A744" s="145" t="s">
        <v>38</v>
      </c>
      <c r="B744" s="56"/>
      <c r="C744" s="57"/>
      <c r="D744" s="151"/>
      <c r="E744" s="148"/>
      <c r="F744" s="149"/>
      <c r="G744" s="150"/>
      <c r="H744" s="151"/>
      <c r="I744" s="148"/>
      <c r="J744" s="149"/>
      <c r="K744" s="150"/>
      <c r="L744" s="151"/>
      <c r="M744" s="149"/>
      <c r="N744" s="153"/>
      <c r="O744" s="152"/>
      <c r="P744" s="149"/>
      <c r="Q744" s="150"/>
      <c r="R744" s="151"/>
      <c r="S744" s="148"/>
      <c r="T744" s="149"/>
      <c r="U744" s="150"/>
      <c r="V744" s="151"/>
      <c r="W744" s="148"/>
      <c r="X744" s="149"/>
      <c r="Y744" s="150"/>
      <c r="Z744" s="147"/>
      <c r="AA744" s="146"/>
      <c r="AB744" s="171">
        <f t="shared" si="14250"/>
        <v>0</v>
      </c>
      <c r="AC744" s="172">
        <f t="shared" si="13705"/>
        <v>0</v>
      </c>
      <c r="BI744" s="145" t="s">
        <v>38</v>
      </c>
      <c r="BJ744" s="128">
        <f>B744/B746</f>
        <v>0</v>
      </c>
      <c r="BK744" s="129">
        <f t="shared" ref="BK744" si="14278">C744/C746</f>
        <v>0</v>
      </c>
      <c r="BL744" s="130">
        <f t="shared" ref="BL744" si="14279">D744/D746</f>
        <v>0</v>
      </c>
      <c r="BM744" s="131">
        <f t="shared" ref="BM744" si="14280">E744/E746</f>
        <v>0</v>
      </c>
      <c r="BN744" s="128">
        <f t="shared" ref="BN744" si="14281">F744/F746</f>
        <v>0</v>
      </c>
      <c r="BO744" s="129">
        <f t="shared" ref="BO744" si="14282">G744/G746</f>
        <v>0</v>
      </c>
      <c r="BP744" s="130">
        <f t="shared" ref="BP744" si="14283">H744/H746</f>
        <v>0</v>
      </c>
      <c r="BQ744" s="131">
        <f t="shared" ref="BQ744" si="14284">I744/I746</f>
        <v>0</v>
      </c>
      <c r="BR744" s="128">
        <f t="shared" ref="BR744" si="14285">J744/J746</f>
        <v>0</v>
      </c>
      <c r="BS744" s="129">
        <f t="shared" ref="BS744" si="14286">K744/K746</f>
        <v>0</v>
      </c>
      <c r="BT744" s="130">
        <f t="shared" ref="BT744" si="14287">L744/L746</f>
        <v>0</v>
      </c>
      <c r="BU744" s="128">
        <f t="shared" ref="BU744" si="14288">M744/M746</f>
        <v>0</v>
      </c>
      <c r="BV744" s="132">
        <f t="shared" ref="BV744" si="14289">N744/N746</f>
        <v>0</v>
      </c>
      <c r="BW744" s="133">
        <f t="shared" ref="BW744" si="14290">O744/O746</f>
        <v>0</v>
      </c>
      <c r="BX744" s="128">
        <f t="shared" ref="BX744" si="14291">P744/P746</f>
        <v>0</v>
      </c>
      <c r="BY744" s="129">
        <f t="shared" ref="BY744" si="14292">Q744/Q746</f>
        <v>0</v>
      </c>
      <c r="BZ744" s="130">
        <f t="shared" ref="BZ744" si="14293">R744/R746</f>
        <v>0</v>
      </c>
      <c r="CA744" s="131">
        <f t="shared" ref="CA744" si="14294">S744/S746</f>
        <v>0</v>
      </c>
      <c r="CB744" s="128">
        <f t="shared" ref="CB744" si="14295">T744/T746</f>
        <v>0</v>
      </c>
      <c r="CC744" s="129">
        <f t="shared" ref="CC744" si="14296">U744/U746</f>
        <v>0</v>
      </c>
      <c r="CD744" s="130">
        <f t="shared" ref="CD744" si="14297">V744/V746</f>
        <v>0</v>
      </c>
      <c r="CE744" s="131">
        <f t="shared" ref="CE744" si="14298">W744/W746</f>
        <v>0</v>
      </c>
      <c r="CF744" s="128">
        <f t="shared" ref="CF744" si="14299">X744/X746</f>
        <v>0</v>
      </c>
      <c r="CG744" s="129">
        <f t="shared" ref="CG744" si="14300">Y744/Y746</f>
        <v>0</v>
      </c>
      <c r="CH744" s="130">
        <f t="shared" ref="CH744" si="14301">Z744/Z746</f>
        <v>0</v>
      </c>
      <c r="CI744" s="128">
        <f t="shared" ref="CI744" si="14302">AA744/AA746</f>
        <v>0</v>
      </c>
      <c r="CJ744" s="134">
        <f t="shared" ref="CJ744" si="14303">AB744/AB746</f>
        <v>0</v>
      </c>
      <c r="CK744" s="135">
        <f t="shared" ref="CK744" si="14304">AC744/AC746</f>
        <v>0</v>
      </c>
    </row>
    <row r="745" spans="1:89" ht="13.5" thickBot="1" x14ac:dyDescent="0.25">
      <c r="A745" s="136" t="s">
        <v>39</v>
      </c>
      <c r="B745" s="58"/>
      <c r="C745" s="59"/>
      <c r="D745" s="138"/>
      <c r="E745" s="139"/>
      <c r="F745" s="137"/>
      <c r="G745" s="140"/>
      <c r="H745" s="138"/>
      <c r="I745" s="139"/>
      <c r="J745" s="137"/>
      <c r="K745" s="140"/>
      <c r="L745" s="138"/>
      <c r="M745" s="137"/>
      <c r="N745" s="141"/>
      <c r="O745" s="142"/>
      <c r="P745" s="137"/>
      <c r="Q745" s="140"/>
      <c r="R745" s="138"/>
      <c r="S745" s="139"/>
      <c r="T745" s="137"/>
      <c r="U745" s="140"/>
      <c r="V745" s="138"/>
      <c r="W745" s="139"/>
      <c r="X745" s="137"/>
      <c r="Y745" s="140"/>
      <c r="Z745" s="143"/>
      <c r="AA745" s="144"/>
      <c r="AB745" s="171">
        <f t="shared" si="14250"/>
        <v>0</v>
      </c>
      <c r="AC745" s="172">
        <f t="shared" si="13705"/>
        <v>0</v>
      </c>
      <c r="BI745" s="136" t="s">
        <v>39</v>
      </c>
      <c r="BJ745" s="128">
        <f>B745/B746</f>
        <v>0</v>
      </c>
      <c r="BK745" s="129">
        <f t="shared" ref="BK745" si="14305">C745/C746</f>
        <v>0</v>
      </c>
      <c r="BL745" s="130">
        <f t="shared" ref="BL745" si="14306">D745/D746</f>
        <v>0</v>
      </c>
      <c r="BM745" s="131">
        <f t="shared" ref="BM745" si="14307">E745/E746</f>
        <v>0</v>
      </c>
      <c r="BN745" s="128">
        <f t="shared" ref="BN745" si="14308">F745/F746</f>
        <v>0</v>
      </c>
      <c r="BO745" s="129">
        <f t="shared" ref="BO745" si="14309">G745/G746</f>
        <v>0</v>
      </c>
      <c r="BP745" s="130">
        <f t="shared" ref="BP745" si="14310">H745/H746</f>
        <v>0</v>
      </c>
      <c r="BQ745" s="131">
        <f t="shared" ref="BQ745" si="14311">I745/I746</f>
        <v>0</v>
      </c>
      <c r="BR745" s="128">
        <f t="shared" ref="BR745" si="14312">J745/J746</f>
        <v>0</v>
      </c>
      <c r="BS745" s="129">
        <f t="shared" ref="BS745" si="14313">K745/K746</f>
        <v>0</v>
      </c>
      <c r="BT745" s="130">
        <f t="shared" ref="BT745" si="14314">L745/L746</f>
        <v>0</v>
      </c>
      <c r="BU745" s="128">
        <f t="shared" ref="BU745" si="14315">M745/M746</f>
        <v>0</v>
      </c>
      <c r="BV745" s="132">
        <f t="shared" ref="BV745" si="14316">N745/N746</f>
        <v>0</v>
      </c>
      <c r="BW745" s="133">
        <f t="shared" ref="BW745" si="14317">O745/O746</f>
        <v>0</v>
      </c>
      <c r="BX745" s="128">
        <f t="shared" ref="BX745" si="14318">P745/P746</f>
        <v>0</v>
      </c>
      <c r="BY745" s="129">
        <f t="shared" ref="BY745" si="14319">Q745/Q746</f>
        <v>0</v>
      </c>
      <c r="BZ745" s="130">
        <f t="shared" ref="BZ745" si="14320">R745/R746</f>
        <v>0</v>
      </c>
      <c r="CA745" s="131">
        <f t="shared" ref="CA745" si="14321">S745/S746</f>
        <v>0</v>
      </c>
      <c r="CB745" s="128">
        <f t="shared" ref="CB745" si="14322">T745/T746</f>
        <v>0</v>
      </c>
      <c r="CC745" s="129">
        <f t="shared" ref="CC745" si="14323">U745/U746</f>
        <v>0</v>
      </c>
      <c r="CD745" s="130">
        <f t="shared" ref="CD745" si="14324">V745/V746</f>
        <v>0</v>
      </c>
      <c r="CE745" s="131">
        <f t="shared" ref="CE745" si="14325">W745/W746</f>
        <v>0</v>
      </c>
      <c r="CF745" s="128">
        <f t="shared" ref="CF745" si="14326">X745/X746</f>
        <v>0</v>
      </c>
      <c r="CG745" s="129">
        <f t="shared" ref="CG745" si="14327">Y745/Y746</f>
        <v>0</v>
      </c>
      <c r="CH745" s="130">
        <f t="shared" ref="CH745" si="14328">Z745/Z746</f>
        <v>0</v>
      </c>
      <c r="CI745" s="128">
        <f t="shared" ref="CI745" si="14329">AA745/AA746</f>
        <v>0</v>
      </c>
      <c r="CJ745" s="134">
        <f t="shared" ref="CJ745" si="14330">AB745/AB746</f>
        <v>0</v>
      </c>
      <c r="CK745" s="135">
        <f t="shared" ref="CK745" si="14331">AC745/AC746</f>
        <v>0</v>
      </c>
    </row>
    <row r="746" spans="1:89" ht="14.25" thickTop="1" thickBot="1" x14ac:dyDescent="0.25">
      <c r="A746" s="264" t="s">
        <v>13</v>
      </c>
      <c r="B746" s="20">
        <f t="shared" ref="B746:AA746" si="14332">SUM(B723:B745)</f>
        <v>22111</v>
      </c>
      <c r="C746" s="21">
        <f t="shared" si="14332"/>
        <v>21374</v>
      </c>
      <c r="D746" s="20">
        <f t="shared" si="14332"/>
        <v>9842</v>
      </c>
      <c r="E746" s="21">
        <f t="shared" si="14332"/>
        <v>9729</v>
      </c>
      <c r="F746" s="20">
        <f t="shared" si="14332"/>
        <v>23656</v>
      </c>
      <c r="G746" s="21">
        <f t="shared" si="14332"/>
        <v>21643</v>
      </c>
      <c r="H746" s="20">
        <f t="shared" si="14332"/>
        <v>29592</v>
      </c>
      <c r="I746" s="21">
        <f t="shared" si="14332"/>
        <v>31702</v>
      </c>
      <c r="J746" s="20">
        <f t="shared" si="14332"/>
        <v>5225</v>
      </c>
      <c r="K746" s="21">
        <f t="shared" si="14332"/>
        <v>5139</v>
      </c>
      <c r="L746" s="20">
        <f t="shared" si="14332"/>
        <v>17374</v>
      </c>
      <c r="M746" s="21">
        <f t="shared" si="14332"/>
        <v>17558</v>
      </c>
      <c r="N746" s="20">
        <f t="shared" si="14332"/>
        <v>31067</v>
      </c>
      <c r="O746" s="21">
        <f t="shared" si="14332"/>
        <v>30780</v>
      </c>
      <c r="P746" s="20">
        <f t="shared" si="14332"/>
        <v>16078</v>
      </c>
      <c r="Q746" s="21">
        <f t="shared" si="14332"/>
        <v>15631</v>
      </c>
      <c r="R746" s="20">
        <f t="shared" si="14332"/>
        <v>19857</v>
      </c>
      <c r="S746" s="21">
        <f t="shared" si="14332"/>
        <v>20482</v>
      </c>
      <c r="T746" s="20">
        <f t="shared" si="14332"/>
        <v>6095</v>
      </c>
      <c r="U746" s="21">
        <f t="shared" si="14332"/>
        <v>6378</v>
      </c>
      <c r="V746" s="20">
        <f t="shared" si="14332"/>
        <v>17472</v>
      </c>
      <c r="W746" s="21">
        <f t="shared" si="14332"/>
        <v>19779</v>
      </c>
      <c r="X746" s="20">
        <f t="shared" si="14332"/>
        <v>14193</v>
      </c>
      <c r="Y746" s="21">
        <f t="shared" si="14332"/>
        <v>9144</v>
      </c>
      <c r="Z746" s="20">
        <f t="shared" si="14332"/>
        <v>30874</v>
      </c>
      <c r="AA746" s="21">
        <f t="shared" si="14332"/>
        <v>33560</v>
      </c>
      <c r="AB746" s="173">
        <f>SUM(AB722:AB745)</f>
        <v>243436</v>
      </c>
      <c r="AC746" s="174">
        <f t="shared" ref="AC746" si="14333">SUM(AC722:AC745)</f>
        <v>242899</v>
      </c>
      <c r="BI746" s="264" t="s">
        <v>13</v>
      </c>
      <c r="BJ746" s="154">
        <f>SUM(BJ722:BJ745)</f>
        <v>1.0000000000000002</v>
      </c>
      <c r="BK746" s="155">
        <f t="shared" ref="BK746:CK746" si="14334">SUM(BK722:BK745)</f>
        <v>1</v>
      </c>
      <c r="BL746" s="154">
        <f t="shared" si="14334"/>
        <v>1.0000000000000002</v>
      </c>
      <c r="BM746" s="155">
        <f t="shared" si="14334"/>
        <v>1</v>
      </c>
      <c r="BN746" s="154">
        <f t="shared" si="14334"/>
        <v>1</v>
      </c>
      <c r="BO746" s="155">
        <f t="shared" si="14334"/>
        <v>1</v>
      </c>
      <c r="BP746" s="154">
        <f t="shared" si="14334"/>
        <v>1.0000000000000002</v>
      </c>
      <c r="BQ746" s="155">
        <f t="shared" si="14334"/>
        <v>0.99999999999999978</v>
      </c>
      <c r="BR746" s="154">
        <f t="shared" si="14334"/>
        <v>1</v>
      </c>
      <c r="BS746" s="155">
        <f t="shared" si="14334"/>
        <v>1</v>
      </c>
      <c r="BT746" s="154">
        <f t="shared" si="14334"/>
        <v>1</v>
      </c>
      <c r="BU746" s="155">
        <f t="shared" si="14334"/>
        <v>1</v>
      </c>
      <c r="BV746" s="154">
        <f t="shared" si="14334"/>
        <v>0.99999999999999989</v>
      </c>
      <c r="BW746" s="155">
        <f t="shared" si="14334"/>
        <v>1</v>
      </c>
      <c r="BX746" s="154">
        <f t="shared" si="14334"/>
        <v>0.99999999999999978</v>
      </c>
      <c r="BY746" s="155">
        <f t="shared" si="14334"/>
        <v>0.99999999999999978</v>
      </c>
      <c r="BZ746" s="154">
        <f t="shared" si="14334"/>
        <v>1.0000000000000002</v>
      </c>
      <c r="CA746" s="155">
        <f t="shared" si="14334"/>
        <v>1.0000000000000002</v>
      </c>
      <c r="CB746" s="154">
        <f t="shared" si="14334"/>
        <v>1</v>
      </c>
      <c r="CC746" s="155">
        <f t="shared" si="14334"/>
        <v>1</v>
      </c>
      <c r="CD746" s="154">
        <f t="shared" si="14334"/>
        <v>1</v>
      </c>
      <c r="CE746" s="155">
        <f t="shared" si="14334"/>
        <v>1</v>
      </c>
      <c r="CF746" s="154">
        <f t="shared" si="14334"/>
        <v>1</v>
      </c>
      <c r="CG746" s="155">
        <f t="shared" si="14334"/>
        <v>1</v>
      </c>
      <c r="CH746" s="154">
        <f t="shared" si="14334"/>
        <v>1</v>
      </c>
      <c r="CI746" s="155">
        <f t="shared" si="14334"/>
        <v>1</v>
      </c>
      <c r="CJ746" s="154">
        <f t="shared" si="14334"/>
        <v>1</v>
      </c>
      <c r="CK746" s="155">
        <f t="shared" si="14334"/>
        <v>1.0000000000000002</v>
      </c>
    </row>
    <row r="747" spans="1:89" ht="13.5" thickTop="1" x14ac:dyDescent="0.2">
      <c r="A747" s="186"/>
    </row>
    <row r="749" spans="1:89" x14ac:dyDescent="0.2">
      <c r="A749" s="299">
        <f>+A718+1</f>
        <v>44645</v>
      </c>
      <c r="B749" s="299"/>
      <c r="C749" s="299"/>
      <c r="D749" s="299"/>
      <c r="BI749" s="304">
        <f>+BI687+2</f>
        <v>44645</v>
      </c>
      <c r="BJ749" s="304"/>
      <c r="BK749" s="304"/>
      <c r="BL749" s="304"/>
    </row>
    <row r="750" spans="1:89" ht="13.5" thickBot="1" x14ac:dyDescent="0.25">
      <c r="AE750" s="267" t="s">
        <v>84</v>
      </c>
    </row>
    <row r="751" spans="1:89" ht="14.25" thickTop="1" thickBot="1" x14ac:dyDescent="0.25">
      <c r="A751" s="295" t="s">
        <v>0</v>
      </c>
      <c r="B751" s="297" t="s">
        <v>1</v>
      </c>
      <c r="C751" s="298"/>
      <c r="D751" s="297" t="s">
        <v>2</v>
      </c>
      <c r="E751" s="298"/>
      <c r="F751" s="297" t="s">
        <v>3</v>
      </c>
      <c r="G751" s="298"/>
      <c r="H751" s="297" t="s">
        <v>4</v>
      </c>
      <c r="I751" s="298"/>
      <c r="J751" s="297" t="s">
        <v>5</v>
      </c>
      <c r="K751" s="298"/>
      <c r="L751" s="297" t="s">
        <v>6</v>
      </c>
      <c r="M751" s="298"/>
      <c r="N751" s="297" t="s">
        <v>7</v>
      </c>
      <c r="O751" s="298"/>
      <c r="P751" s="297" t="s">
        <v>8</v>
      </c>
      <c r="Q751" s="298"/>
      <c r="R751" s="297" t="s">
        <v>9</v>
      </c>
      <c r="S751" s="298"/>
      <c r="T751" s="297" t="s">
        <v>10</v>
      </c>
      <c r="U751" s="298"/>
      <c r="V751" s="297" t="s">
        <v>11</v>
      </c>
      <c r="W751" s="298"/>
      <c r="X751" s="297" t="s">
        <v>12</v>
      </c>
      <c r="Y751" s="298"/>
      <c r="Z751" s="300" t="s">
        <v>40</v>
      </c>
      <c r="AA751" s="301"/>
      <c r="AB751" s="302" t="s">
        <v>41</v>
      </c>
      <c r="AC751" s="303"/>
      <c r="AE751" s="295" t="s">
        <v>0</v>
      </c>
      <c r="AF751" s="297" t="s">
        <v>1</v>
      </c>
      <c r="AG751" s="298"/>
      <c r="AH751" s="297" t="s">
        <v>2</v>
      </c>
      <c r="AI751" s="298"/>
      <c r="AJ751" s="297" t="s">
        <v>3</v>
      </c>
      <c r="AK751" s="298"/>
      <c r="AL751" s="297" t="s">
        <v>4</v>
      </c>
      <c r="AM751" s="298"/>
      <c r="AN751" s="297" t="s">
        <v>5</v>
      </c>
      <c r="AO751" s="298"/>
      <c r="AP751" s="297" t="s">
        <v>6</v>
      </c>
      <c r="AQ751" s="298"/>
      <c r="AR751" s="297" t="s">
        <v>7</v>
      </c>
      <c r="AS751" s="298"/>
      <c r="AT751" s="297" t="s">
        <v>8</v>
      </c>
      <c r="AU751" s="298"/>
      <c r="AV751" s="297" t="s">
        <v>9</v>
      </c>
      <c r="AW751" s="298"/>
      <c r="AX751" s="297" t="s">
        <v>10</v>
      </c>
      <c r="AY751" s="298"/>
      <c r="AZ751" s="297" t="s">
        <v>11</v>
      </c>
      <c r="BA751" s="298"/>
      <c r="BB751" s="297" t="s">
        <v>12</v>
      </c>
      <c r="BC751" s="298"/>
      <c r="BD751" s="300" t="s">
        <v>40</v>
      </c>
      <c r="BE751" s="301"/>
      <c r="BF751" s="302" t="s">
        <v>41</v>
      </c>
      <c r="BG751" s="303"/>
      <c r="BI751" s="295" t="s">
        <v>0</v>
      </c>
      <c r="BJ751" s="297" t="s">
        <v>1</v>
      </c>
      <c r="BK751" s="298"/>
      <c r="BL751" s="297" t="s">
        <v>2</v>
      </c>
      <c r="BM751" s="298"/>
      <c r="BN751" s="297" t="s">
        <v>3</v>
      </c>
      <c r="BO751" s="298"/>
      <c r="BP751" s="297" t="s">
        <v>4</v>
      </c>
      <c r="BQ751" s="298"/>
      <c r="BR751" s="297" t="s">
        <v>5</v>
      </c>
      <c r="BS751" s="298"/>
      <c r="BT751" s="297" t="s">
        <v>6</v>
      </c>
      <c r="BU751" s="298"/>
      <c r="BV751" s="297" t="s">
        <v>7</v>
      </c>
      <c r="BW751" s="298"/>
      <c r="BX751" s="297" t="s">
        <v>8</v>
      </c>
      <c r="BY751" s="298"/>
      <c r="BZ751" s="297" t="s">
        <v>9</v>
      </c>
      <c r="CA751" s="298"/>
      <c r="CB751" s="297" t="s">
        <v>10</v>
      </c>
      <c r="CC751" s="298"/>
      <c r="CD751" s="297" t="s">
        <v>11</v>
      </c>
      <c r="CE751" s="298"/>
      <c r="CF751" s="297" t="s">
        <v>12</v>
      </c>
      <c r="CG751" s="298"/>
      <c r="CH751" s="300" t="s">
        <v>40</v>
      </c>
      <c r="CI751" s="301"/>
      <c r="CJ751" s="297" t="s">
        <v>41</v>
      </c>
      <c r="CK751" s="298"/>
    </row>
    <row r="752" spans="1:89" ht="15" thickTop="1" thickBot="1" x14ac:dyDescent="0.3">
      <c r="A752" s="296"/>
      <c r="B752" s="115" t="s">
        <v>14</v>
      </c>
      <c r="C752" s="116" t="s">
        <v>15</v>
      </c>
      <c r="D752" s="117" t="s">
        <v>14</v>
      </c>
      <c r="E752" s="118" t="s">
        <v>15</v>
      </c>
      <c r="F752" s="115" t="s">
        <v>14</v>
      </c>
      <c r="G752" s="116" t="s">
        <v>15</v>
      </c>
      <c r="H752" s="117" t="s">
        <v>14</v>
      </c>
      <c r="I752" s="118" t="s">
        <v>15</v>
      </c>
      <c r="J752" s="115" t="s">
        <v>14</v>
      </c>
      <c r="K752" s="116" t="s">
        <v>15</v>
      </c>
      <c r="L752" s="117" t="s">
        <v>14</v>
      </c>
      <c r="M752" s="115" t="s">
        <v>15</v>
      </c>
      <c r="N752" s="119" t="s">
        <v>14</v>
      </c>
      <c r="O752" s="120" t="s">
        <v>15</v>
      </c>
      <c r="P752" s="115" t="s">
        <v>14</v>
      </c>
      <c r="Q752" s="116" t="s">
        <v>15</v>
      </c>
      <c r="R752" s="117" t="s">
        <v>14</v>
      </c>
      <c r="S752" s="118" t="s">
        <v>15</v>
      </c>
      <c r="T752" s="115" t="s">
        <v>14</v>
      </c>
      <c r="U752" s="116" t="s">
        <v>15</v>
      </c>
      <c r="V752" s="117" t="s">
        <v>14</v>
      </c>
      <c r="W752" s="118" t="s">
        <v>15</v>
      </c>
      <c r="X752" s="115" t="s">
        <v>14</v>
      </c>
      <c r="Y752" s="116" t="s">
        <v>15</v>
      </c>
      <c r="Z752" s="28" t="s">
        <v>14</v>
      </c>
      <c r="AA752" s="121" t="s">
        <v>15</v>
      </c>
      <c r="AB752" s="175" t="s">
        <v>14</v>
      </c>
      <c r="AC752" s="176" t="s">
        <v>15</v>
      </c>
      <c r="AE752" s="296"/>
      <c r="AF752" s="115" t="s">
        <v>14</v>
      </c>
      <c r="AG752" s="116" t="s">
        <v>15</v>
      </c>
      <c r="AH752" s="117" t="s">
        <v>14</v>
      </c>
      <c r="AI752" s="118" t="s">
        <v>15</v>
      </c>
      <c r="AJ752" s="115" t="s">
        <v>14</v>
      </c>
      <c r="AK752" s="116" t="s">
        <v>15</v>
      </c>
      <c r="AL752" s="117" t="s">
        <v>14</v>
      </c>
      <c r="AM752" s="118" t="s">
        <v>15</v>
      </c>
      <c r="AN752" s="115" t="s">
        <v>14</v>
      </c>
      <c r="AO752" s="116" t="s">
        <v>15</v>
      </c>
      <c r="AP752" s="117" t="s">
        <v>14</v>
      </c>
      <c r="AQ752" s="115" t="s">
        <v>15</v>
      </c>
      <c r="AR752" s="119" t="s">
        <v>14</v>
      </c>
      <c r="AS752" s="120" t="s">
        <v>15</v>
      </c>
      <c r="AT752" s="115" t="s">
        <v>14</v>
      </c>
      <c r="AU752" s="116" t="s">
        <v>15</v>
      </c>
      <c r="AV752" s="117" t="s">
        <v>14</v>
      </c>
      <c r="AW752" s="118" t="s">
        <v>15</v>
      </c>
      <c r="AX752" s="115" t="s">
        <v>14</v>
      </c>
      <c r="AY752" s="116" t="s">
        <v>15</v>
      </c>
      <c r="AZ752" s="117" t="s">
        <v>14</v>
      </c>
      <c r="BA752" s="118" t="s">
        <v>15</v>
      </c>
      <c r="BB752" s="115" t="s">
        <v>14</v>
      </c>
      <c r="BC752" s="116" t="s">
        <v>15</v>
      </c>
      <c r="BD752" s="28" t="s">
        <v>14</v>
      </c>
      <c r="BE752" s="121" t="s">
        <v>15</v>
      </c>
      <c r="BF752" s="175" t="s">
        <v>14</v>
      </c>
      <c r="BG752" s="176" t="s">
        <v>15</v>
      </c>
      <c r="BI752" s="296"/>
      <c r="BJ752" s="115" t="s">
        <v>14</v>
      </c>
      <c r="BK752" s="116" t="s">
        <v>15</v>
      </c>
      <c r="BL752" s="117" t="s">
        <v>14</v>
      </c>
      <c r="BM752" s="118" t="s">
        <v>15</v>
      </c>
      <c r="BN752" s="115" t="s">
        <v>14</v>
      </c>
      <c r="BO752" s="116" t="s">
        <v>15</v>
      </c>
      <c r="BP752" s="117" t="s">
        <v>14</v>
      </c>
      <c r="BQ752" s="118" t="s">
        <v>15</v>
      </c>
      <c r="BR752" s="115" t="s">
        <v>14</v>
      </c>
      <c r="BS752" s="116" t="s">
        <v>15</v>
      </c>
      <c r="BT752" s="117" t="s">
        <v>14</v>
      </c>
      <c r="BU752" s="115" t="s">
        <v>15</v>
      </c>
      <c r="BV752" s="119" t="s">
        <v>14</v>
      </c>
      <c r="BW752" s="120" t="s">
        <v>15</v>
      </c>
      <c r="BX752" s="115" t="s">
        <v>14</v>
      </c>
      <c r="BY752" s="116" t="s">
        <v>15</v>
      </c>
      <c r="BZ752" s="117" t="s">
        <v>14</v>
      </c>
      <c r="CA752" s="118" t="s">
        <v>15</v>
      </c>
      <c r="CB752" s="115" t="s">
        <v>14</v>
      </c>
      <c r="CC752" s="116" t="s">
        <v>15</v>
      </c>
      <c r="CD752" s="117" t="s">
        <v>14</v>
      </c>
      <c r="CE752" s="118" t="s">
        <v>15</v>
      </c>
      <c r="CF752" s="115" t="s">
        <v>14</v>
      </c>
      <c r="CG752" s="116" t="s">
        <v>15</v>
      </c>
      <c r="CH752" s="28" t="s">
        <v>14</v>
      </c>
      <c r="CI752" s="121" t="s">
        <v>15</v>
      </c>
      <c r="CJ752" s="119" t="s">
        <v>14</v>
      </c>
      <c r="CK752" s="120" t="s">
        <v>15</v>
      </c>
    </row>
    <row r="753" spans="1:89" ht="13.5" thickTop="1" x14ac:dyDescent="0.2">
      <c r="A753" s="124" t="s">
        <v>16</v>
      </c>
      <c r="B753" s="125"/>
      <c r="C753" s="185"/>
      <c r="D753" s="126"/>
      <c r="E753" s="179"/>
      <c r="F753" s="125"/>
      <c r="G753" s="127"/>
      <c r="H753" s="126"/>
      <c r="I753" s="179"/>
      <c r="J753" s="125"/>
      <c r="K753" s="127"/>
      <c r="L753" s="126"/>
      <c r="M753" s="125"/>
      <c r="N753" s="178"/>
      <c r="O753" s="180"/>
      <c r="P753" s="125"/>
      <c r="Q753" s="127"/>
      <c r="R753" s="126"/>
      <c r="S753" s="179"/>
      <c r="T753" s="125"/>
      <c r="U753" s="127"/>
      <c r="V753" s="126"/>
      <c r="W753" s="179"/>
      <c r="X753" s="125"/>
      <c r="Y753" s="127"/>
      <c r="Z753" s="183"/>
      <c r="AA753" s="184"/>
      <c r="AB753" s="169">
        <f>B753+D753+F753+H753+J753+L753+N753+P753+R753+T753+V753+X753+Z753</f>
        <v>0</v>
      </c>
      <c r="AC753" s="170">
        <f>C753+E753+G753+I753+K753+M753+O753+Q753+S753+U753+W753+Y753+AA753</f>
        <v>0</v>
      </c>
      <c r="AE753" s="270" t="str">
        <f>$AE$9</f>
        <v>07:00 - 07:59</v>
      </c>
      <c r="AF753" s="125">
        <f>SUMIF($A$9:$A$32,$AE753,B$753:B$776)</f>
        <v>2503</v>
      </c>
      <c r="AG753" s="185">
        <f t="shared" ref="AG753:AV755" si="14335">SUMIF($A$9:$A$32,$AE753,C$753:C$776)</f>
        <v>957</v>
      </c>
      <c r="AH753" s="126">
        <f t="shared" si="14335"/>
        <v>907</v>
      </c>
      <c r="AI753" s="179">
        <f t="shared" si="14335"/>
        <v>728</v>
      </c>
      <c r="AJ753" s="125">
        <f t="shared" si="14335"/>
        <v>2295</v>
      </c>
      <c r="AK753" s="127">
        <f t="shared" si="14335"/>
        <v>1278</v>
      </c>
      <c r="AL753" s="126">
        <f t="shared" si="14335"/>
        <v>2715</v>
      </c>
      <c r="AM753" s="179">
        <f t="shared" si="14335"/>
        <v>1702</v>
      </c>
      <c r="AN753" s="125">
        <f t="shared" si="14335"/>
        <v>232</v>
      </c>
      <c r="AO753" s="127">
        <f t="shared" si="14335"/>
        <v>755</v>
      </c>
      <c r="AP753" s="126">
        <f t="shared" si="14335"/>
        <v>819</v>
      </c>
      <c r="AQ753" s="125">
        <f t="shared" si="14335"/>
        <v>2581</v>
      </c>
      <c r="AR753" s="178">
        <f t="shared" si="14335"/>
        <v>2280</v>
      </c>
      <c r="AS753" s="180">
        <f t="shared" si="14335"/>
        <v>3177</v>
      </c>
      <c r="AT753" s="125">
        <f t="shared" si="14335"/>
        <v>1599</v>
      </c>
      <c r="AU753" s="127">
        <f t="shared" si="14335"/>
        <v>1505</v>
      </c>
      <c r="AV753" s="126">
        <f t="shared" si="14335"/>
        <v>1937</v>
      </c>
      <c r="AW753" s="179">
        <f t="shared" ref="AW753:BE755" si="14336">SUMIF($A$9:$A$32,$AE753,S$753:S$776)</f>
        <v>1368</v>
      </c>
      <c r="AX753" s="125">
        <f t="shared" si="14336"/>
        <v>339</v>
      </c>
      <c r="AY753" s="127">
        <f t="shared" si="14336"/>
        <v>1075</v>
      </c>
      <c r="AZ753" s="126">
        <f t="shared" si="14336"/>
        <v>778</v>
      </c>
      <c r="BA753" s="179">
        <f t="shared" si="14336"/>
        <v>2226</v>
      </c>
      <c r="BB753" s="125">
        <f t="shared" si="14336"/>
        <v>1274</v>
      </c>
      <c r="BC753" s="127">
        <f t="shared" si="14336"/>
        <v>1381</v>
      </c>
      <c r="BD753" s="183">
        <f t="shared" si="14336"/>
        <v>2688</v>
      </c>
      <c r="BE753" s="184">
        <f t="shared" si="14336"/>
        <v>2278</v>
      </c>
      <c r="BF753" s="169">
        <f>AF753+AH753+AJ753+AL753+AN753+AP753+AR753+AT753+AV753+AX753+AZ753+BB753+BD753</f>
        <v>20366</v>
      </c>
      <c r="BG753" s="170">
        <f>AG753+AI753+AK753+AM753+AO753+AQ753+AS753+AU753+AW753+AY753+BA753+BC753+BE753</f>
        <v>21011</v>
      </c>
      <c r="BI753" s="124" t="s">
        <v>16</v>
      </c>
      <c r="BJ753" s="128">
        <f>B753/B777</f>
        <v>0</v>
      </c>
      <c r="BK753" s="129">
        <f t="shared" ref="BK753" si="14337">C753/C777</f>
        <v>0</v>
      </c>
      <c r="BL753" s="130">
        <f t="shared" ref="BL753" si="14338">D753/D777</f>
        <v>0</v>
      </c>
      <c r="BM753" s="131">
        <f t="shared" ref="BM753" si="14339">E753/E777</f>
        <v>0</v>
      </c>
      <c r="BN753" s="128">
        <f t="shared" ref="BN753" si="14340">F753/F777</f>
        <v>0</v>
      </c>
      <c r="BO753" s="129">
        <f t="shared" ref="BO753" si="14341">G753/G777</f>
        <v>0</v>
      </c>
      <c r="BP753" s="130">
        <f t="shared" ref="BP753" si="14342">H753/H777</f>
        <v>0</v>
      </c>
      <c r="BQ753" s="131">
        <f t="shared" ref="BQ753" si="14343">I753/I777</f>
        <v>0</v>
      </c>
      <c r="BR753" s="128">
        <f t="shared" ref="BR753" si="14344">J753/J777</f>
        <v>0</v>
      </c>
      <c r="BS753" s="129">
        <f t="shared" ref="BS753" si="14345">K753/K777</f>
        <v>0</v>
      </c>
      <c r="BT753" s="130">
        <f t="shared" ref="BT753" si="14346">L753/L777</f>
        <v>0</v>
      </c>
      <c r="BU753" s="128">
        <f t="shared" ref="BU753" si="14347">M753/M777</f>
        <v>0</v>
      </c>
      <c r="BV753" s="132">
        <f t="shared" ref="BV753" si="14348">N753/N777</f>
        <v>0</v>
      </c>
      <c r="BW753" s="133">
        <f t="shared" ref="BW753" si="14349">O753/O777</f>
        <v>0</v>
      </c>
      <c r="BX753" s="128">
        <f t="shared" ref="BX753" si="14350">P753/P777</f>
        <v>0</v>
      </c>
      <c r="BY753" s="129">
        <f t="shared" ref="BY753" si="14351">Q753/Q777</f>
        <v>0</v>
      </c>
      <c r="BZ753" s="130">
        <f t="shared" ref="BZ753" si="14352">R753/R777</f>
        <v>0</v>
      </c>
      <c r="CA753" s="131">
        <f t="shared" ref="CA753" si="14353">S753/S777</f>
        <v>0</v>
      </c>
      <c r="CB753" s="128">
        <f t="shared" ref="CB753" si="14354">T753/T777</f>
        <v>0</v>
      </c>
      <c r="CC753" s="129">
        <f t="shared" ref="CC753" si="14355">U753/U777</f>
        <v>0</v>
      </c>
      <c r="CD753" s="130">
        <f t="shared" ref="CD753" si="14356">V753/V777</f>
        <v>0</v>
      </c>
      <c r="CE753" s="131">
        <f t="shared" ref="CE753" si="14357">W753/W777</f>
        <v>0</v>
      </c>
      <c r="CF753" s="128">
        <f t="shared" ref="CF753" si="14358">X753/X777</f>
        <v>0</v>
      </c>
      <c r="CG753" s="129">
        <f t="shared" ref="CG753" si="14359">Y753/Y777</f>
        <v>0</v>
      </c>
      <c r="CH753" s="130">
        <f t="shared" ref="CH753" si="14360">Z753/Z777</f>
        <v>0</v>
      </c>
      <c r="CI753" s="128">
        <f t="shared" ref="CI753" si="14361">AA753/AA777</f>
        <v>0</v>
      </c>
      <c r="CJ753" s="134">
        <f t="shared" ref="CJ753" si="14362">AB753/AB777</f>
        <v>0</v>
      </c>
      <c r="CK753" s="135">
        <f t="shared" ref="CK753" si="14363">AC753/AC777</f>
        <v>0</v>
      </c>
    </row>
    <row r="754" spans="1:89" x14ac:dyDescent="0.2">
      <c r="A754" s="136" t="s">
        <v>17</v>
      </c>
      <c r="B754" s="188">
        <v>235</v>
      </c>
      <c r="C754" s="189">
        <v>0</v>
      </c>
      <c r="D754" s="190">
        <v>134</v>
      </c>
      <c r="E754" s="191">
        <v>1</v>
      </c>
      <c r="F754" s="188">
        <v>419</v>
      </c>
      <c r="G754" s="192">
        <v>4</v>
      </c>
      <c r="H754" s="190">
        <v>337</v>
      </c>
      <c r="I754" s="191">
        <v>27</v>
      </c>
      <c r="J754" s="188">
        <v>7</v>
      </c>
      <c r="K754" s="192">
        <v>11</v>
      </c>
      <c r="L754" s="190">
        <v>33</v>
      </c>
      <c r="M754" s="188">
        <v>52</v>
      </c>
      <c r="N754" s="193">
        <v>150</v>
      </c>
      <c r="O754" s="194">
        <v>93</v>
      </c>
      <c r="P754" s="188">
        <v>46</v>
      </c>
      <c r="Q754" s="192">
        <v>40</v>
      </c>
      <c r="R754" s="190">
        <v>32</v>
      </c>
      <c r="S754" s="191">
        <v>0</v>
      </c>
      <c r="T754" s="188">
        <v>2</v>
      </c>
      <c r="U754" s="192">
        <v>0</v>
      </c>
      <c r="V754" s="190">
        <v>8</v>
      </c>
      <c r="W754" s="191">
        <v>0</v>
      </c>
      <c r="X754" s="188">
        <v>1</v>
      </c>
      <c r="Y754" s="192">
        <v>0</v>
      </c>
      <c r="Z754" s="190">
        <v>0</v>
      </c>
      <c r="AA754" s="188">
        <v>0</v>
      </c>
      <c r="AB754" s="169">
        <f t="shared" ref="AB754:AB773" si="14364">B754+D754+F754+H754+J754+L754+N754+P754+R754+T754+V754+X754+Z754</f>
        <v>1404</v>
      </c>
      <c r="AC754" s="172">
        <f t="shared" ref="AC754:AC776" si="14365">SUM(C754,E754,G754,I754,K754,M754,O754,Q754,S754,U754,W754,Y754,AA754)</f>
        <v>228</v>
      </c>
      <c r="AE754" s="272" t="str">
        <f>$AE$10</f>
        <v>08:00 - 08:59</v>
      </c>
      <c r="AF754" s="125">
        <f>SUMIF($A$9:$A$32,$AE754,B$753:B$776)</f>
        <v>2047</v>
      </c>
      <c r="AG754" s="189">
        <f t="shared" si="14335"/>
        <v>941</v>
      </c>
      <c r="AH754" s="190">
        <f t="shared" si="14335"/>
        <v>648</v>
      </c>
      <c r="AI754" s="191">
        <f t="shared" si="14335"/>
        <v>737</v>
      </c>
      <c r="AJ754" s="273">
        <f t="shared" si="14335"/>
        <v>2141</v>
      </c>
      <c r="AK754" s="192">
        <f t="shared" si="14335"/>
        <v>938</v>
      </c>
      <c r="AL754" s="190">
        <f t="shared" si="14335"/>
        <v>2520</v>
      </c>
      <c r="AM754" s="191">
        <f t="shared" si="14335"/>
        <v>1693</v>
      </c>
      <c r="AN754" s="273">
        <f t="shared" si="14335"/>
        <v>210</v>
      </c>
      <c r="AO754" s="192">
        <f t="shared" si="14335"/>
        <v>675</v>
      </c>
      <c r="AP754" s="190">
        <f t="shared" si="14335"/>
        <v>636</v>
      </c>
      <c r="AQ754" s="273">
        <f t="shared" si="14335"/>
        <v>2134</v>
      </c>
      <c r="AR754" s="193">
        <f t="shared" si="14335"/>
        <v>1784</v>
      </c>
      <c r="AS754" s="194">
        <f t="shared" si="14335"/>
        <v>2764</v>
      </c>
      <c r="AT754" s="273">
        <f t="shared" si="14335"/>
        <v>1202</v>
      </c>
      <c r="AU754" s="192">
        <f t="shared" si="14335"/>
        <v>1174</v>
      </c>
      <c r="AV754" s="190">
        <f t="shared" si="14335"/>
        <v>1750</v>
      </c>
      <c r="AW754" s="191">
        <f t="shared" si="14336"/>
        <v>1317</v>
      </c>
      <c r="AX754" s="273">
        <f t="shared" si="14336"/>
        <v>202</v>
      </c>
      <c r="AY754" s="192">
        <f t="shared" si="14336"/>
        <v>752</v>
      </c>
      <c r="AZ754" s="190">
        <f t="shared" si="14336"/>
        <v>671</v>
      </c>
      <c r="BA754" s="191">
        <f t="shared" si="14336"/>
        <v>1677</v>
      </c>
      <c r="BB754" s="273">
        <f t="shared" si="14336"/>
        <v>1054</v>
      </c>
      <c r="BC754" s="192">
        <f t="shared" si="14336"/>
        <v>947</v>
      </c>
      <c r="BD754" s="190">
        <f t="shared" si="14336"/>
        <v>2386</v>
      </c>
      <c r="BE754" s="273">
        <f t="shared" si="14336"/>
        <v>1728</v>
      </c>
      <c r="BF754" s="171">
        <f>SUM(AF754,AH754,AJ754,AL754,AN754,AP754,AR754,AT754,AV754,AX754,AZ754,BB754,BD754)</f>
        <v>17251</v>
      </c>
      <c r="BG754" s="172">
        <f>SUM(AG754,AI754,AK754,AM754,AO754,AQ754,AS754,AU754,AW754,AY754,BA754,BC754,BE754)</f>
        <v>17477</v>
      </c>
      <c r="BI754" s="136" t="s">
        <v>17</v>
      </c>
      <c r="BJ754" s="128">
        <f>B754/B777</f>
        <v>1.0063377869133265E-2</v>
      </c>
      <c r="BK754" s="129">
        <f t="shared" ref="BK754" si="14366">C754/C777</f>
        <v>0</v>
      </c>
      <c r="BL754" s="130">
        <f t="shared" ref="BL754" si="14367">D754/D777</f>
        <v>1.2678588324344781E-2</v>
      </c>
      <c r="BM754" s="131">
        <f t="shared" ref="BM754" si="14368">E754/E777</f>
        <v>9.6237128284092002E-5</v>
      </c>
      <c r="BN754" s="128">
        <f t="shared" ref="BN754" si="14369">F754/F777</f>
        <v>1.7115313916915158E-2</v>
      </c>
      <c r="BO754" s="129">
        <f t="shared" ref="BO754" si="14370">G754/G777</f>
        <v>1.7464960922149937E-4</v>
      </c>
      <c r="BP754" s="130">
        <f t="shared" ref="BP754" si="14371">H754/H777</f>
        <v>1.0531250000000001E-2</v>
      </c>
      <c r="BQ754" s="131">
        <f t="shared" ref="BQ754" si="14372">I754/I777</f>
        <v>7.7359463641052091E-4</v>
      </c>
      <c r="BR754" s="128">
        <f t="shared" ref="BR754" si="14373">J754/J777</f>
        <v>1.2905604719764012E-3</v>
      </c>
      <c r="BS754" s="129">
        <f t="shared" ref="BS754" si="14374">K754/K777</f>
        <v>2.1076834642651848E-3</v>
      </c>
      <c r="BT754" s="130">
        <f t="shared" ref="BT754" si="14375">L754/L777</f>
        <v>1.8045606168316289E-3</v>
      </c>
      <c r="BU754" s="128">
        <f t="shared" ref="BU754" si="14376">M754/M777</f>
        <v>2.8071690779529258E-3</v>
      </c>
      <c r="BV754" s="132">
        <f t="shared" ref="BV754" si="14377">N754/N777</f>
        <v>4.567739577940863E-3</v>
      </c>
      <c r="BW754" s="133">
        <f t="shared" ref="BW754" si="14378">O754/O777</f>
        <v>2.8678035092047243E-3</v>
      </c>
      <c r="BX754" s="128">
        <f t="shared" ref="BX754" si="14379">P754/P777</f>
        <v>2.6499222305432341E-3</v>
      </c>
      <c r="BY754" s="129">
        <f t="shared" ref="BY754" si="14380">Q754/Q777</f>
        <v>2.4948543628765672E-3</v>
      </c>
      <c r="BZ754" s="130">
        <f t="shared" ref="BZ754" si="14381">R754/R777</f>
        <v>1.4822363240539164E-3</v>
      </c>
      <c r="CA754" s="131">
        <f t="shared" ref="CA754" si="14382">S754/S777</f>
        <v>0</v>
      </c>
      <c r="CB754" s="128">
        <f t="shared" ref="CB754" si="14383">T754/T777</f>
        <v>3.180155827635554E-4</v>
      </c>
      <c r="CC754" s="129">
        <f t="shared" ref="CC754" si="14384">U754/U777</f>
        <v>0</v>
      </c>
      <c r="CD754" s="130">
        <f t="shared" ref="CD754" si="14385">V754/V777</f>
        <v>4.2920757551370784E-4</v>
      </c>
      <c r="CE754" s="131">
        <f t="shared" ref="CE754" si="14386">W754/W777</f>
        <v>0</v>
      </c>
      <c r="CF754" s="128">
        <f t="shared" ref="CF754" si="14387">X754/X777</f>
        <v>6.6751218209732332E-5</v>
      </c>
      <c r="CG754" s="129">
        <f t="shared" ref="CG754" si="14388">Y754/Y777</f>
        <v>0</v>
      </c>
      <c r="CH754" s="130">
        <f t="shared" ref="CH754" si="14389">Z754/Z777</f>
        <v>0</v>
      </c>
      <c r="CI754" s="128">
        <f t="shared" ref="CI754" si="14390">AA754/AA777</f>
        <v>0</v>
      </c>
      <c r="CJ754" s="134">
        <f t="shared" ref="CJ754" si="14391">AB754/AB777</f>
        <v>5.4210796597538892E-3</v>
      </c>
      <c r="CK754" s="135">
        <f t="shared" ref="CK754" si="14392">AC754/AC777</f>
        <v>8.8274238634691773E-4</v>
      </c>
    </row>
    <row r="755" spans="1:89" ht="13.5" thickBot="1" x14ac:dyDescent="0.25">
      <c r="A755" s="145" t="s">
        <v>18</v>
      </c>
      <c r="B755" s="195">
        <v>1409</v>
      </c>
      <c r="C755" s="196">
        <v>0</v>
      </c>
      <c r="D755" s="197">
        <v>575</v>
      </c>
      <c r="E755" s="198">
        <v>137</v>
      </c>
      <c r="F755" s="195">
        <v>2179</v>
      </c>
      <c r="G755" s="199">
        <v>267</v>
      </c>
      <c r="H755" s="197">
        <v>1636</v>
      </c>
      <c r="I755" s="198">
        <v>559</v>
      </c>
      <c r="J755" s="195">
        <v>69</v>
      </c>
      <c r="K755" s="199">
        <v>172</v>
      </c>
      <c r="L755" s="197">
        <v>370</v>
      </c>
      <c r="M755" s="195">
        <v>707</v>
      </c>
      <c r="N755" s="200">
        <v>1163</v>
      </c>
      <c r="O755" s="201">
        <v>1392</v>
      </c>
      <c r="P755" s="195">
        <v>647</v>
      </c>
      <c r="Q755" s="199">
        <v>707</v>
      </c>
      <c r="R755" s="197">
        <v>725</v>
      </c>
      <c r="S755" s="198">
        <v>899</v>
      </c>
      <c r="T755" s="195">
        <v>149</v>
      </c>
      <c r="U755" s="199">
        <v>451</v>
      </c>
      <c r="V755" s="197">
        <v>424</v>
      </c>
      <c r="W755" s="198">
        <v>982</v>
      </c>
      <c r="X755" s="195">
        <v>471</v>
      </c>
      <c r="Y755" s="199">
        <v>451</v>
      </c>
      <c r="Z755" s="197">
        <v>1358</v>
      </c>
      <c r="AA755" s="195">
        <v>822</v>
      </c>
      <c r="AB755" s="169">
        <f t="shared" si="14364"/>
        <v>11175</v>
      </c>
      <c r="AC755" s="172">
        <f t="shared" si="14365"/>
        <v>7546</v>
      </c>
      <c r="AE755" s="270">
        <f>$AE$11</f>
        <v>0</v>
      </c>
      <c r="AF755" s="125">
        <f>SUMIF($A$9:$A$32,$AE755,B$753:B$776)</f>
        <v>0</v>
      </c>
      <c r="AG755" s="196">
        <f t="shared" si="14335"/>
        <v>0</v>
      </c>
      <c r="AH755" s="197">
        <f t="shared" si="14335"/>
        <v>0</v>
      </c>
      <c r="AI755" s="198">
        <f t="shared" si="14335"/>
        <v>0</v>
      </c>
      <c r="AJ755" s="195">
        <f t="shared" si="14335"/>
        <v>0</v>
      </c>
      <c r="AK755" s="199">
        <f t="shared" si="14335"/>
        <v>0</v>
      </c>
      <c r="AL755" s="197">
        <f t="shared" si="14335"/>
        <v>0</v>
      </c>
      <c r="AM755" s="198">
        <f t="shared" si="14335"/>
        <v>0</v>
      </c>
      <c r="AN755" s="195">
        <f t="shared" si="14335"/>
        <v>0</v>
      </c>
      <c r="AO755" s="199">
        <f t="shared" si="14335"/>
        <v>0</v>
      </c>
      <c r="AP755" s="197">
        <f t="shared" si="14335"/>
        <v>0</v>
      </c>
      <c r="AQ755" s="195">
        <f t="shared" si="14335"/>
        <v>0</v>
      </c>
      <c r="AR755" s="200">
        <f t="shared" si="14335"/>
        <v>0</v>
      </c>
      <c r="AS755" s="201">
        <f t="shared" si="14335"/>
        <v>0</v>
      </c>
      <c r="AT755" s="195">
        <f t="shared" si="14335"/>
        <v>0</v>
      </c>
      <c r="AU755" s="199">
        <f t="shared" si="14335"/>
        <v>0</v>
      </c>
      <c r="AV755" s="197">
        <f t="shared" si="14335"/>
        <v>0</v>
      </c>
      <c r="AW755" s="198">
        <f t="shared" si="14336"/>
        <v>0</v>
      </c>
      <c r="AX755" s="195">
        <f t="shared" si="14336"/>
        <v>0</v>
      </c>
      <c r="AY755" s="199">
        <f t="shared" si="14336"/>
        <v>0</v>
      </c>
      <c r="AZ755" s="197">
        <f t="shared" si="14336"/>
        <v>0</v>
      </c>
      <c r="BA755" s="198">
        <f t="shared" si="14336"/>
        <v>0</v>
      </c>
      <c r="BB755" s="195">
        <f t="shared" si="14336"/>
        <v>0</v>
      </c>
      <c r="BC755" s="199">
        <f t="shared" si="14336"/>
        <v>0</v>
      </c>
      <c r="BD755" s="197">
        <f t="shared" si="14336"/>
        <v>0</v>
      </c>
      <c r="BE755" s="195">
        <f t="shared" si="14336"/>
        <v>0</v>
      </c>
      <c r="BF755" s="171">
        <f>SUM(AF755,AH755,AJ755,AL755,AN755,AP755,AR755,AT755,AV755,AX755,AZ755,BB755,BD755)</f>
        <v>0</v>
      </c>
      <c r="BG755" s="172">
        <f>SUM(AG755,AI755,AK755,AM755,AO755,AQ755,AS755,AU755,AW755,AY755,BA755,BC755,BE755)</f>
        <v>0</v>
      </c>
      <c r="BI755" s="145" t="s">
        <v>18</v>
      </c>
      <c r="BJ755" s="128">
        <f>B755/B777</f>
        <v>6.0337444330250088E-2</v>
      </c>
      <c r="BK755" s="129">
        <f t="shared" ref="BK755" si="14393">C755/C777</f>
        <v>0</v>
      </c>
      <c r="BL755" s="130">
        <f t="shared" ref="BL755" si="14394">D755/D777</f>
        <v>5.4404390197748134E-2</v>
      </c>
      <c r="BM755" s="131">
        <f t="shared" ref="BM755" si="14395">E755/E777</f>
        <v>1.3184486574920605E-2</v>
      </c>
      <c r="BN755" s="128">
        <f t="shared" ref="BN755" si="14396">F755/F777</f>
        <v>8.9007801968873826E-2</v>
      </c>
      <c r="BO755" s="129">
        <f t="shared" ref="BO755" si="14397">G755/G777</f>
        <v>1.1657861415535082E-2</v>
      </c>
      <c r="BP755" s="130">
        <f t="shared" ref="BP755" si="14398">H755/H777</f>
        <v>5.1124999999999997E-2</v>
      </c>
      <c r="BQ755" s="131">
        <f t="shared" ref="BQ755" si="14399">I755/I777</f>
        <v>1.6016274139017822E-2</v>
      </c>
      <c r="BR755" s="128">
        <f t="shared" ref="BR755" si="14400">J755/J777</f>
        <v>1.2721238938053098E-2</v>
      </c>
      <c r="BS755" s="129">
        <f t="shared" ref="BS755" si="14401">K755/K777</f>
        <v>3.2956505077601075E-2</v>
      </c>
      <c r="BT755" s="130">
        <f t="shared" ref="BT755" si="14402">L755/L777</f>
        <v>2.0232952370536447E-2</v>
      </c>
      <c r="BU755" s="128">
        <f t="shared" ref="BU755" si="14403">M755/M777</f>
        <v>3.8166702656013816E-2</v>
      </c>
      <c r="BV755" s="132">
        <f t="shared" ref="BV755" si="14404">N755/N777</f>
        <v>3.5415207527634822E-2</v>
      </c>
      <c r="BW755" s="133">
        <f t="shared" ref="BW755" si="14405">O755/O777</f>
        <v>4.2924542847451355E-2</v>
      </c>
      <c r="BX755" s="128">
        <f t="shared" ref="BX755" si="14406">P755/P777</f>
        <v>3.7271732242640708E-2</v>
      </c>
      <c r="BY755" s="129">
        <f t="shared" ref="BY755" si="14407">Q755/Q777</f>
        <v>4.4096550863843322E-2</v>
      </c>
      <c r="BZ755" s="130">
        <f t="shared" ref="BZ755" si="14408">R755/R777</f>
        <v>3.3581916716846544E-2</v>
      </c>
      <c r="CA755" s="131">
        <f t="shared" ref="CA755" si="14409">S755/S777</f>
        <v>4.2864635483717162E-2</v>
      </c>
      <c r="CB755" s="128">
        <f t="shared" ref="CB755" si="14410">T755/T777</f>
        <v>2.3692160915884879E-2</v>
      </c>
      <c r="CC755" s="129">
        <f t="shared" ref="CC755" si="14411">U755/U777</f>
        <v>7.1952776005105301E-2</v>
      </c>
      <c r="CD755" s="130">
        <f t="shared" ref="CD755" si="14412">V755/V777</f>
        <v>2.2748001502226514E-2</v>
      </c>
      <c r="CE755" s="131">
        <f t="shared" ref="CE755" si="14413">W755/W777</f>
        <v>4.6307648778647556E-2</v>
      </c>
      <c r="CF755" s="128">
        <f t="shared" ref="CF755" si="14414">X755/X777</f>
        <v>3.1439823776783928E-2</v>
      </c>
      <c r="CG755" s="129">
        <f t="shared" ref="CG755" si="14415">Y755/Y777</f>
        <v>4.9064403829416882E-2</v>
      </c>
      <c r="CH755" s="130">
        <f t="shared" ref="CH755" si="14416">Z755/Z777</f>
        <v>4.0928270042194091E-2</v>
      </c>
      <c r="CI755" s="128">
        <f t="shared" ref="CI755" si="14417">AA755/AA777</f>
        <v>2.2529806769905441E-2</v>
      </c>
      <c r="CJ755" s="134">
        <f t="shared" ref="CJ755" si="14418">AB755/AB777</f>
        <v>4.3148550710647944E-2</v>
      </c>
      <c r="CK755" s="135">
        <f t="shared" ref="CK755" si="14419">AC755/AC777</f>
        <v>2.9215675646376497E-2</v>
      </c>
    </row>
    <row r="756" spans="1:89" ht="14.25" thickTop="1" thickBot="1" x14ac:dyDescent="0.25">
      <c r="A756" s="136" t="s">
        <v>19</v>
      </c>
      <c r="B756" s="188">
        <v>2367</v>
      </c>
      <c r="C756" s="189">
        <v>1058</v>
      </c>
      <c r="D756" s="190">
        <v>928</v>
      </c>
      <c r="E756" s="191">
        <v>687</v>
      </c>
      <c r="F756" s="188">
        <v>2807</v>
      </c>
      <c r="G756" s="192">
        <v>1176</v>
      </c>
      <c r="H756" s="190">
        <v>2661</v>
      </c>
      <c r="I756" s="191">
        <v>1446</v>
      </c>
      <c r="J756" s="188">
        <v>161</v>
      </c>
      <c r="K756" s="192">
        <v>525</v>
      </c>
      <c r="L756" s="190">
        <v>721</v>
      </c>
      <c r="M756" s="188">
        <v>1581</v>
      </c>
      <c r="N756" s="193">
        <v>2084</v>
      </c>
      <c r="O756" s="194">
        <v>2663</v>
      </c>
      <c r="P756" s="188">
        <v>1248</v>
      </c>
      <c r="Q756" s="192">
        <v>1320</v>
      </c>
      <c r="R756" s="190">
        <v>1663</v>
      </c>
      <c r="S756" s="191">
        <v>1355</v>
      </c>
      <c r="T756" s="188">
        <v>242</v>
      </c>
      <c r="U756" s="192">
        <v>870</v>
      </c>
      <c r="V756" s="190">
        <v>725</v>
      </c>
      <c r="W756" s="191">
        <v>1853</v>
      </c>
      <c r="X756" s="188">
        <v>1023</v>
      </c>
      <c r="Y756" s="192">
        <v>795</v>
      </c>
      <c r="Z756" s="190">
        <v>2265</v>
      </c>
      <c r="AA756" s="188">
        <v>1702</v>
      </c>
      <c r="AB756" s="169">
        <f t="shared" si="14364"/>
        <v>18895</v>
      </c>
      <c r="AC756" s="172">
        <f t="shared" si="14365"/>
        <v>17031</v>
      </c>
      <c r="AE756" s="264" t="s">
        <v>13</v>
      </c>
      <c r="AF756" s="20">
        <f t="shared" ref="AF756:BG756" si="14420">SUM(AF753:AF755)</f>
        <v>4550</v>
      </c>
      <c r="AG756" s="21">
        <f t="shared" si="14420"/>
        <v>1898</v>
      </c>
      <c r="AH756" s="20">
        <f t="shared" si="14420"/>
        <v>1555</v>
      </c>
      <c r="AI756" s="21">
        <f t="shared" si="14420"/>
        <v>1465</v>
      </c>
      <c r="AJ756" s="20">
        <f t="shared" si="14420"/>
        <v>4436</v>
      </c>
      <c r="AK756" s="21">
        <f t="shared" si="14420"/>
        <v>2216</v>
      </c>
      <c r="AL756" s="20">
        <f t="shared" si="14420"/>
        <v>5235</v>
      </c>
      <c r="AM756" s="21">
        <f t="shared" si="14420"/>
        <v>3395</v>
      </c>
      <c r="AN756" s="20">
        <f t="shared" si="14420"/>
        <v>442</v>
      </c>
      <c r="AO756" s="21">
        <f t="shared" si="14420"/>
        <v>1430</v>
      </c>
      <c r="AP756" s="20">
        <f t="shared" si="14420"/>
        <v>1455</v>
      </c>
      <c r="AQ756" s="21">
        <f t="shared" si="14420"/>
        <v>4715</v>
      </c>
      <c r="AR756" s="20">
        <f t="shared" si="14420"/>
        <v>4064</v>
      </c>
      <c r="AS756" s="21">
        <f t="shared" si="14420"/>
        <v>5941</v>
      </c>
      <c r="AT756" s="20">
        <f t="shared" si="14420"/>
        <v>2801</v>
      </c>
      <c r="AU756" s="21">
        <f t="shared" si="14420"/>
        <v>2679</v>
      </c>
      <c r="AV756" s="20">
        <f t="shared" si="14420"/>
        <v>3687</v>
      </c>
      <c r="AW756" s="21">
        <f t="shared" si="14420"/>
        <v>2685</v>
      </c>
      <c r="AX756" s="20">
        <f t="shared" si="14420"/>
        <v>541</v>
      </c>
      <c r="AY756" s="21">
        <f t="shared" si="14420"/>
        <v>1827</v>
      </c>
      <c r="AZ756" s="20">
        <f t="shared" si="14420"/>
        <v>1449</v>
      </c>
      <c r="BA756" s="21">
        <f t="shared" si="14420"/>
        <v>3903</v>
      </c>
      <c r="BB756" s="20">
        <f t="shared" si="14420"/>
        <v>2328</v>
      </c>
      <c r="BC756" s="21">
        <f t="shared" si="14420"/>
        <v>2328</v>
      </c>
      <c r="BD756" s="20">
        <f t="shared" si="14420"/>
        <v>5074</v>
      </c>
      <c r="BE756" s="21">
        <f t="shared" si="14420"/>
        <v>4006</v>
      </c>
      <c r="BF756" s="173">
        <f t="shared" si="14420"/>
        <v>37617</v>
      </c>
      <c r="BG756" s="174">
        <f t="shared" si="14420"/>
        <v>38488</v>
      </c>
      <c r="BI756" s="136" t="s">
        <v>19</v>
      </c>
      <c r="BJ756" s="128">
        <f>B756/B777</f>
        <v>0.10136176772867421</v>
      </c>
      <c r="BK756" s="129">
        <f t="shared" ref="BK756" si="14421">C756/C777</f>
        <v>4.4526745507343965E-2</v>
      </c>
      <c r="BL756" s="130">
        <f t="shared" ref="BL756" si="14422">D756/D777</f>
        <v>8.7803954962626551E-2</v>
      </c>
      <c r="BM756" s="131">
        <f t="shared" ref="BM756" si="14423">E756/E777</f>
        <v>6.6114907131171199E-2</v>
      </c>
      <c r="BN756" s="128">
        <f t="shared" ref="BN756" si="14424">F756/F777</f>
        <v>0.11466034884195907</v>
      </c>
      <c r="BO756" s="129">
        <f t="shared" ref="BO756" si="14425">G756/G777</f>
        <v>5.1346985111120812E-2</v>
      </c>
      <c r="BP756" s="130">
        <f t="shared" ref="BP756" si="14426">H756/H777</f>
        <v>8.3156250000000001E-2</v>
      </c>
      <c r="BQ756" s="131">
        <f t="shared" ref="BQ756" si="14427">I756/I777</f>
        <v>4.1430290527763453E-2</v>
      </c>
      <c r="BR756" s="128">
        <f t="shared" ref="BR756" si="14428">J756/J777</f>
        <v>2.9682890855457226E-2</v>
      </c>
      <c r="BS756" s="129">
        <f t="shared" ref="BS756" si="14429">K756/K777</f>
        <v>0.10059398352174746</v>
      </c>
      <c r="BT756" s="130">
        <f t="shared" ref="BT756" si="14430">L756/L777</f>
        <v>3.9426915295018322E-2</v>
      </c>
      <c r="BU756" s="128">
        <f t="shared" ref="BU756" si="14431">M756/M777</f>
        <v>8.5348736773914927E-2</v>
      </c>
      <c r="BV756" s="132">
        <f t="shared" ref="BV756" si="14432">N756/N777</f>
        <v>6.3461128536191722E-2</v>
      </c>
      <c r="BW756" s="133">
        <f t="shared" ref="BW756" si="14433">O756/O777</f>
        <v>8.2117857473249248E-2</v>
      </c>
      <c r="BX756" s="128">
        <f t="shared" ref="BX756" si="14434">P756/P777</f>
        <v>7.189354225473818E-2</v>
      </c>
      <c r="BY756" s="129">
        <f t="shared" ref="BY756" si="14435">Q756/Q777</f>
        <v>8.2330193974926719E-2</v>
      </c>
      <c r="BZ756" s="130">
        <f t="shared" ref="BZ756" si="14436">R756/R777</f>
        <v>7.7029968965676959E-2</v>
      </c>
      <c r="CA756" s="131">
        <f t="shared" ref="CA756" si="14437">S756/S777</f>
        <v>6.4606875506603725E-2</v>
      </c>
      <c r="CB756" s="128">
        <f t="shared" ref="CB756" si="14438">T756/T777</f>
        <v>3.8479885514390202E-2</v>
      </c>
      <c r="CC756" s="129">
        <f t="shared" ref="CC756" si="14439">U756/U777</f>
        <v>0.13880025526483727</v>
      </c>
      <c r="CD756" s="130">
        <f t="shared" ref="CD756" si="14440">V756/V777</f>
        <v>3.8896936530929772E-2</v>
      </c>
      <c r="CE756" s="131">
        <f t="shared" ref="CE756" si="14441">W756/W777</f>
        <v>8.738092992549279E-2</v>
      </c>
      <c r="CF756" s="128">
        <f t="shared" ref="CF756" si="14442">X756/X777</f>
        <v>6.8286496228556176E-2</v>
      </c>
      <c r="CG756" s="129">
        <f t="shared" ref="CG756" si="14443">Y756/Y777</f>
        <v>8.6488250652741516E-2</v>
      </c>
      <c r="CH756" s="130">
        <f t="shared" ref="CH756" si="14444">Z756/Z777</f>
        <v>6.8264014466546119E-2</v>
      </c>
      <c r="CI756" s="128">
        <f t="shared" ref="CI756" si="14445">AA756/AA777</f>
        <v>4.6649307934767716E-2</v>
      </c>
      <c r="CJ756" s="134">
        <f t="shared" ref="CJ756" si="14446">AB756/AB777</f>
        <v>7.2956766503596684E-2</v>
      </c>
      <c r="CK756" s="135">
        <f t="shared" ref="CK756" si="14447">AC756/AC777</f>
        <v>6.5938533253834891E-2</v>
      </c>
    </row>
    <row r="757" spans="1:89" ht="13.5" thickTop="1" x14ac:dyDescent="0.2">
      <c r="A757" s="145" t="s">
        <v>20</v>
      </c>
      <c r="B757" s="195">
        <v>2503</v>
      </c>
      <c r="C757" s="196">
        <v>957</v>
      </c>
      <c r="D757" s="197">
        <v>907</v>
      </c>
      <c r="E757" s="198">
        <v>728</v>
      </c>
      <c r="F757" s="195">
        <v>2295</v>
      </c>
      <c r="G757" s="199">
        <v>1278</v>
      </c>
      <c r="H757" s="197">
        <v>2715</v>
      </c>
      <c r="I757" s="198">
        <v>1702</v>
      </c>
      <c r="J757" s="195">
        <v>232</v>
      </c>
      <c r="K757" s="199">
        <v>755</v>
      </c>
      <c r="L757" s="197">
        <v>819</v>
      </c>
      <c r="M757" s="195">
        <v>2581</v>
      </c>
      <c r="N757" s="200">
        <v>2280</v>
      </c>
      <c r="O757" s="201">
        <v>3177</v>
      </c>
      <c r="P757" s="195">
        <v>1599</v>
      </c>
      <c r="Q757" s="199">
        <v>1505</v>
      </c>
      <c r="R757" s="197">
        <v>1937</v>
      </c>
      <c r="S757" s="198">
        <v>1368</v>
      </c>
      <c r="T757" s="195">
        <v>339</v>
      </c>
      <c r="U757" s="199">
        <v>1075</v>
      </c>
      <c r="V757" s="197">
        <v>778</v>
      </c>
      <c r="W757" s="198">
        <v>2226</v>
      </c>
      <c r="X757" s="195">
        <v>1274</v>
      </c>
      <c r="Y757" s="199">
        <v>1381</v>
      </c>
      <c r="Z757" s="197">
        <v>2688</v>
      </c>
      <c r="AA757" s="195">
        <v>2278</v>
      </c>
      <c r="AB757" s="169">
        <f t="shared" si="14364"/>
        <v>20366</v>
      </c>
      <c r="AC757" s="172">
        <f t="shared" si="14365"/>
        <v>21011</v>
      </c>
      <c r="BI757" s="145" t="s">
        <v>20</v>
      </c>
      <c r="BJ757" s="128">
        <f>B757/B777</f>
        <v>0.10718568002740665</v>
      </c>
      <c r="BK757" s="129">
        <f t="shared" ref="BK757" si="14448">C757/C777</f>
        <v>4.0276082656453854E-2</v>
      </c>
      <c r="BL757" s="130">
        <f t="shared" ref="BL757" si="14449">D757/D777</f>
        <v>8.5817012016274008E-2</v>
      </c>
      <c r="BM757" s="131">
        <f t="shared" ref="BM757" si="14450">E757/E777</f>
        <v>7.0060629390818974E-2</v>
      </c>
      <c r="BN757" s="128">
        <f t="shared" ref="BN757" si="14451">F757/F777</f>
        <v>9.3746170499571096E-2</v>
      </c>
      <c r="BO757" s="129">
        <f t="shared" ref="BO757" si="14452">G757/G777</f>
        <v>5.580055014626905E-2</v>
      </c>
      <c r="BP757" s="130">
        <f t="shared" ref="BP757" si="14453">H757/H777</f>
        <v>8.4843749999999996E-2</v>
      </c>
      <c r="BQ757" s="131">
        <f t="shared" ref="BQ757" si="14454">I757/I777</f>
        <v>4.8765113747063209E-2</v>
      </c>
      <c r="BR757" s="128">
        <f t="shared" ref="BR757" si="14455">J757/J777</f>
        <v>4.2772861356932153E-2</v>
      </c>
      <c r="BS757" s="129">
        <f t="shared" ref="BS757" si="14456">K757/K777</f>
        <v>0.14466372868365587</v>
      </c>
      <c r="BT757" s="130">
        <f t="shared" ref="BT757" si="14457">L757/L777</f>
        <v>4.4785913490457699E-2</v>
      </c>
      <c r="BU757" s="128">
        <f t="shared" ref="BU757" si="14458">M757/M777</f>
        <v>0.13933275750377888</v>
      </c>
      <c r="BV757" s="132">
        <f t="shared" ref="BV757" si="14459">N757/N777</f>
        <v>6.9429641584701121E-2</v>
      </c>
      <c r="BW757" s="133">
        <f t="shared" ref="BW757" si="14460">O757/O777</f>
        <v>9.7967868266058161E-2</v>
      </c>
      <c r="BX757" s="128">
        <f t="shared" ref="BX757" si="14461">P757/P777</f>
        <v>9.2113601013883287E-2</v>
      </c>
      <c r="BY757" s="129">
        <f t="shared" ref="BY757" si="14462">Q757/Q777</f>
        <v>9.3868895403230831E-2</v>
      </c>
      <c r="BZ757" s="130">
        <f t="shared" ref="BZ757" si="14463">R757/R777</f>
        <v>8.9721617490388622E-2</v>
      </c>
      <c r="CA757" s="131">
        <f t="shared" ref="CA757" si="14464">S757/S777</f>
        <v>6.5226720068659705E-2</v>
      </c>
      <c r="CB757" s="128">
        <f t="shared" ref="CB757" si="14465">T757/T777</f>
        <v>5.3903641278422641E-2</v>
      </c>
      <c r="CC757" s="129">
        <f t="shared" ref="CC757" si="14466">U757/U777</f>
        <v>0.17150606253988512</v>
      </c>
      <c r="CD757" s="130">
        <f t="shared" ref="CD757" si="14467">V757/V777</f>
        <v>4.1740436718708085E-2</v>
      </c>
      <c r="CE757" s="131">
        <f t="shared" ref="CE757" si="14468">W757/W777</f>
        <v>0.10497029142695463</v>
      </c>
      <c r="CF757" s="128">
        <f t="shared" ref="CF757" si="14469">X757/X777</f>
        <v>8.504105199919898E-2</v>
      </c>
      <c r="CG757" s="129">
        <f t="shared" ref="CG757" si="14470">Y757/Y777</f>
        <v>0.15023933855526544</v>
      </c>
      <c r="CH757" s="130">
        <f t="shared" ref="CH757" si="14471">Z757/Z777</f>
        <v>8.1012658227848103E-2</v>
      </c>
      <c r="CI757" s="128">
        <f t="shared" ref="CI757" si="14472">AA757/AA777</f>
        <v>6.2436617788132108E-2</v>
      </c>
      <c r="CJ757" s="134">
        <f t="shared" ref="CJ757" si="14473">AB757/AB777</f>
        <v>7.863654440922202E-2</v>
      </c>
      <c r="CK757" s="135">
        <f t="shared" ref="CK757" si="14474">AC757/AC777</f>
        <v>8.1347808243574946E-2</v>
      </c>
    </row>
    <row r="758" spans="1:89" ht="13.5" thickBot="1" x14ac:dyDescent="0.25">
      <c r="A758" s="136" t="s">
        <v>21</v>
      </c>
      <c r="B758" s="188">
        <v>2047</v>
      </c>
      <c r="C758" s="189">
        <v>941</v>
      </c>
      <c r="D758" s="190">
        <v>648</v>
      </c>
      <c r="E758" s="191">
        <v>737</v>
      </c>
      <c r="F758" s="188">
        <v>2141</v>
      </c>
      <c r="G758" s="192">
        <v>938</v>
      </c>
      <c r="H758" s="190">
        <v>2520</v>
      </c>
      <c r="I758" s="191">
        <v>1693</v>
      </c>
      <c r="J758" s="188">
        <v>210</v>
      </c>
      <c r="K758" s="192">
        <v>675</v>
      </c>
      <c r="L758" s="190">
        <v>636</v>
      </c>
      <c r="M758" s="188">
        <v>2134</v>
      </c>
      <c r="N758" s="193">
        <v>1784</v>
      </c>
      <c r="O758" s="194">
        <v>2764</v>
      </c>
      <c r="P758" s="188">
        <v>1202</v>
      </c>
      <c r="Q758" s="192">
        <v>1174</v>
      </c>
      <c r="R758" s="190">
        <v>1750</v>
      </c>
      <c r="S758" s="191">
        <v>1317</v>
      </c>
      <c r="T758" s="188">
        <v>202</v>
      </c>
      <c r="U758" s="192">
        <v>752</v>
      </c>
      <c r="V758" s="190">
        <v>671</v>
      </c>
      <c r="W758" s="191">
        <v>1677</v>
      </c>
      <c r="X758" s="188">
        <v>1054</v>
      </c>
      <c r="Y758" s="192">
        <v>947</v>
      </c>
      <c r="Z758" s="190">
        <v>2386</v>
      </c>
      <c r="AA758" s="188">
        <v>1728</v>
      </c>
      <c r="AB758" s="169">
        <f t="shared" si="14364"/>
        <v>17251</v>
      </c>
      <c r="AC758" s="172">
        <f t="shared" si="14365"/>
        <v>17477</v>
      </c>
      <c r="AE758" s="267" t="s">
        <v>85</v>
      </c>
      <c r="BI758" s="136" t="s">
        <v>21</v>
      </c>
      <c r="BJ758" s="128">
        <f>B758/B777</f>
        <v>8.7658444672833166E-2</v>
      </c>
      <c r="BK758" s="129">
        <f t="shared" ref="BK758" si="14475">C758/C777</f>
        <v>3.960271032363958E-2</v>
      </c>
      <c r="BL758" s="130">
        <f t="shared" ref="BL758" si="14476">D758/D777</f>
        <v>6.1311382344592678E-2</v>
      </c>
      <c r="BM758" s="131">
        <f t="shared" ref="BM758" si="14477">E758/E777</f>
        <v>7.0926763545375804E-2</v>
      </c>
      <c r="BN758" s="128">
        <f t="shared" ref="BN758" si="14478">F758/F777</f>
        <v>8.7455577795024719E-2</v>
      </c>
      <c r="BO758" s="129">
        <f t="shared" ref="BO758" si="14479">G758/G777</f>
        <v>4.0955333362441601E-2</v>
      </c>
      <c r="BP758" s="130">
        <f t="shared" ref="BP758" si="14480">H758/H777</f>
        <v>7.8750000000000001E-2</v>
      </c>
      <c r="BQ758" s="131">
        <f t="shared" ref="BQ758" si="14481">I758/I777</f>
        <v>4.8507248868259696E-2</v>
      </c>
      <c r="BR758" s="128">
        <f t="shared" ref="BR758" si="14482">J758/J777</f>
        <v>3.8716814159292033E-2</v>
      </c>
      <c r="BS758" s="129">
        <f t="shared" ref="BS758" si="14483">K758/K777</f>
        <v>0.12933512167081818</v>
      </c>
      <c r="BT758" s="130">
        <f t="shared" ref="BT758" si="14484">L758/L777</f>
        <v>3.4778804615300488E-2</v>
      </c>
      <c r="BU758" s="128">
        <f t="shared" ref="BU758" si="14485">M758/M777</f>
        <v>0.11520190023752969</v>
      </c>
      <c r="BV758" s="132">
        <f t="shared" ref="BV758" si="14486">N758/N777</f>
        <v>5.4325649380309995E-2</v>
      </c>
      <c r="BW758" s="133">
        <f t="shared" ref="BW758" si="14487">O758/O777</f>
        <v>8.523235375743933E-2</v>
      </c>
      <c r="BX758" s="128">
        <f t="shared" ref="BX758" si="14488">P758/P777</f>
        <v>6.9243620024194943E-2</v>
      </c>
      <c r="BY758" s="129">
        <f t="shared" ref="BY758" si="14489">Q758/Q777</f>
        <v>7.3223975550427242E-2</v>
      </c>
      <c r="BZ758" s="130">
        <f t="shared" ref="BZ758" si="14490">R758/R777</f>
        <v>8.1059798971698543E-2</v>
      </c>
      <c r="CA758" s="131">
        <f t="shared" ref="CA758" si="14491">S758/S777</f>
        <v>6.279502217136318E-2</v>
      </c>
      <c r="CB758" s="128">
        <f t="shared" ref="CB758" si="14492">T758/T777</f>
        <v>3.2119573859119094E-2</v>
      </c>
      <c r="CC758" s="129">
        <f t="shared" ref="CC758" si="14493">U758/U777</f>
        <v>0.11997447351627313</v>
      </c>
      <c r="CD758" s="130">
        <f t="shared" ref="CD758" si="14494">V758/V777</f>
        <v>3.5999785396212243E-2</v>
      </c>
      <c r="CE758" s="131">
        <f t="shared" ref="CE758" si="14495">W758/W777</f>
        <v>7.9081392058851271E-2</v>
      </c>
      <c r="CF758" s="128">
        <f t="shared" ref="CF758" si="14496">X758/X777</f>
        <v>7.0355783993057877E-2</v>
      </c>
      <c r="CG758" s="129">
        <f t="shared" ref="CG758" si="14497">Y758/Y777</f>
        <v>0.10302436901653612</v>
      </c>
      <c r="CH758" s="130">
        <f t="shared" ref="CH758" si="14498">Z758/Z777</f>
        <v>7.1910789632308625E-2</v>
      </c>
      <c r="CI758" s="128">
        <f t="shared" ref="CI758" si="14499">AA758/AA777</f>
        <v>4.7361929560093191E-2</v>
      </c>
      <c r="CJ758" s="134">
        <f t="shared" ref="CJ758" si="14500">AB758/AB777</f>
        <v>6.6609006560124182E-2</v>
      </c>
      <c r="CK758" s="135">
        <f t="shared" ref="CK758" si="14501">AC758/AC777</f>
        <v>6.7665301255197721E-2</v>
      </c>
    </row>
    <row r="759" spans="1:89" ht="14.25" thickTop="1" thickBot="1" x14ac:dyDescent="0.25">
      <c r="A759" s="145" t="s">
        <v>22</v>
      </c>
      <c r="B759" s="195">
        <v>1531</v>
      </c>
      <c r="C759" s="196">
        <v>1102</v>
      </c>
      <c r="D759" s="197">
        <v>577</v>
      </c>
      <c r="E759" s="198">
        <v>534</v>
      </c>
      <c r="F759" s="195">
        <v>1948</v>
      </c>
      <c r="G759" s="199">
        <v>827</v>
      </c>
      <c r="H759" s="197">
        <v>2232</v>
      </c>
      <c r="I759" s="198">
        <v>1629</v>
      </c>
      <c r="J759" s="195">
        <v>250</v>
      </c>
      <c r="K759" s="199">
        <v>607</v>
      </c>
      <c r="L759" s="197">
        <v>582</v>
      </c>
      <c r="M759" s="195">
        <v>1913</v>
      </c>
      <c r="N759" s="200">
        <v>1551</v>
      </c>
      <c r="O759" s="201">
        <v>2625</v>
      </c>
      <c r="P759" s="195">
        <v>912</v>
      </c>
      <c r="Q759" s="199">
        <v>928</v>
      </c>
      <c r="R759" s="197">
        <v>1431</v>
      </c>
      <c r="S759" s="198">
        <v>1156</v>
      </c>
      <c r="T759" s="195">
        <v>235</v>
      </c>
      <c r="U759" s="199">
        <v>469</v>
      </c>
      <c r="V759" s="197">
        <v>517</v>
      </c>
      <c r="W759" s="198">
        <v>1709</v>
      </c>
      <c r="X759" s="195">
        <v>841</v>
      </c>
      <c r="Y759" s="199">
        <v>693</v>
      </c>
      <c r="Z759" s="197">
        <v>2148</v>
      </c>
      <c r="AA759" s="195">
        <v>2041</v>
      </c>
      <c r="AB759" s="169">
        <f t="shared" si="14364"/>
        <v>14755</v>
      </c>
      <c r="AC759" s="172">
        <f t="shared" si="14365"/>
        <v>16233</v>
      </c>
      <c r="AE759" s="295" t="s">
        <v>0</v>
      </c>
      <c r="AF759" s="297" t="s">
        <v>1</v>
      </c>
      <c r="AG759" s="298"/>
      <c r="AH759" s="297" t="s">
        <v>2</v>
      </c>
      <c r="AI759" s="298"/>
      <c r="AJ759" s="297" t="s">
        <v>3</v>
      </c>
      <c r="AK759" s="298"/>
      <c r="AL759" s="297" t="s">
        <v>4</v>
      </c>
      <c r="AM759" s="298"/>
      <c r="AN759" s="297" t="s">
        <v>5</v>
      </c>
      <c r="AO759" s="298"/>
      <c r="AP759" s="297" t="s">
        <v>6</v>
      </c>
      <c r="AQ759" s="298"/>
      <c r="AR759" s="297" t="s">
        <v>7</v>
      </c>
      <c r="AS759" s="298"/>
      <c r="AT759" s="297" t="s">
        <v>8</v>
      </c>
      <c r="AU759" s="298"/>
      <c r="AV759" s="297" t="s">
        <v>9</v>
      </c>
      <c r="AW759" s="298"/>
      <c r="AX759" s="297" t="s">
        <v>10</v>
      </c>
      <c r="AY759" s="298"/>
      <c r="AZ759" s="297" t="s">
        <v>11</v>
      </c>
      <c r="BA759" s="298"/>
      <c r="BB759" s="297" t="s">
        <v>12</v>
      </c>
      <c r="BC759" s="298"/>
      <c r="BD759" s="300" t="s">
        <v>40</v>
      </c>
      <c r="BE759" s="301"/>
      <c r="BF759" s="302" t="s">
        <v>41</v>
      </c>
      <c r="BG759" s="303"/>
      <c r="BI759" s="145" t="s">
        <v>22</v>
      </c>
      <c r="BJ759" s="128">
        <f>B759/B777</f>
        <v>6.5561836245289482E-2</v>
      </c>
      <c r="BK759" s="129">
        <f t="shared" ref="BK759" si="14502">C759/C777</f>
        <v>4.6378519422583225E-2</v>
      </c>
      <c r="BL759" s="130">
        <f t="shared" ref="BL759" si="14503">D759/D777</f>
        <v>5.4593622859305517E-2</v>
      </c>
      <c r="BM759" s="131">
        <f t="shared" ref="BM759" si="14504">E759/E777</f>
        <v>5.1390626503705128E-2</v>
      </c>
      <c r="BN759" s="128">
        <f t="shared" ref="BN759" si="14505">F759/F777</f>
        <v>7.9571912912054246E-2</v>
      </c>
      <c r="BO759" s="129">
        <f t="shared" ref="BO759" si="14506">G759/G777</f>
        <v>3.6108806706544996E-2</v>
      </c>
      <c r="BP759" s="130">
        <f t="shared" ref="BP759" si="14507">H759/H777</f>
        <v>6.9750000000000006E-2</v>
      </c>
      <c r="BQ759" s="131">
        <f t="shared" ref="BQ759" si="14508">I759/I777</f>
        <v>4.6673543063434762E-2</v>
      </c>
      <c r="BR759" s="128">
        <f t="shared" ref="BR759" si="14509">J759/J777</f>
        <v>4.6091445427728611E-2</v>
      </c>
      <c r="BS759" s="129">
        <f t="shared" ref="BS759" si="14510">K759/K777</f>
        <v>0.11630580570990612</v>
      </c>
      <c r="BT759" s="130">
        <f t="shared" ref="BT759" si="14511">L759/L777</f>
        <v>3.1825887242303279E-2</v>
      </c>
      <c r="BU759" s="128">
        <f t="shared" ref="BU759" si="14512">M759/M777</f>
        <v>0.10327143165622976</v>
      </c>
      <c r="BV759" s="132">
        <f t="shared" ref="BV759" si="14513">N759/N777</f>
        <v>4.723042723590852E-2</v>
      </c>
      <c r="BW759" s="133">
        <f t="shared" ref="BW759" si="14514">O759/O777</f>
        <v>8.0946066792068824E-2</v>
      </c>
      <c r="BX759" s="128">
        <f t="shared" ref="BX759" si="14515">P759/P777</f>
        <v>5.2537588570770205E-2</v>
      </c>
      <c r="BY759" s="129">
        <f t="shared" ref="BY759" si="14516">Q759/Q777</f>
        <v>5.7880621218736356E-2</v>
      </c>
      <c r="BZ759" s="130">
        <f t="shared" ref="BZ759" si="14517">R759/R777</f>
        <v>6.6283755616286077E-2</v>
      </c>
      <c r="CA759" s="131">
        <f t="shared" ref="CA759" si="14518">S759/S777</f>
        <v>5.5118485672054546E-2</v>
      </c>
      <c r="CB759" s="128">
        <f t="shared" ref="CB759" si="14519">T759/T777</f>
        <v>3.7366830974717762E-2</v>
      </c>
      <c r="CC759" s="129">
        <f t="shared" ref="CC759" si="14520">U759/U777</f>
        <v>7.4824505424377796E-2</v>
      </c>
      <c r="CD759" s="130">
        <f t="shared" ref="CD759" si="14521">V759/V777</f>
        <v>2.7737539567573369E-2</v>
      </c>
      <c r="CE759" s="131">
        <f t="shared" ref="CE759" si="14522">W759/W777</f>
        <v>8.0590398943695185E-2</v>
      </c>
      <c r="CF759" s="128">
        <f t="shared" ref="CF759" si="14523">X759/X777</f>
        <v>5.613777451438489E-2</v>
      </c>
      <c r="CG759" s="129">
        <f t="shared" ref="CG759" si="14524">Y759/Y777</f>
        <v>7.539164490861619E-2</v>
      </c>
      <c r="CH759" s="130">
        <f t="shared" ref="CH759" si="14525">Z759/Z777</f>
        <v>6.4737793851717906E-2</v>
      </c>
      <c r="CI759" s="128">
        <f t="shared" ref="CI759" si="14526">AA759/AA777</f>
        <v>5.594079758804988E-2</v>
      </c>
      <c r="CJ759" s="134">
        <f t="shared" ref="CJ759" si="14527">AB759/AB777</f>
        <v>5.6971531609450593E-2</v>
      </c>
      <c r="CK759" s="135">
        <f t="shared" ref="CK759" si="14528">AC759/AC777</f>
        <v>6.284893490162069E-2</v>
      </c>
    </row>
    <row r="760" spans="1:89" ht="15" thickTop="1" thickBot="1" x14ac:dyDescent="0.3">
      <c r="A760" s="136" t="s">
        <v>23</v>
      </c>
      <c r="B760" s="188">
        <v>1299</v>
      </c>
      <c r="C760" s="189">
        <v>954</v>
      </c>
      <c r="D760" s="190">
        <v>534</v>
      </c>
      <c r="E760" s="191">
        <v>437</v>
      </c>
      <c r="F760" s="188">
        <v>1528</v>
      </c>
      <c r="G760" s="192">
        <v>634</v>
      </c>
      <c r="H760" s="190">
        <v>1690</v>
      </c>
      <c r="I760" s="191">
        <v>1285</v>
      </c>
      <c r="J760" s="188">
        <v>228</v>
      </c>
      <c r="K760" s="192">
        <v>404</v>
      </c>
      <c r="L760" s="190">
        <v>566</v>
      </c>
      <c r="M760" s="188">
        <v>1304</v>
      </c>
      <c r="N760" s="193">
        <v>1331</v>
      </c>
      <c r="O760" s="194">
        <v>1751</v>
      </c>
      <c r="P760" s="188">
        <v>753</v>
      </c>
      <c r="Q760" s="192">
        <v>686</v>
      </c>
      <c r="R760" s="190">
        <v>1138</v>
      </c>
      <c r="S760" s="191">
        <v>957</v>
      </c>
      <c r="T760" s="188">
        <v>252</v>
      </c>
      <c r="U760" s="192">
        <v>371</v>
      </c>
      <c r="V760" s="190">
        <v>557</v>
      </c>
      <c r="W760" s="191">
        <v>1309</v>
      </c>
      <c r="X760" s="188">
        <v>702</v>
      </c>
      <c r="Y760" s="192">
        <v>498</v>
      </c>
      <c r="Z760" s="190">
        <v>1723</v>
      </c>
      <c r="AA760" s="188">
        <v>2008</v>
      </c>
      <c r="AB760" s="169">
        <f t="shared" si="14364"/>
        <v>12301</v>
      </c>
      <c r="AC760" s="172">
        <f t="shared" si="14365"/>
        <v>12598</v>
      </c>
      <c r="AE760" s="296"/>
      <c r="AF760" s="115" t="s">
        <v>14</v>
      </c>
      <c r="AG760" s="116" t="s">
        <v>15</v>
      </c>
      <c r="AH760" s="117" t="s">
        <v>14</v>
      </c>
      <c r="AI760" s="118" t="s">
        <v>15</v>
      </c>
      <c r="AJ760" s="115" t="s">
        <v>14</v>
      </c>
      <c r="AK760" s="116" t="s">
        <v>15</v>
      </c>
      <c r="AL760" s="117" t="s">
        <v>14</v>
      </c>
      <c r="AM760" s="118" t="s">
        <v>15</v>
      </c>
      <c r="AN760" s="115" t="s">
        <v>14</v>
      </c>
      <c r="AO760" s="116" t="s">
        <v>15</v>
      </c>
      <c r="AP760" s="117" t="s">
        <v>14</v>
      </c>
      <c r="AQ760" s="115" t="s">
        <v>15</v>
      </c>
      <c r="AR760" s="119" t="s">
        <v>14</v>
      </c>
      <c r="AS760" s="120" t="s">
        <v>15</v>
      </c>
      <c r="AT760" s="115" t="s">
        <v>14</v>
      </c>
      <c r="AU760" s="116" t="s">
        <v>15</v>
      </c>
      <c r="AV760" s="117" t="s">
        <v>14</v>
      </c>
      <c r="AW760" s="118" t="s">
        <v>15</v>
      </c>
      <c r="AX760" s="115" t="s">
        <v>14</v>
      </c>
      <c r="AY760" s="116" t="s">
        <v>15</v>
      </c>
      <c r="AZ760" s="117" t="s">
        <v>14</v>
      </c>
      <c r="BA760" s="118" t="s">
        <v>15</v>
      </c>
      <c r="BB760" s="115" t="s">
        <v>14</v>
      </c>
      <c r="BC760" s="116" t="s">
        <v>15</v>
      </c>
      <c r="BD760" s="28" t="s">
        <v>14</v>
      </c>
      <c r="BE760" s="121" t="s">
        <v>15</v>
      </c>
      <c r="BF760" s="175" t="s">
        <v>14</v>
      </c>
      <c r="BG760" s="176" t="s">
        <v>15</v>
      </c>
      <c r="BI760" s="136" t="s">
        <v>23</v>
      </c>
      <c r="BJ760" s="128">
        <f>B760/B777</f>
        <v>5.5626927029804728E-2</v>
      </c>
      <c r="BK760" s="129">
        <f t="shared" ref="BK760" si="14529">C760/C777</f>
        <v>4.0149825344051177E-2</v>
      </c>
      <c r="BL760" s="130">
        <f t="shared" ref="BL760" si="14530">D760/D777</f>
        <v>5.0525120635821742E-2</v>
      </c>
      <c r="BM760" s="131">
        <f t="shared" ref="BM760" si="14531">E760/E777</f>
        <v>4.2055625060148205E-2</v>
      </c>
      <c r="BN760" s="128">
        <f t="shared" ref="BN760" si="14532">F760/F777</f>
        <v>6.2415750990564109E-2</v>
      </c>
      <c r="BO760" s="129">
        <f t="shared" ref="BO760" si="14533">G760/G777</f>
        <v>2.768196306160765E-2</v>
      </c>
      <c r="BP760" s="130">
        <f t="shared" ref="BP760" si="14534">H760/H777</f>
        <v>5.2812499999999998E-2</v>
      </c>
      <c r="BQ760" s="131">
        <f t="shared" ref="BQ760" si="14535">I760/I777</f>
        <v>3.6817374362500717E-2</v>
      </c>
      <c r="BR760" s="128">
        <f t="shared" ref="BR760" si="14536">J760/J777</f>
        <v>4.2035398230088498E-2</v>
      </c>
      <c r="BS760" s="129">
        <f t="shared" ref="BS760" si="14537">K760/K777</f>
        <v>7.7409465414830431E-2</v>
      </c>
      <c r="BT760" s="130">
        <f t="shared" ref="BT760" si="14538">L760/L777</f>
        <v>3.0950948761415215E-2</v>
      </c>
      <c r="BU760" s="128">
        <f t="shared" ref="BU760" si="14539">M760/M777</f>
        <v>7.0395163031742605E-2</v>
      </c>
      <c r="BV760" s="132">
        <f t="shared" ref="BV760" si="14540">N760/N777</f>
        <v>4.0531075854928593E-2</v>
      </c>
      <c r="BW760" s="133">
        <f t="shared" ref="BW760" si="14541">O760/O777</f>
        <v>5.3994881124919056E-2</v>
      </c>
      <c r="BX760" s="128">
        <f t="shared" ref="BX760" si="14542">P760/P777</f>
        <v>4.3378074773892508E-2</v>
      </c>
      <c r="BY760" s="129">
        <f t="shared" ref="BY760" si="14543">Q760/Q777</f>
        <v>4.2786752323333128E-2</v>
      </c>
      <c r="BZ760" s="130">
        <f t="shared" ref="BZ760" si="14544">R760/R777</f>
        <v>5.2712029274167398E-2</v>
      </c>
      <c r="CA760" s="131">
        <f t="shared" ref="CA760" si="14545">S760/S777</f>
        <v>4.5630095837505366E-2</v>
      </c>
      <c r="CB760" s="128">
        <f t="shared" ref="CB760" si="14546">T760/T777</f>
        <v>4.0069963428207983E-2</v>
      </c>
      <c r="CC760" s="129">
        <f t="shared" ref="CC760" si="14547">U760/U777</f>
        <v>5.9189534141671982E-2</v>
      </c>
      <c r="CD760" s="130">
        <f t="shared" ref="CD760" si="14548">V760/V777</f>
        <v>2.9883577445141907E-2</v>
      </c>
      <c r="CE760" s="131">
        <f t="shared" ref="CE760" si="14549">W760/W777</f>
        <v>6.1727812883146278E-2</v>
      </c>
      <c r="CF760" s="128">
        <f t="shared" ref="CF760" si="14550">X760/X777</f>
        <v>4.6859355183232095E-2</v>
      </c>
      <c r="CG760" s="129">
        <f t="shared" ref="CG760" si="14551">Y760/Y777</f>
        <v>5.4177545691906005E-2</v>
      </c>
      <c r="CH760" s="130">
        <f t="shared" ref="CH760" si="14552">Z760/Z777</f>
        <v>5.1928872814948762E-2</v>
      </c>
      <c r="CI760" s="128">
        <f t="shared" ref="CI760" si="14553">AA760/AA777</f>
        <v>5.5036316294367546E-2</v>
      </c>
      <c r="CJ760" s="134">
        <f t="shared" ref="CJ760" si="14554">AB760/AB777</f>
        <v>4.7496225708427771E-2</v>
      </c>
      <c r="CK760" s="135">
        <f t="shared" ref="CK760" si="14555">AC760/AC777</f>
        <v>4.8775388522800306E-2</v>
      </c>
    </row>
    <row r="761" spans="1:89" ht="13.5" thickTop="1" x14ac:dyDescent="0.2">
      <c r="A761" s="145" t="s">
        <v>24</v>
      </c>
      <c r="B761" s="202">
        <v>1208</v>
      </c>
      <c r="C761" s="196">
        <v>1064</v>
      </c>
      <c r="D761" s="197">
        <v>473</v>
      </c>
      <c r="E761" s="198">
        <v>428</v>
      </c>
      <c r="F761" s="195">
        <v>1471</v>
      </c>
      <c r="G761" s="199">
        <v>646</v>
      </c>
      <c r="H761" s="197">
        <v>1864</v>
      </c>
      <c r="I761" s="198">
        <v>1434</v>
      </c>
      <c r="J761" s="195">
        <v>240</v>
      </c>
      <c r="K761" s="199">
        <v>318</v>
      </c>
      <c r="L761" s="197">
        <v>658</v>
      </c>
      <c r="M761" s="195">
        <v>1164</v>
      </c>
      <c r="N761" s="200">
        <v>1343</v>
      </c>
      <c r="O761" s="203">
        <v>1723</v>
      </c>
      <c r="P761" s="195">
        <v>712</v>
      </c>
      <c r="Q761" s="199">
        <v>666</v>
      </c>
      <c r="R761" s="197">
        <v>1049</v>
      </c>
      <c r="S761" s="198">
        <v>929</v>
      </c>
      <c r="T761" s="195">
        <v>202</v>
      </c>
      <c r="U761" s="199">
        <v>291</v>
      </c>
      <c r="V761" s="197">
        <v>636</v>
      </c>
      <c r="W761" s="204">
        <v>1267</v>
      </c>
      <c r="X761" s="195">
        <v>600</v>
      </c>
      <c r="Y761" s="199">
        <v>386</v>
      </c>
      <c r="Z761" s="197">
        <v>1855</v>
      </c>
      <c r="AA761" s="195">
        <v>1798</v>
      </c>
      <c r="AB761" s="169">
        <f t="shared" si="14364"/>
        <v>12311</v>
      </c>
      <c r="AC761" s="172">
        <f t="shared" si="14365"/>
        <v>12114</v>
      </c>
      <c r="AE761" s="270" t="str">
        <f>$AE$17</f>
        <v>17:00 - 17:59</v>
      </c>
      <c r="AF761" s="125">
        <f t="shared" ref="AF761:AU763" si="14556">SUMIF($A$9:$A$32,$AE761,B$753:B$776)</f>
        <v>1351</v>
      </c>
      <c r="AG761" s="185">
        <f t="shared" si="14556"/>
        <v>3263</v>
      </c>
      <c r="AH761" s="126">
        <f t="shared" si="14556"/>
        <v>1114</v>
      </c>
      <c r="AI761" s="179">
        <f t="shared" si="14556"/>
        <v>902</v>
      </c>
      <c r="AJ761" s="125">
        <f t="shared" si="14556"/>
        <v>1392</v>
      </c>
      <c r="AK761" s="127">
        <f t="shared" si="14556"/>
        <v>2680</v>
      </c>
      <c r="AL761" s="126">
        <f t="shared" si="14556"/>
        <v>2120</v>
      </c>
      <c r="AM761" s="179">
        <f t="shared" si="14556"/>
        <v>3875</v>
      </c>
      <c r="AN761" s="125">
        <f t="shared" si="14556"/>
        <v>846</v>
      </c>
      <c r="AO761" s="127">
        <f t="shared" si="14556"/>
        <v>206</v>
      </c>
      <c r="AP761" s="126">
        <f t="shared" si="14556"/>
        <v>2306</v>
      </c>
      <c r="AQ761" s="125">
        <f t="shared" si="14556"/>
        <v>704</v>
      </c>
      <c r="AR761" s="178">
        <f t="shared" si="14556"/>
        <v>3244</v>
      </c>
      <c r="AS761" s="180">
        <f t="shared" si="14556"/>
        <v>2140</v>
      </c>
      <c r="AT761" s="125">
        <f t="shared" si="14556"/>
        <v>1783</v>
      </c>
      <c r="AU761" s="127">
        <f t="shared" si="14556"/>
        <v>1232</v>
      </c>
      <c r="AV761" s="126">
        <f t="shared" ref="AP761:BE763" si="14557">SUMIF($A$9:$A$32,$AE761,R$753:R$776)</f>
        <v>1582</v>
      </c>
      <c r="AW761" s="179">
        <f t="shared" si="14557"/>
        <v>1873</v>
      </c>
      <c r="AX761" s="125">
        <f t="shared" si="14557"/>
        <v>998</v>
      </c>
      <c r="AY761" s="127">
        <f t="shared" si="14557"/>
        <v>189</v>
      </c>
      <c r="AZ761" s="126">
        <f t="shared" si="14557"/>
        <v>1953</v>
      </c>
      <c r="BA761" s="179">
        <f t="shared" si="14557"/>
        <v>1129</v>
      </c>
      <c r="BB761" s="125">
        <f t="shared" si="14557"/>
        <v>1664</v>
      </c>
      <c r="BC761" s="127">
        <f t="shared" si="14557"/>
        <v>481</v>
      </c>
      <c r="BD761" s="183">
        <f t="shared" si="14557"/>
        <v>2348</v>
      </c>
      <c r="BE761" s="184">
        <f t="shared" si="14557"/>
        <v>3358</v>
      </c>
      <c r="BF761" s="169">
        <f>AF761+AH761+AJ761+AL761+AN761+AP761+AR761+AT761+AV761+AX761+AZ761+BB761+BD761</f>
        <v>22701</v>
      </c>
      <c r="BG761" s="170">
        <f>AG761+AI761+AK761+AM761+AO761+AQ761+AS761+AU761+AW761+AY761+BA761+BC761+BE761</f>
        <v>22032</v>
      </c>
      <c r="BI761" s="145" t="s">
        <v>24</v>
      </c>
      <c r="BJ761" s="128">
        <f>B761/B777</f>
        <v>5.1730044535799928E-2</v>
      </c>
      <c r="BK761" s="129">
        <f t="shared" ref="BK761" si="14558">C761/C777</f>
        <v>4.4779260132149321E-2</v>
      </c>
      <c r="BL761" s="130">
        <f t="shared" ref="BL761" si="14559">D761/D777</f>
        <v>4.4753524458321509E-2</v>
      </c>
      <c r="BM761" s="131">
        <f t="shared" ref="BM761" si="14560">E761/E777</f>
        <v>4.1189490905591375E-2</v>
      </c>
      <c r="BN761" s="128">
        <f t="shared" ref="BN761" si="14561">F761/F777</f>
        <v>6.0087414729790449E-2</v>
      </c>
      <c r="BO761" s="129">
        <f t="shared" ref="BO761" si="14562">G761/G777</f>
        <v>2.8205911889272149E-2</v>
      </c>
      <c r="BP761" s="130">
        <f t="shared" ref="BP761" si="14563">H761/H777</f>
        <v>5.8250000000000003E-2</v>
      </c>
      <c r="BQ761" s="131">
        <f t="shared" ref="BQ761" si="14564">I761/I777</f>
        <v>4.1086470689358778E-2</v>
      </c>
      <c r="BR761" s="128">
        <f t="shared" ref="BR761" si="14565">J761/J777</f>
        <v>4.4247787610619468E-2</v>
      </c>
      <c r="BS761" s="129">
        <f t="shared" ref="BS761" si="14566">K761/K777</f>
        <v>6.0931212876029893E-2</v>
      </c>
      <c r="BT761" s="130">
        <f t="shared" ref="BT761" si="14567">L761/L777</f>
        <v>3.5981845026521575E-2</v>
      </c>
      <c r="BU761" s="128">
        <f t="shared" ref="BU761" si="14568">M761/M777</f>
        <v>6.2837400129561655E-2</v>
      </c>
      <c r="BV761" s="132">
        <f t="shared" ref="BV761" si="14569">N761/N777</f>
        <v>4.089649502116386E-2</v>
      </c>
      <c r="BW761" s="133">
        <f t="shared" ref="BW761" si="14570">O761/O777</f>
        <v>5.3131456412470322E-2</v>
      </c>
      <c r="BX761" s="128">
        <f t="shared" ref="BX761" si="14571">P761/P777</f>
        <v>4.1016187568408316E-2</v>
      </c>
      <c r="BY761" s="129">
        <f t="shared" ref="BY761" si="14572">Q761/Q777</f>
        <v>4.1539325141894845E-2</v>
      </c>
      <c r="BZ761" s="130">
        <f t="shared" ref="BZ761" si="14573">R761/R777</f>
        <v>4.8589559497892447E-2</v>
      </c>
      <c r="CA761" s="131">
        <f t="shared" ref="CA761" si="14574">S761/S777</f>
        <v>4.4295046011538643E-2</v>
      </c>
      <c r="CB761" s="128">
        <f t="shared" ref="CB761" si="14575">T761/T777</f>
        <v>3.2119573859119094E-2</v>
      </c>
      <c r="CC761" s="129">
        <f t="shared" ref="CC761" si="14576">U761/U777</f>
        <v>4.6426292278238669E-2</v>
      </c>
      <c r="CD761" s="130">
        <f t="shared" ref="CD761" si="14577">V761/V777</f>
        <v>3.4122002253339771E-2</v>
      </c>
      <c r="CE761" s="131">
        <f t="shared" ref="CE761" si="14578">W761/W777</f>
        <v>5.9747241346788646E-2</v>
      </c>
      <c r="CF761" s="128">
        <f t="shared" ref="CF761" si="14579">X761/X777</f>
        <v>4.0050730925839398E-2</v>
      </c>
      <c r="CG761" s="129">
        <f t="shared" ref="CG761" si="14580">Y761/Y777</f>
        <v>4.1993037423846823E-2</v>
      </c>
      <c r="CH761" s="130">
        <f t="shared" ref="CH761" si="14581">Z761/Z777</f>
        <v>5.5907172995780588E-2</v>
      </c>
      <c r="CI761" s="128">
        <f t="shared" ref="CI761" si="14582">AA761/AA777</f>
        <v>4.9280526243661776E-2</v>
      </c>
      <c r="CJ761" s="134">
        <f t="shared" ref="CJ761" si="14583">AB761/AB777</f>
        <v>4.7534837386916044E-2</v>
      </c>
      <c r="CK761" s="135">
        <f t="shared" ref="CK761" si="14584">AC761/AC777</f>
        <v>4.6901496790379658E-2</v>
      </c>
    </row>
    <row r="762" spans="1:89" x14ac:dyDescent="0.2">
      <c r="A762" s="136" t="s">
        <v>25</v>
      </c>
      <c r="B762" s="205">
        <v>1173</v>
      </c>
      <c r="C762" s="189">
        <v>1105</v>
      </c>
      <c r="D762" s="190">
        <v>489</v>
      </c>
      <c r="E762" s="191">
        <v>463</v>
      </c>
      <c r="F762" s="188">
        <v>1237</v>
      </c>
      <c r="G762" s="192">
        <v>755</v>
      </c>
      <c r="H762" s="190">
        <v>1691</v>
      </c>
      <c r="I762" s="191">
        <v>1443</v>
      </c>
      <c r="J762" s="188">
        <v>241</v>
      </c>
      <c r="K762" s="189">
        <v>270</v>
      </c>
      <c r="L762" s="190">
        <v>645</v>
      </c>
      <c r="M762" s="188">
        <v>1066</v>
      </c>
      <c r="N762" s="193">
        <v>1374</v>
      </c>
      <c r="O762" s="206">
        <v>1499</v>
      </c>
      <c r="P762" s="188">
        <v>730</v>
      </c>
      <c r="Q762" s="189">
        <v>605</v>
      </c>
      <c r="R762" s="190">
        <v>1072</v>
      </c>
      <c r="S762" s="191">
        <v>942</v>
      </c>
      <c r="T762" s="197">
        <v>199</v>
      </c>
      <c r="U762" s="188">
        <v>237</v>
      </c>
      <c r="V762" s="190">
        <v>716</v>
      </c>
      <c r="W762" s="207">
        <v>1316</v>
      </c>
      <c r="X762" s="188">
        <v>550</v>
      </c>
      <c r="Y762" s="192">
        <v>362</v>
      </c>
      <c r="Z762" s="190">
        <v>1810</v>
      </c>
      <c r="AA762" s="188">
        <v>1896</v>
      </c>
      <c r="AB762" s="169">
        <f t="shared" si="14364"/>
        <v>11927</v>
      </c>
      <c r="AC762" s="172">
        <f t="shared" si="14365"/>
        <v>11959</v>
      </c>
      <c r="AE762" s="272" t="str">
        <f>$AE$18</f>
        <v>18:00 - 18:59</v>
      </c>
      <c r="AF762" s="125">
        <f t="shared" si="14556"/>
        <v>1350</v>
      </c>
      <c r="AG762" s="189">
        <f t="shared" si="14556"/>
        <v>2659</v>
      </c>
      <c r="AH762" s="190">
        <f t="shared" si="14556"/>
        <v>803</v>
      </c>
      <c r="AI762" s="191">
        <f t="shared" si="14556"/>
        <v>915</v>
      </c>
      <c r="AJ762" s="273">
        <f t="shared" si="14556"/>
        <v>1026</v>
      </c>
      <c r="AK762" s="192">
        <f t="shared" si="14556"/>
        <v>2647</v>
      </c>
      <c r="AL762" s="190">
        <f t="shared" si="14556"/>
        <v>2000</v>
      </c>
      <c r="AM762" s="191">
        <f t="shared" si="14556"/>
        <v>3627</v>
      </c>
      <c r="AN762" s="273">
        <f t="shared" si="14556"/>
        <v>543</v>
      </c>
      <c r="AO762" s="192">
        <f t="shared" si="14556"/>
        <v>193</v>
      </c>
      <c r="AP762" s="190">
        <f t="shared" si="14557"/>
        <v>2230</v>
      </c>
      <c r="AQ762" s="273">
        <f t="shared" si="14557"/>
        <v>668</v>
      </c>
      <c r="AR762" s="193">
        <f t="shared" si="14557"/>
        <v>2986</v>
      </c>
      <c r="AS762" s="194">
        <f t="shared" si="14557"/>
        <v>2081</v>
      </c>
      <c r="AT762" s="273">
        <f t="shared" si="14557"/>
        <v>1495</v>
      </c>
      <c r="AU762" s="192">
        <f t="shared" si="14557"/>
        <v>1275</v>
      </c>
      <c r="AV762" s="190">
        <f t="shared" si="14557"/>
        <v>1500</v>
      </c>
      <c r="AW762" s="191">
        <f t="shared" si="14557"/>
        <v>2025</v>
      </c>
      <c r="AX762" s="273">
        <f t="shared" si="14557"/>
        <v>767</v>
      </c>
      <c r="AY762" s="192">
        <f t="shared" si="14557"/>
        <v>214</v>
      </c>
      <c r="AZ762" s="190">
        <f t="shared" si="14557"/>
        <v>1988</v>
      </c>
      <c r="BA762" s="191">
        <f t="shared" si="14557"/>
        <v>1220</v>
      </c>
      <c r="BB762" s="273">
        <f t="shared" si="14557"/>
        <v>1553</v>
      </c>
      <c r="BC762" s="192">
        <f t="shared" si="14557"/>
        <v>600</v>
      </c>
      <c r="BD762" s="190">
        <f t="shared" si="14557"/>
        <v>2267</v>
      </c>
      <c r="BE762" s="273">
        <f t="shared" si="14557"/>
        <v>3529</v>
      </c>
      <c r="BF762" s="171">
        <f>SUM(AF762,AH762,AJ762,AL762,AN762,AP762,AR762,AT762,AV762,AX762,AZ762,BB762,BD762)</f>
        <v>20508</v>
      </c>
      <c r="BG762" s="172">
        <f>SUM(AG762,AI762,AK762,AM762,AO762,AQ762,AS762,AU762,AW762,AY762,BA762,BC762,BE762)</f>
        <v>21653</v>
      </c>
      <c r="BI762" s="136" t="s">
        <v>25</v>
      </c>
      <c r="BJ762" s="128">
        <f>B762/B777</f>
        <v>5.0231243576567317E-2</v>
      </c>
      <c r="BK762" s="129">
        <f t="shared" ref="BK762" si="14585">C762/C777</f>
        <v>4.6504776734985903E-2</v>
      </c>
      <c r="BL762" s="130">
        <f t="shared" ref="BL762" si="14586">D762/D777</f>
        <v>4.6267385750780585E-2</v>
      </c>
      <c r="BM762" s="131">
        <f t="shared" ref="BM762" si="14587">E762/E777</f>
        <v>4.4557790395534598E-2</v>
      </c>
      <c r="BN762" s="128">
        <f t="shared" ref="BN762" si="14588">F762/F777</f>
        <v>5.0528981659245943E-2</v>
      </c>
      <c r="BO762" s="129">
        <f t="shared" ref="BO762" si="14589">G762/G777</f>
        <v>3.2965113740558008E-2</v>
      </c>
      <c r="BP762" s="130">
        <f t="shared" ref="BP762" si="14590">H762/H777</f>
        <v>5.2843750000000002E-2</v>
      </c>
      <c r="BQ762" s="131">
        <f t="shared" ref="BQ762" si="14591">I762/I777</f>
        <v>4.1344335568162284E-2</v>
      </c>
      <c r="BR762" s="128">
        <f t="shared" ref="BR762" si="14592">J762/J777</f>
        <v>4.4432153392330385E-2</v>
      </c>
      <c r="BS762" s="129">
        <f t="shared" ref="BS762" si="14593">K762/K777</f>
        <v>5.1734048668327266E-2</v>
      </c>
      <c r="BT762" s="130">
        <f t="shared" ref="BT762" si="14594">L762/L777</f>
        <v>3.5270957510800019E-2</v>
      </c>
      <c r="BU762" s="128">
        <f t="shared" ref="BU762" si="14595">M762/M777</f>
        <v>5.7546966098034981E-2</v>
      </c>
      <c r="BV762" s="132">
        <f t="shared" ref="BV762" si="14596">N762/N777</f>
        <v>4.1840494533938302E-2</v>
      </c>
      <c r="BW762" s="133">
        <f t="shared" ref="BW762" si="14597">O762/O777</f>
        <v>4.6224058712880448E-2</v>
      </c>
      <c r="BX762" s="128">
        <f t="shared" ref="BX762" si="14598">P762/P777</f>
        <v>4.205311365862089E-2</v>
      </c>
      <c r="BY762" s="129">
        <f t="shared" ref="BY762" si="14599">Q762/Q777</f>
        <v>3.7734672238508078E-2</v>
      </c>
      <c r="BZ762" s="130">
        <f t="shared" ref="BZ762" si="14600">R762/R777</f>
        <v>4.9654916855806197E-2</v>
      </c>
      <c r="CA762" s="131">
        <f t="shared" ref="CA762" si="14601">S762/S777</f>
        <v>4.4914890573594622E-2</v>
      </c>
      <c r="CB762" s="128">
        <f t="shared" ref="CB762" si="14602">T762/T777</f>
        <v>3.1642550484973761E-2</v>
      </c>
      <c r="CC762" s="129">
        <f t="shared" ref="CC762" si="14603">U762/U777</f>
        <v>3.7811104020421184E-2</v>
      </c>
      <c r="CD762" s="130">
        <f t="shared" ref="CD762" si="14604">V762/V777</f>
        <v>3.8414078008476849E-2</v>
      </c>
      <c r="CE762" s="131">
        <f t="shared" ref="CE762" si="14605">W762/W777</f>
        <v>6.2057908139205885E-2</v>
      </c>
      <c r="CF762" s="128">
        <f t="shared" ref="CF762" si="14606">X762/X777</f>
        <v>3.6713170015352778E-2</v>
      </c>
      <c r="CG762" s="129">
        <f t="shared" ref="CG762" si="14607">Y762/Y777</f>
        <v>3.938207136640557E-2</v>
      </c>
      <c r="CH762" s="130">
        <f t="shared" ref="CH762" si="14608">Z762/Z777</f>
        <v>5.4550934297769742E-2</v>
      </c>
      <c r="CI762" s="128">
        <f t="shared" ref="CI762" si="14609">AA762/AA777</f>
        <v>5.1966561600657803E-2</v>
      </c>
      <c r="CJ762" s="134">
        <f t="shared" ref="CJ762" si="14610">AB762/AB777</f>
        <v>4.6052148932966268E-2</v>
      </c>
      <c r="CK762" s="135">
        <f t="shared" ref="CK762" si="14611">AC762/AC777</f>
        <v>4.6301386834749075E-2</v>
      </c>
    </row>
    <row r="763" spans="1:89" ht="13.5" thickBot="1" x14ac:dyDescent="0.25">
      <c r="A763" s="145" t="s">
        <v>26</v>
      </c>
      <c r="B763" s="202">
        <v>1011</v>
      </c>
      <c r="C763" s="196">
        <v>964</v>
      </c>
      <c r="D763" s="197">
        <v>382</v>
      </c>
      <c r="E763" s="198">
        <v>438</v>
      </c>
      <c r="F763" s="195">
        <v>922</v>
      </c>
      <c r="G763" s="199">
        <v>720</v>
      </c>
      <c r="H763" s="197">
        <v>1619</v>
      </c>
      <c r="I763" s="198">
        <v>1512</v>
      </c>
      <c r="J763" s="195">
        <v>240</v>
      </c>
      <c r="K763" s="196">
        <v>219</v>
      </c>
      <c r="L763" s="197">
        <v>671</v>
      </c>
      <c r="M763" s="195">
        <v>858</v>
      </c>
      <c r="N763" s="200">
        <v>1255</v>
      </c>
      <c r="O763" s="203">
        <v>1345</v>
      </c>
      <c r="P763" s="195">
        <v>706</v>
      </c>
      <c r="Q763" s="196">
        <v>562</v>
      </c>
      <c r="R763" s="197">
        <v>961</v>
      </c>
      <c r="S763" s="198">
        <v>821</v>
      </c>
      <c r="T763" s="195">
        <v>180</v>
      </c>
      <c r="U763" s="199">
        <v>239</v>
      </c>
      <c r="V763" s="197">
        <v>743</v>
      </c>
      <c r="W763" s="204">
        <v>1022</v>
      </c>
      <c r="X763" s="195">
        <v>493</v>
      </c>
      <c r="Y763" s="199">
        <v>315</v>
      </c>
      <c r="Z763" s="197">
        <v>1655</v>
      </c>
      <c r="AA763" s="195">
        <v>1961</v>
      </c>
      <c r="AB763" s="169">
        <f t="shared" si="14364"/>
        <v>10838</v>
      </c>
      <c r="AC763" s="172">
        <f t="shared" si="14365"/>
        <v>10976</v>
      </c>
      <c r="AE763" s="270">
        <f>$AE$19</f>
        <v>0</v>
      </c>
      <c r="AF763" s="125">
        <f t="shared" si="14556"/>
        <v>0</v>
      </c>
      <c r="AG763" s="196">
        <f t="shared" si="14556"/>
        <v>0</v>
      </c>
      <c r="AH763" s="197">
        <f t="shared" si="14556"/>
        <v>0</v>
      </c>
      <c r="AI763" s="198">
        <f t="shared" si="14556"/>
        <v>0</v>
      </c>
      <c r="AJ763" s="195">
        <f t="shared" si="14556"/>
        <v>0</v>
      </c>
      <c r="AK763" s="199">
        <f t="shared" si="14556"/>
        <v>0</v>
      </c>
      <c r="AL763" s="197">
        <f t="shared" si="14556"/>
        <v>0</v>
      </c>
      <c r="AM763" s="198">
        <f t="shared" si="14556"/>
        <v>0</v>
      </c>
      <c r="AN763" s="195">
        <f t="shared" si="14556"/>
        <v>0</v>
      </c>
      <c r="AO763" s="199">
        <f t="shared" si="14556"/>
        <v>0</v>
      </c>
      <c r="AP763" s="197">
        <f t="shared" si="14557"/>
        <v>0</v>
      </c>
      <c r="AQ763" s="195">
        <f t="shared" si="14557"/>
        <v>0</v>
      </c>
      <c r="AR763" s="200">
        <f t="shared" si="14557"/>
        <v>0</v>
      </c>
      <c r="AS763" s="201">
        <f t="shared" si="14557"/>
        <v>0</v>
      </c>
      <c r="AT763" s="195">
        <f t="shared" si="14557"/>
        <v>0</v>
      </c>
      <c r="AU763" s="199">
        <f t="shared" si="14557"/>
        <v>0</v>
      </c>
      <c r="AV763" s="197">
        <f t="shared" si="14557"/>
        <v>0</v>
      </c>
      <c r="AW763" s="198">
        <f t="shared" si="14557"/>
        <v>0</v>
      </c>
      <c r="AX763" s="195">
        <f t="shared" si="14557"/>
        <v>0</v>
      </c>
      <c r="AY763" s="199">
        <f t="shared" si="14557"/>
        <v>0</v>
      </c>
      <c r="AZ763" s="197">
        <f t="shared" si="14557"/>
        <v>0</v>
      </c>
      <c r="BA763" s="198">
        <f t="shared" si="14557"/>
        <v>0</v>
      </c>
      <c r="BB763" s="195">
        <f t="shared" si="14557"/>
        <v>0</v>
      </c>
      <c r="BC763" s="199">
        <f t="shared" si="14557"/>
        <v>0</v>
      </c>
      <c r="BD763" s="197">
        <f t="shared" si="14557"/>
        <v>0</v>
      </c>
      <c r="BE763" s="195">
        <f t="shared" si="14557"/>
        <v>0</v>
      </c>
      <c r="BF763" s="171">
        <f>SUM(AF763,AH763,AJ763,AL763,AN763,AP763,AR763,AT763,AV763,AX763,AZ763,BB763,BD763)</f>
        <v>0</v>
      </c>
      <c r="BG763" s="172">
        <f>SUM(AG763,AI763,AK763,AM763,AO763,AQ763,AS763,AU763,AW763,AY763,BA763,BC763,BE763)</f>
        <v>0</v>
      </c>
      <c r="BI763" s="145" t="s">
        <v>26</v>
      </c>
      <c r="BJ763" s="128">
        <f>B763/B777</f>
        <v>4.3293936279547793E-2</v>
      </c>
      <c r="BK763" s="129">
        <f t="shared" ref="BK763" si="14612">C763/C777</f>
        <v>4.0570683052060096E-2</v>
      </c>
      <c r="BL763" s="130">
        <f t="shared" ref="BL763" si="14613">D763/D777</f>
        <v>3.6143438357460499E-2</v>
      </c>
      <c r="BM763" s="131">
        <f t="shared" ref="BM763" si="14614">E763/E777</f>
        <v>4.2151862188432296E-2</v>
      </c>
      <c r="BN763" s="128">
        <f t="shared" ref="BN763" si="14615">F763/F777</f>
        <v>3.7661860218128347E-2</v>
      </c>
      <c r="BO763" s="129">
        <f t="shared" ref="BO763" si="14616">G763/G777</f>
        <v>3.1436929659869883E-2</v>
      </c>
      <c r="BP763" s="130">
        <f t="shared" ref="BP763" si="14617">H763/H777</f>
        <v>5.059375E-2</v>
      </c>
      <c r="BQ763" s="131">
        <f t="shared" ref="BQ763" si="14618">I763/I777</f>
        <v>4.3321299638989168E-2</v>
      </c>
      <c r="BR763" s="128">
        <f t="shared" ref="BR763" si="14619">J763/J777</f>
        <v>4.4247787610619468E-2</v>
      </c>
      <c r="BS763" s="129">
        <f t="shared" ref="BS763" si="14620">K763/K777</f>
        <v>4.196206169764323E-2</v>
      </c>
      <c r="BT763" s="130">
        <f t="shared" ref="BT763" si="14621">L763/L777</f>
        <v>3.6692732542243124E-2</v>
      </c>
      <c r="BU763" s="128">
        <f t="shared" ref="BU763" si="14622">M763/M777</f>
        <v>4.631828978622328E-2</v>
      </c>
      <c r="BV763" s="132">
        <f t="shared" ref="BV763" si="14623">N763/N777</f>
        <v>3.8216754468771888E-2</v>
      </c>
      <c r="BW763" s="133">
        <f t="shared" ref="BW763" si="14624">O763/O777</f>
        <v>4.147522279441241E-2</v>
      </c>
      <c r="BX763" s="128">
        <f t="shared" ref="BX763" si="14625">P763/P777</f>
        <v>4.067054553833746E-2</v>
      </c>
      <c r="BY763" s="129">
        <f t="shared" ref="BY763" si="14626">Q763/Q777</f>
        <v>3.5052703798415769E-2</v>
      </c>
      <c r="BZ763" s="130">
        <f t="shared" ref="BZ763" si="14627">R763/R777</f>
        <v>4.4513409606744173E-2</v>
      </c>
      <c r="CA763" s="131">
        <f t="shared" ref="CA763" si="14628">S763/S777</f>
        <v>3.9145568111381299E-2</v>
      </c>
      <c r="CB763" s="128">
        <f t="shared" ref="CB763" si="14629">T763/T777</f>
        <v>2.8621402448719989E-2</v>
      </c>
      <c r="CC763" s="129">
        <f t="shared" ref="CC763" si="14630">U763/U777</f>
        <v>3.8130185067007022E-2</v>
      </c>
      <c r="CD763" s="130">
        <f t="shared" ref="CD763" si="14631">V763/V777</f>
        <v>3.9862653575835613E-2</v>
      </c>
      <c r="CE763" s="131">
        <f t="shared" ref="CE763" si="14632">W763/W777</f>
        <v>4.8193907384702445E-2</v>
      </c>
      <c r="CF763" s="128">
        <f t="shared" ref="CF763" si="14633">X763/X777</f>
        <v>3.2908350577398035E-2</v>
      </c>
      <c r="CG763" s="129">
        <f t="shared" ref="CG763" si="14634">Y763/Y777</f>
        <v>3.4268929503916447E-2</v>
      </c>
      <c r="CH763" s="130">
        <f t="shared" ref="CH763" si="14635">Z763/Z777</f>
        <v>4.9879445449065703E-2</v>
      </c>
      <c r="CI763" s="128">
        <f t="shared" ref="CI763" si="14636">AA763/AA777</f>
        <v>5.3748115663971495E-2</v>
      </c>
      <c r="CJ763" s="134">
        <f t="shared" ref="CJ763" si="14637">AB763/AB777</f>
        <v>4.1847337145593057E-2</v>
      </c>
      <c r="CK763" s="135">
        <f t="shared" ref="CK763" si="14638">AC763/AC777</f>
        <v>4.249552821291127E-2</v>
      </c>
    </row>
    <row r="764" spans="1:89" ht="14.25" thickTop="1" thickBot="1" x14ac:dyDescent="0.25">
      <c r="A764" s="136" t="s">
        <v>27</v>
      </c>
      <c r="B764" s="205">
        <v>861</v>
      </c>
      <c r="C764" s="189">
        <v>1136</v>
      </c>
      <c r="D764" s="190">
        <v>479</v>
      </c>
      <c r="E764" s="191">
        <v>437</v>
      </c>
      <c r="F764" s="188">
        <v>887</v>
      </c>
      <c r="G764" s="192">
        <v>864</v>
      </c>
      <c r="H764" s="190">
        <v>1475</v>
      </c>
      <c r="I764" s="191">
        <v>1433</v>
      </c>
      <c r="J764" s="188">
        <v>293</v>
      </c>
      <c r="K764" s="189">
        <v>169</v>
      </c>
      <c r="L764" s="190">
        <v>856</v>
      </c>
      <c r="M764" s="188">
        <v>718</v>
      </c>
      <c r="N764" s="193">
        <v>1453</v>
      </c>
      <c r="O764" s="206">
        <v>1153</v>
      </c>
      <c r="P764" s="188">
        <v>723</v>
      </c>
      <c r="Q764" s="189">
        <v>585</v>
      </c>
      <c r="R764" s="190">
        <v>1010</v>
      </c>
      <c r="S764" s="191">
        <v>837</v>
      </c>
      <c r="T764" s="188">
        <v>219</v>
      </c>
      <c r="U764" s="192">
        <v>210</v>
      </c>
      <c r="V764" s="190">
        <v>875</v>
      </c>
      <c r="W764" s="207">
        <v>846</v>
      </c>
      <c r="X764" s="188">
        <v>538</v>
      </c>
      <c r="Y764" s="192">
        <v>273</v>
      </c>
      <c r="Z764" s="190">
        <v>1750</v>
      </c>
      <c r="AA764" s="188">
        <v>1887</v>
      </c>
      <c r="AB764" s="169">
        <f t="shared" si="14364"/>
        <v>11419</v>
      </c>
      <c r="AC764" s="172">
        <f t="shared" si="14365"/>
        <v>10548</v>
      </c>
      <c r="AE764" s="264" t="s">
        <v>13</v>
      </c>
      <c r="AF764" s="20">
        <f t="shared" ref="AF764:BG764" si="14639">SUM(AF761:AF763)</f>
        <v>2701</v>
      </c>
      <c r="AG764" s="21">
        <f t="shared" si="14639"/>
        <v>5922</v>
      </c>
      <c r="AH764" s="20">
        <f t="shared" si="14639"/>
        <v>1917</v>
      </c>
      <c r="AI764" s="21">
        <f t="shared" si="14639"/>
        <v>1817</v>
      </c>
      <c r="AJ764" s="20">
        <f t="shared" si="14639"/>
        <v>2418</v>
      </c>
      <c r="AK764" s="21">
        <f t="shared" si="14639"/>
        <v>5327</v>
      </c>
      <c r="AL764" s="20">
        <f t="shared" si="14639"/>
        <v>4120</v>
      </c>
      <c r="AM764" s="21">
        <f t="shared" si="14639"/>
        <v>7502</v>
      </c>
      <c r="AN764" s="20">
        <f t="shared" si="14639"/>
        <v>1389</v>
      </c>
      <c r="AO764" s="21">
        <f t="shared" si="14639"/>
        <v>399</v>
      </c>
      <c r="AP764" s="20">
        <f t="shared" si="14639"/>
        <v>4536</v>
      </c>
      <c r="AQ764" s="21">
        <f t="shared" si="14639"/>
        <v>1372</v>
      </c>
      <c r="AR764" s="20">
        <f t="shared" si="14639"/>
        <v>6230</v>
      </c>
      <c r="AS764" s="21">
        <f t="shared" si="14639"/>
        <v>4221</v>
      </c>
      <c r="AT764" s="20">
        <f t="shared" si="14639"/>
        <v>3278</v>
      </c>
      <c r="AU764" s="21">
        <f t="shared" si="14639"/>
        <v>2507</v>
      </c>
      <c r="AV764" s="20">
        <f t="shared" si="14639"/>
        <v>3082</v>
      </c>
      <c r="AW764" s="21">
        <f t="shared" si="14639"/>
        <v>3898</v>
      </c>
      <c r="AX764" s="20">
        <f t="shared" si="14639"/>
        <v>1765</v>
      </c>
      <c r="AY764" s="21">
        <f t="shared" si="14639"/>
        <v>403</v>
      </c>
      <c r="AZ764" s="20">
        <f t="shared" si="14639"/>
        <v>3941</v>
      </c>
      <c r="BA764" s="21">
        <f t="shared" si="14639"/>
        <v>2349</v>
      </c>
      <c r="BB764" s="20">
        <f t="shared" si="14639"/>
        <v>3217</v>
      </c>
      <c r="BC764" s="21">
        <f t="shared" si="14639"/>
        <v>1081</v>
      </c>
      <c r="BD764" s="20">
        <f t="shared" si="14639"/>
        <v>4615</v>
      </c>
      <c r="BE764" s="21">
        <f t="shared" si="14639"/>
        <v>6887</v>
      </c>
      <c r="BF764" s="173">
        <f t="shared" si="14639"/>
        <v>43209</v>
      </c>
      <c r="BG764" s="174">
        <f t="shared" si="14639"/>
        <v>43685</v>
      </c>
      <c r="BI764" s="136" t="s">
        <v>27</v>
      </c>
      <c r="BJ764" s="128">
        <f>B764/B777</f>
        <v>3.6870503597122302E-2</v>
      </c>
      <c r="BK764" s="129">
        <f t="shared" ref="BK764" si="14640">C764/C777</f>
        <v>4.780943562981356E-2</v>
      </c>
      <c r="BL764" s="130">
        <f t="shared" ref="BL764" si="14641">D764/D777</f>
        <v>4.5321222442993664E-2</v>
      </c>
      <c r="BM764" s="131">
        <f t="shared" ref="BM764" si="14642">E764/E777</f>
        <v>4.2055625060148205E-2</v>
      </c>
      <c r="BN764" s="128">
        <f t="shared" ref="BN764" si="14643">F764/F777</f>
        <v>3.6232180058004167E-2</v>
      </c>
      <c r="BO764" s="129">
        <f t="shared" ref="BO764" si="14644">G764/G777</f>
        <v>3.772431559184386E-2</v>
      </c>
      <c r="BP764" s="130">
        <f t="shared" ref="BP764" si="14645">H764/H777</f>
        <v>4.6093750000000003E-2</v>
      </c>
      <c r="BQ764" s="131">
        <f t="shared" ref="BQ764" si="14646">I764/I777</f>
        <v>4.1057819036158384E-2</v>
      </c>
      <c r="BR764" s="128">
        <f t="shared" ref="BR764" si="14647">J764/J777</f>
        <v>5.4019174041297933E-2</v>
      </c>
      <c r="BS764" s="129">
        <f t="shared" ref="BS764" si="14648">K764/K777</f>
        <v>3.2381682314619659E-2</v>
      </c>
      <c r="BT764" s="130">
        <f t="shared" ref="BT764" si="14649">L764/L777</f>
        <v>4.6809208727511348E-2</v>
      </c>
      <c r="BU764" s="128">
        <f t="shared" ref="BU764" si="14650">M764/M777</f>
        <v>3.8760526884042322E-2</v>
      </c>
      <c r="BV764" s="132">
        <f t="shared" ref="BV764" si="14651">N764/N777</f>
        <v>4.4246170711653827E-2</v>
      </c>
      <c r="BW764" s="133">
        <f t="shared" ref="BW764" si="14652">O764/O777</f>
        <v>3.5554596194763949E-2</v>
      </c>
      <c r="BX764" s="128">
        <f t="shared" ref="BX764" si="14653">P764/P777</f>
        <v>4.1649864623538223E-2</v>
      </c>
      <c r="BY764" s="129">
        <f t="shared" ref="BY764" si="14654">Q764/Q777</f>
        <v>3.6487245057069795E-2</v>
      </c>
      <c r="BZ764" s="130">
        <f t="shared" ref="BZ764" si="14655">R764/R777</f>
        <v>4.6783083977951737E-2</v>
      </c>
      <c r="CA764" s="131">
        <f t="shared" ref="CA764" si="14656">S764/S777</f>
        <v>3.9908453726219428E-2</v>
      </c>
      <c r="CB764" s="128">
        <f t="shared" ref="CB764" si="14657">T764/T777</f>
        <v>3.4822706312609315E-2</v>
      </c>
      <c r="CC764" s="129">
        <f t="shared" ref="CC764" si="14658">U764/U777</f>
        <v>3.3503509891512441E-2</v>
      </c>
      <c r="CD764" s="130">
        <f t="shared" ref="CD764" si="14659">V764/V777</f>
        <v>4.6944578571811793E-2</v>
      </c>
      <c r="CE764" s="131">
        <f t="shared" ref="CE764" si="14660">W764/W777</f>
        <v>3.9894369518060926E-2</v>
      </c>
      <c r="CF764" s="128">
        <f t="shared" ref="CF764" si="14661">X764/X777</f>
        <v>3.5912155396835989E-2</v>
      </c>
      <c r="CG764" s="129">
        <f t="shared" ref="CG764" si="14662">Y764/Y777</f>
        <v>2.9699738903394255E-2</v>
      </c>
      <c r="CH764" s="130">
        <f t="shared" ref="CH764" si="14663">Z764/Z777</f>
        <v>5.2742616033755275E-2</v>
      </c>
      <c r="CI764" s="128">
        <f t="shared" ref="CI764" si="14664">AA764/AA777</f>
        <v>5.1719884884198986E-2</v>
      </c>
      <c r="CJ764" s="134">
        <f t="shared" ref="CJ764" si="14665">AB764/AB777</f>
        <v>4.4090675665761865E-2</v>
      </c>
      <c r="CK764" s="135">
        <f t="shared" ref="CK764" si="14666">AC764/AC777</f>
        <v>4.083845039994425E-2</v>
      </c>
    </row>
    <row r="765" spans="1:89" ht="13.5" thickTop="1" x14ac:dyDescent="0.2">
      <c r="A765" s="145" t="s">
        <v>28</v>
      </c>
      <c r="B765" s="202">
        <v>838</v>
      </c>
      <c r="C765" s="196">
        <v>1426</v>
      </c>
      <c r="D765" s="197">
        <v>547</v>
      </c>
      <c r="E765" s="198">
        <v>582</v>
      </c>
      <c r="F765" s="195">
        <v>928</v>
      </c>
      <c r="G765" s="199">
        <v>1412</v>
      </c>
      <c r="H765" s="197">
        <v>1599</v>
      </c>
      <c r="I765" s="198">
        <v>2184</v>
      </c>
      <c r="J765" s="195">
        <v>343</v>
      </c>
      <c r="K765" s="196">
        <v>203</v>
      </c>
      <c r="L765" s="197">
        <v>1264</v>
      </c>
      <c r="M765" s="195">
        <v>605</v>
      </c>
      <c r="N765" s="200">
        <v>1866</v>
      </c>
      <c r="O765" s="203">
        <v>1478</v>
      </c>
      <c r="P765" s="195">
        <v>986</v>
      </c>
      <c r="Q765" s="196">
        <v>755</v>
      </c>
      <c r="R765" s="197">
        <v>1101</v>
      </c>
      <c r="S765" s="198">
        <v>1083</v>
      </c>
      <c r="T765" s="195">
        <v>399</v>
      </c>
      <c r="U765" s="199">
        <v>138</v>
      </c>
      <c r="V765" s="197">
        <v>1255</v>
      </c>
      <c r="W765" s="204">
        <v>938</v>
      </c>
      <c r="X765" s="195">
        <v>853</v>
      </c>
      <c r="Y765" s="199">
        <v>319</v>
      </c>
      <c r="Z765" s="197">
        <v>1785</v>
      </c>
      <c r="AA765" s="195">
        <v>2359</v>
      </c>
      <c r="AB765" s="169">
        <f t="shared" si="14364"/>
        <v>13764</v>
      </c>
      <c r="AC765" s="172">
        <f t="shared" si="14365"/>
        <v>13482</v>
      </c>
      <c r="BI765" s="145" t="s">
        <v>28</v>
      </c>
      <c r="BJ765" s="128">
        <f>B765/B777</f>
        <v>3.588557725248373E-2</v>
      </c>
      <c r="BK765" s="129">
        <f t="shared" ref="BK765" si="14667">C765/C777</f>
        <v>6.0014309162072302E-2</v>
      </c>
      <c r="BL765" s="130">
        <f t="shared" ref="BL765" si="14668">D765/D777</f>
        <v>5.1755132935944741E-2</v>
      </c>
      <c r="BM765" s="131">
        <f t="shared" ref="BM765" si="14669">E765/E777</f>
        <v>5.6010008661341544E-2</v>
      </c>
      <c r="BN765" s="128">
        <f t="shared" ref="BN765" si="14670">F765/F777</f>
        <v>3.7906948245578206E-2</v>
      </c>
      <c r="BO765" s="129">
        <f t="shared" ref="BO765" si="14671">G765/G777</f>
        <v>6.1651312055189277E-2</v>
      </c>
      <c r="BP765" s="130">
        <f t="shared" ref="BP765" si="14672">H765/H777</f>
        <v>4.9968749999999999E-2</v>
      </c>
      <c r="BQ765" s="131">
        <f t="shared" ref="BQ765" si="14673">I765/I777</f>
        <v>6.2575210589651029E-2</v>
      </c>
      <c r="BR765" s="128">
        <f t="shared" ref="BR765" si="14674">J765/J777</f>
        <v>6.3237463126843654E-2</v>
      </c>
      <c r="BS765" s="129">
        <f t="shared" ref="BS765" si="14675">K765/K777</f>
        <v>3.8896340295075688E-2</v>
      </c>
      <c r="BT765" s="130">
        <f t="shared" ref="BT765" si="14676">L765/L777</f>
        <v>6.912013999015694E-2</v>
      </c>
      <c r="BU765" s="128">
        <f t="shared" ref="BU765" si="14677">M765/M777</f>
        <v>3.2660332541567694E-2</v>
      </c>
      <c r="BV765" s="132">
        <f t="shared" ref="BV765" si="14678">N765/N777</f>
        <v>5.6822680349584334E-2</v>
      </c>
      <c r="BW765" s="133">
        <f t="shared" ref="BW765" si="14679">O765/O777</f>
        <v>4.5576490178543899E-2</v>
      </c>
      <c r="BX765" s="128">
        <f t="shared" ref="BX765" si="14680">P765/P777</f>
        <v>5.6800506941644104E-2</v>
      </c>
      <c r="BY765" s="129">
        <f t="shared" ref="BY765" si="14681">Q765/Q777</f>
        <v>4.70903760992952E-2</v>
      </c>
      <c r="BZ765" s="130">
        <f t="shared" ref="BZ765" si="14682">R765/R777</f>
        <v>5.0998193524480061E-2</v>
      </c>
      <c r="CA765" s="131">
        <f t="shared" ref="CA765" si="14683">S765/S777</f>
        <v>5.1637820054355597E-2</v>
      </c>
      <c r="CB765" s="128">
        <f t="shared" ref="CB765" si="14684">T765/T777</f>
        <v>6.3444108761329304E-2</v>
      </c>
      <c r="CC765" s="129">
        <f t="shared" ref="CC765" si="14685">U765/U777</f>
        <v>2.2016592214422464E-2</v>
      </c>
      <c r="CD765" s="130">
        <f t="shared" ref="CD765" si="14686">V765/V777</f>
        <v>6.7331938408712919E-2</v>
      </c>
      <c r="CE765" s="131">
        <f t="shared" ref="CE765" si="14687">W765/W777</f>
        <v>4.4232764311987173E-2</v>
      </c>
      <c r="CF765" s="128">
        <f t="shared" ref="CF765" si="14688">X765/X777</f>
        <v>5.6938789132901672E-2</v>
      </c>
      <c r="CG765" s="129">
        <f t="shared" ref="CG765" si="14689">Y765/Y777</f>
        <v>3.4704090513489994E-2</v>
      </c>
      <c r="CH765" s="130">
        <f t="shared" ref="CH765" si="14690">Z765/Z777</f>
        <v>5.3797468354430382E-2</v>
      </c>
      <c r="CI765" s="128">
        <f t="shared" ref="CI765" si="14691">AA765/AA777</f>
        <v>6.4656708236261476E-2</v>
      </c>
      <c r="CJ765" s="134">
        <f t="shared" ref="CJ765" si="14692">AB765/AB777</f>
        <v>5.3145114271262485E-2</v>
      </c>
      <c r="CK765" s="135">
        <f t="shared" ref="CK765" si="14693">AC765/AC777</f>
        <v>5.2197951108461163E-2</v>
      </c>
    </row>
    <row r="766" spans="1:89" x14ac:dyDescent="0.2">
      <c r="A766" s="136" t="s">
        <v>29</v>
      </c>
      <c r="B766" s="205">
        <v>1041</v>
      </c>
      <c r="C766" s="189">
        <v>1722</v>
      </c>
      <c r="D766" s="190">
        <v>875</v>
      </c>
      <c r="E766" s="191">
        <v>625</v>
      </c>
      <c r="F766" s="188">
        <v>1211</v>
      </c>
      <c r="G766" s="192">
        <v>1792</v>
      </c>
      <c r="H766" s="190">
        <v>1683</v>
      </c>
      <c r="I766" s="191">
        <v>2724</v>
      </c>
      <c r="J766" s="188">
        <v>522</v>
      </c>
      <c r="K766" s="189">
        <v>156</v>
      </c>
      <c r="L766" s="190">
        <v>1643</v>
      </c>
      <c r="M766" s="188">
        <v>652</v>
      </c>
      <c r="N766" s="193">
        <v>2546</v>
      </c>
      <c r="O766" s="206">
        <v>1509</v>
      </c>
      <c r="P766" s="188">
        <v>1409</v>
      </c>
      <c r="Q766" s="189">
        <v>831</v>
      </c>
      <c r="R766" s="190">
        <v>1424</v>
      </c>
      <c r="S766" s="191">
        <v>1424</v>
      </c>
      <c r="T766" s="188">
        <v>888</v>
      </c>
      <c r="U766" s="192">
        <v>151</v>
      </c>
      <c r="V766" s="190">
        <v>1880</v>
      </c>
      <c r="W766" s="207">
        <v>1129</v>
      </c>
      <c r="X766" s="188">
        <v>1301</v>
      </c>
      <c r="Y766" s="192">
        <v>435</v>
      </c>
      <c r="Z766" s="190">
        <v>2253</v>
      </c>
      <c r="AA766" s="188">
        <v>2695</v>
      </c>
      <c r="AB766" s="169">
        <f t="shared" si="14364"/>
        <v>18676</v>
      </c>
      <c r="AC766" s="172">
        <f t="shared" si="14365"/>
        <v>15845</v>
      </c>
      <c r="BI766" s="136" t="s">
        <v>29</v>
      </c>
      <c r="BJ766" s="128">
        <f>B766/B777</f>
        <v>4.4578622816032885E-2</v>
      </c>
      <c r="BK766" s="129">
        <f t="shared" ref="BK766" si="14694">C766/C777</f>
        <v>7.2471697319136399E-2</v>
      </c>
      <c r="BL766" s="130">
        <f t="shared" ref="BL766" si="14695">D766/D777</f>
        <v>8.2789289431355856E-2</v>
      </c>
      <c r="BM766" s="131">
        <f t="shared" ref="BM766" si="14696">E766/E777</f>
        <v>6.01482051775575E-2</v>
      </c>
      <c r="BN766" s="128">
        <f t="shared" ref="BN766" si="14697">F766/F777</f>
        <v>4.9466933540296555E-2</v>
      </c>
      <c r="BO766" s="129">
        <f t="shared" ref="BO766" si="14698">G766/G777</f>
        <v>7.8243024931231711E-2</v>
      </c>
      <c r="BP766" s="130">
        <f t="shared" ref="BP766" si="14699">H766/H777</f>
        <v>5.2593750000000002E-2</v>
      </c>
      <c r="BQ766" s="131">
        <f t="shared" ref="BQ766" si="14700">I766/I777</f>
        <v>7.8047103317861438E-2</v>
      </c>
      <c r="BR766" s="128">
        <f t="shared" ref="BR766" si="14701">J766/J777</f>
        <v>9.6238938053097342E-2</v>
      </c>
      <c r="BS766" s="129">
        <f t="shared" ref="BS766" si="14702">K766/K777</f>
        <v>2.989078367503353E-2</v>
      </c>
      <c r="BT766" s="130">
        <f t="shared" ref="BT766" si="14703">L766/L777</f>
        <v>8.9845245256192918E-2</v>
      </c>
      <c r="BU766" s="128">
        <f t="shared" ref="BU766" si="14704">M766/M777</f>
        <v>3.5197581515871303E-2</v>
      </c>
      <c r="BV766" s="132">
        <f t="shared" ref="BV766" si="14705">N766/N777</f>
        <v>7.7529766436249578E-2</v>
      </c>
      <c r="BW766" s="133">
        <f t="shared" ref="BW766" si="14706">O766/O777</f>
        <v>4.6532424681612138E-2</v>
      </c>
      <c r="BX766" s="128">
        <f t="shared" ref="BX766" si="14707">P766/P777</f>
        <v>8.11682700616395E-2</v>
      </c>
      <c r="BY766" s="129">
        <f t="shared" ref="BY766" si="14708">Q766/Q777</f>
        <v>5.1830599388760681E-2</v>
      </c>
      <c r="BZ766" s="130">
        <f t="shared" ref="BZ766" si="14709">R766/R777</f>
        <v>6.5959516420399281E-2</v>
      </c>
      <c r="CA766" s="131">
        <f t="shared" ref="CA766" si="14710">S766/S777</f>
        <v>6.7896819720593138E-2</v>
      </c>
      <c r="CB766" s="128">
        <f t="shared" ref="CB766" si="14711">T766/T777</f>
        <v>0.14119891874701859</v>
      </c>
      <c r="CC766" s="129">
        <f t="shared" ref="CC766" si="14712">U766/U777</f>
        <v>2.4090619017230377E-2</v>
      </c>
      <c r="CD766" s="130">
        <f t="shared" ref="CD766" si="14713">V766/V777</f>
        <v>0.10086378024572133</v>
      </c>
      <c r="CE766" s="131">
        <f t="shared" ref="CE766" si="14714">W766/W777</f>
        <v>5.3239649155899273E-2</v>
      </c>
      <c r="CF766" s="128">
        <f t="shared" ref="CF766" si="14715">X766/X777</f>
        <v>8.6843334890861754E-2</v>
      </c>
      <c r="CG766" s="129">
        <f t="shared" ref="CG766" si="14716">Y766/Y777</f>
        <v>4.7323759791122716E-2</v>
      </c>
      <c r="CH766" s="130">
        <f t="shared" ref="CH766" si="14717">Z766/Z777</f>
        <v>6.7902350813743212E-2</v>
      </c>
      <c r="CI766" s="128">
        <f t="shared" ref="CI766" si="14718">AA766/AA777</f>
        <v>7.3865972317390713E-2</v>
      </c>
      <c r="CJ766" s="134">
        <f t="shared" ref="CJ766" si="14719">AB766/AB777</f>
        <v>7.211117074470344E-2</v>
      </c>
      <c r="CK766" s="135">
        <f t="shared" ref="CK766" si="14720">AC766/AC777</f>
        <v>6.1346724173977685E-2</v>
      </c>
    </row>
    <row r="767" spans="1:89" x14ac:dyDescent="0.2">
      <c r="A767" s="145" t="s">
        <v>30</v>
      </c>
      <c r="B767" s="202">
        <v>1351</v>
      </c>
      <c r="C767" s="196">
        <v>3263</v>
      </c>
      <c r="D767" s="197">
        <v>1114</v>
      </c>
      <c r="E767" s="198">
        <v>902</v>
      </c>
      <c r="F767" s="195">
        <v>1392</v>
      </c>
      <c r="G767" s="199">
        <v>2680</v>
      </c>
      <c r="H767" s="197">
        <v>2120</v>
      </c>
      <c r="I767" s="198">
        <v>3875</v>
      </c>
      <c r="J767" s="195">
        <v>846</v>
      </c>
      <c r="K767" s="196">
        <v>206</v>
      </c>
      <c r="L767" s="197">
        <v>2306</v>
      </c>
      <c r="M767" s="195">
        <v>704</v>
      </c>
      <c r="N767" s="200">
        <v>3244</v>
      </c>
      <c r="O767" s="203">
        <v>2140</v>
      </c>
      <c r="P767" s="195">
        <v>1783</v>
      </c>
      <c r="Q767" s="196">
        <v>1232</v>
      </c>
      <c r="R767" s="197">
        <v>1582</v>
      </c>
      <c r="S767" s="198">
        <v>1873</v>
      </c>
      <c r="T767" s="195">
        <v>998</v>
      </c>
      <c r="U767" s="199">
        <v>189</v>
      </c>
      <c r="V767" s="197">
        <v>1953</v>
      </c>
      <c r="W767" s="204">
        <v>1129</v>
      </c>
      <c r="X767" s="195">
        <v>1664</v>
      </c>
      <c r="Y767" s="199">
        <v>481</v>
      </c>
      <c r="Z767" s="197">
        <v>2348</v>
      </c>
      <c r="AA767" s="195">
        <v>3358</v>
      </c>
      <c r="AB767" s="169">
        <f t="shared" si="14364"/>
        <v>22701</v>
      </c>
      <c r="AC767" s="172">
        <f t="shared" si="14365"/>
        <v>22032</v>
      </c>
      <c r="BI767" s="145" t="s">
        <v>30</v>
      </c>
      <c r="BJ767" s="128">
        <f>B767/B777</f>
        <v>5.7853717026378898E-2</v>
      </c>
      <c r="BK767" s="129">
        <f t="shared" ref="BK767" si="14721">C767/C777</f>
        <v>0.13732587012331132</v>
      </c>
      <c r="BL767" s="130">
        <f t="shared" ref="BL767" si="14722">D767/D777</f>
        <v>0.10540259248746334</v>
      </c>
      <c r="BM767" s="131">
        <f t="shared" ref="BM767" si="14723">E767/E777</f>
        <v>8.6805889712250991E-2</v>
      </c>
      <c r="BN767" s="128">
        <f t="shared" ref="BN767" si="14724">F767/F777</f>
        <v>5.6860422368367303E-2</v>
      </c>
      <c r="BO767" s="129">
        <f t="shared" ref="BO767" si="14725">G767/G777</f>
        <v>0.11701523817840458</v>
      </c>
      <c r="BP767" s="130">
        <f t="shared" ref="BP767" si="14726">H767/H777</f>
        <v>6.6250000000000003E-2</v>
      </c>
      <c r="BQ767" s="131">
        <f t="shared" ref="BQ767" si="14727">I767/I777</f>
        <v>0.11102515615150994</v>
      </c>
      <c r="BR767" s="128">
        <f t="shared" ref="BR767" si="14728">J767/J777</f>
        <v>0.15597345132743362</v>
      </c>
      <c r="BS767" s="129">
        <f t="shared" ref="BS767" si="14729">K767/K777</f>
        <v>3.9471163058057097E-2</v>
      </c>
      <c r="BT767" s="130">
        <f t="shared" ref="BT767" si="14730">L767/L777</f>
        <v>0.12610050855799201</v>
      </c>
      <c r="BU767" s="128">
        <f t="shared" ref="BU767" si="14731">M767/M777</f>
        <v>3.800475059382423E-2</v>
      </c>
      <c r="BV767" s="132">
        <f t="shared" ref="BV767" si="14732">N767/N777</f>
        <v>9.878498127226773E-2</v>
      </c>
      <c r="BW767" s="133">
        <f t="shared" ref="BW767" si="14733">O767/O777</f>
        <v>6.599031730858182E-2</v>
      </c>
      <c r="BX767" s="128">
        <f t="shared" ref="BX767" si="14734">P767/P777</f>
        <v>0.10271328993605622</v>
      </c>
      <c r="BY767" s="129">
        <f t="shared" ref="BY767" si="14735">Q767/Q777</f>
        <v>7.6841514376598266E-2</v>
      </c>
      <c r="BZ767" s="130">
        <f t="shared" ref="BZ767" si="14736">R767/R777</f>
        <v>7.3278058270415489E-2</v>
      </c>
      <c r="CA767" s="131">
        <f t="shared" ref="CA767" si="14737">S767/S777</f>
        <v>8.9305297286988036E-2</v>
      </c>
      <c r="CB767" s="128">
        <f t="shared" ref="CB767" si="14738">T767/T777</f>
        <v>0.15868977579901417</v>
      </c>
      <c r="CC767" s="129">
        <f t="shared" ref="CC767" si="14739">U767/U777</f>
        <v>3.0153158902361199E-2</v>
      </c>
      <c r="CD767" s="130">
        <f t="shared" ref="CD767" si="14740">V767/V777</f>
        <v>0.10478029937228392</v>
      </c>
      <c r="CE767" s="131">
        <f t="shared" ref="CE767" si="14741">W767/W777</f>
        <v>5.3239649155899273E-2</v>
      </c>
      <c r="CF767" s="128">
        <f t="shared" ref="CF767" si="14742">X767/X777</f>
        <v>0.11107402710099459</v>
      </c>
      <c r="CG767" s="129">
        <f t="shared" ref="CG767" si="14743">Y767/Y777</f>
        <v>5.2328111401218451E-2</v>
      </c>
      <c r="CH767" s="130">
        <f t="shared" ref="CH767" si="14744">Z767/Z777</f>
        <v>7.0765521398432785E-2</v>
      </c>
      <c r="CI767" s="128">
        <f t="shared" ref="CI767" si="14745">AA767/AA777</f>
        <v>9.2037823763190349E-2</v>
      </c>
      <c r="CJ767" s="134">
        <f t="shared" ref="CJ767" si="14746">AB767/AB777</f>
        <v>8.7652371336234353E-2</v>
      </c>
      <c r="CK767" s="135">
        <f t="shared" ref="CK767" si="14747">AC767/AC777</f>
        <v>8.5300790596470583E-2</v>
      </c>
    </row>
    <row r="768" spans="1:89" x14ac:dyDescent="0.2">
      <c r="A768" s="136" t="s">
        <v>31</v>
      </c>
      <c r="B768" s="205">
        <v>1350</v>
      </c>
      <c r="C768" s="189">
        <v>2659</v>
      </c>
      <c r="D768" s="190">
        <v>803</v>
      </c>
      <c r="E768" s="191">
        <v>915</v>
      </c>
      <c r="F768" s="188">
        <v>1026</v>
      </c>
      <c r="G768" s="192">
        <v>2647</v>
      </c>
      <c r="H768" s="190">
        <v>2000</v>
      </c>
      <c r="I768" s="191">
        <v>3627</v>
      </c>
      <c r="J768" s="188">
        <v>543</v>
      </c>
      <c r="K768" s="189">
        <v>193</v>
      </c>
      <c r="L768" s="190">
        <v>2230</v>
      </c>
      <c r="M768" s="188">
        <v>668</v>
      </c>
      <c r="N768" s="193">
        <v>2986</v>
      </c>
      <c r="O768" s="206">
        <v>2081</v>
      </c>
      <c r="P768" s="188">
        <v>1495</v>
      </c>
      <c r="Q768" s="189">
        <v>1275</v>
      </c>
      <c r="R768" s="190">
        <v>1500</v>
      </c>
      <c r="S768" s="191">
        <v>2025</v>
      </c>
      <c r="T768" s="188">
        <v>767</v>
      </c>
      <c r="U768" s="192">
        <v>214</v>
      </c>
      <c r="V768" s="190">
        <v>1988</v>
      </c>
      <c r="W768" s="207">
        <v>1220</v>
      </c>
      <c r="X768" s="188">
        <v>1553</v>
      </c>
      <c r="Y768" s="192">
        <v>600</v>
      </c>
      <c r="Z768" s="190">
        <v>2267</v>
      </c>
      <c r="AA768" s="188">
        <v>3529</v>
      </c>
      <c r="AB768" s="169">
        <f t="shared" si="14364"/>
        <v>20508</v>
      </c>
      <c r="AC768" s="172">
        <f t="shared" si="14365"/>
        <v>21653</v>
      </c>
      <c r="BI768" s="136" t="s">
        <v>31</v>
      </c>
      <c r="BJ768" s="128">
        <f>B768/B777</f>
        <v>5.7810894141829397E-2</v>
      </c>
      <c r="BK768" s="129">
        <f t="shared" ref="BK768" si="14748">C768/C777</f>
        <v>0.1119060645595724</v>
      </c>
      <c r="BL768" s="130">
        <f t="shared" ref="BL768" si="14749">D768/D777</f>
        <v>7.5976913615289993E-2</v>
      </c>
      <c r="BM768" s="131">
        <f t="shared" ref="BM768" si="14750">E768/E777</f>
        <v>8.8056972379944184E-2</v>
      </c>
      <c r="BN768" s="128">
        <f t="shared" ref="BN768" si="14751">F768/F777</f>
        <v>4.1910052693925899E-2</v>
      </c>
      <c r="BO768" s="129">
        <f t="shared" ref="BO768" si="14752">G768/G777</f>
        <v>0.1155743789023272</v>
      </c>
      <c r="BP768" s="130">
        <f t="shared" ref="BP768" si="14753">H768/H777</f>
        <v>6.25E-2</v>
      </c>
      <c r="BQ768" s="131">
        <f t="shared" ref="BQ768" si="14754">I768/I777</f>
        <v>0.10391954615781331</v>
      </c>
      <c r="BR768" s="128">
        <f t="shared" ref="BR768" si="14755">J768/J777</f>
        <v>0.10011061946902655</v>
      </c>
      <c r="BS768" s="129">
        <f t="shared" ref="BS768" si="14756">K768/K777</f>
        <v>3.6980264418470972E-2</v>
      </c>
      <c r="BT768" s="130">
        <f t="shared" ref="BT768" si="14757">L768/L777</f>
        <v>0.12194455077377372</v>
      </c>
      <c r="BU768" s="128">
        <f t="shared" ref="BU768" si="14758">M768/M777</f>
        <v>3.6061325847549126E-2</v>
      </c>
      <c r="BV768" s="132">
        <f t="shared" ref="BV768" si="14759">N768/N777</f>
        <v>9.0928469198209447E-2</v>
      </c>
      <c r="BW768" s="133">
        <f t="shared" ref="BW768" si="14760">O768/O777</f>
        <v>6.4170958093064848E-2</v>
      </c>
      <c r="BX768" s="128">
        <f t="shared" ref="BX768" si="14761">P768/P777</f>
        <v>8.6122472492655103E-2</v>
      </c>
      <c r="BY768" s="129">
        <f t="shared" ref="BY768" si="14762">Q768/Q777</f>
        <v>7.9523482816690569E-2</v>
      </c>
      <c r="BZ768" s="130">
        <f t="shared" ref="BZ768" si="14763">R768/R777</f>
        <v>6.9479827690027335E-2</v>
      </c>
      <c r="CA768" s="131">
        <f t="shared" ref="CA768" si="14764">S768/S777</f>
        <v>9.655271062795022E-2</v>
      </c>
      <c r="CB768" s="128">
        <f t="shared" ref="CB768" si="14765">T768/T777</f>
        <v>0.1219589759898235</v>
      </c>
      <c r="CC768" s="129">
        <f t="shared" ref="CC768" si="14766">U768/U777</f>
        <v>3.414167198468411E-2</v>
      </c>
      <c r="CD768" s="130">
        <f t="shared" ref="CD768" si="14767">V768/V777</f>
        <v>0.10665808251515639</v>
      </c>
      <c r="CE768" s="131">
        <f t="shared" ref="CE768" si="14768">W768/W777</f>
        <v>5.7530887484674151E-2</v>
      </c>
      <c r="CF768" s="128">
        <f t="shared" ref="CF768" si="14769">X768/X777</f>
        <v>0.1036646418797143</v>
      </c>
      <c r="CG768" s="129">
        <f t="shared" ref="CG768" si="14770">Y768/Y777</f>
        <v>6.5274151436031339E-2</v>
      </c>
      <c r="CH768" s="130">
        <f t="shared" ref="CH768" si="14771">Z768/Z777</f>
        <v>6.8324291742013266E-2</v>
      </c>
      <c r="CI768" s="128">
        <f t="shared" ref="CI768" si="14772">AA768/AA777</f>
        <v>9.6724681375907909E-2</v>
      </c>
      <c r="CJ768" s="134">
        <f t="shared" ref="CJ768" si="14773">AB768/AB777</f>
        <v>7.9184830243755527E-2</v>
      </c>
      <c r="CK768" s="135">
        <f t="shared" ref="CK768" si="14774">AC768/AC777</f>
        <v>8.3833424963025482E-2</v>
      </c>
    </row>
    <row r="769" spans="1:89" x14ac:dyDescent="0.2">
      <c r="A769" s="145" t="s">
        <v>32</v>
      </c>
      <c r="B769" s="202">
        <v>1438</v>
      </c>
      <c r="C769" s="196">
        <v>2258</v>
      </c>
      <c r="D769" s="197">
        <v>534</v>
      </c>
      <c r="E769" s="198">
        <v>810</v>
      </c>
      <c r="F769" s="195">
        <v>933</v>
      </c>
      <c r="G769" s="199">
        <v>2396</v>
      </c>
      <c r="H769" s="197">
        <v>1867</v>
      </c>
      <c r="I769" s="198">
        <v>3520</v>
      </c>
      <c r="J769" s="195">
        <v>430</v>
      </c>
      <c r="K769" s="196">
        <v>148</v>
      </c>
      <c r="L769" s="197">
        <v>1690</v>
      </c>
      <c r="M769" s="195">
        <v>730</v>
      </c>
      <c r="N769" s="200">
        <v>2678</v>
      </c>
      <c r="O769" s="203">
        <v>1896</v>
      </c>
      <c r="P769" s="195">
        <v>1128</v>
      </c>
      <c r="Q769" s="196">
        <v>1252</v>
      </c>
      <c r="R769" s="197">
        <v>1254</v>
      </c>
      <c r="S769" s="198">
        <v>1662</v>
      </c>
      <c r="T769" s="195">
        <v>478</v>
      </c>
      <c r="U769" s="199">
        <v>223</v>
      </c>
      <c r="V769" s="197">
        <v>1945</v>
      </c>
      <c r="W769" s="204">
        <v>1019</v>
      </c>
      <c r="X769" s="195">
        <v>1032</v>
      </c>
      <c r="Y769" s="199">
        <v>459</v>
      </c>
      <c r="Z769" s="197">
        <v>2156</v>
      </c>
      <c r="AA769" s="195">
        <v>2697</v>
      </c>
      <c r="AB769" s="169">
        <f t="shared" si="14364"/>
        <v>17563</v>
      </c>
      <c r="AC769" s="172">
        <f t="shared" si="14365"/>
        <v>19070</v>
      </c>
      <c r="BI769" s="145" t="s">
        <v>32</v>
      </c>
      <c r="BJ769" s="128">
        <f>B769/B777</f>
        <v>6.157930798218568E-2</v>
      </c>
      <c r="BK769" s="129">
        <f t="shared" ref="BK769" si="14775">C769/C777</f>
        <v>9.5029670468414623E-2</v>
      </c>
      <c r="BL769" s="130">
        <f t="shared" ref="BL769" si="14776">D769/D777</f>
        <v>5.0525120635821742E-2</v>
      </c>
      <c r="BM769" s="131">
        <f t="shared" ref="BM769" si="14777">E769/E777</f>
        <v>7.7952073910114522E-2</v>
      </c>
      <c r="BN769" s="128">
        <f t="shared" ref="BN769" si="14778">F769/F777</f>
        <v>3.8111188268453083E-2</v>
      </c>
      <c r="BO769" s="129">
        <f t="shared" ref="BO769" si="14779">G769/G777</f>
        <v>0.10461511592367811</v>
      </c>
      <c r="BP769" s="130">
        <f t="shared" ref="BP769" si="14780">H769/H777</f>
        <v>5.834375E-2</v>
      </c>
      <c r="BQ769" s="131">
        <f t="shared" ref="BQ769" si="14781">I769/I777</f>
        <v>0.10085381926537161</v>
      </c>
      <c r="BR769" s="128">
        <f t="shared" ref="BR769" si="14782">J769/J777</f>
        <v>7.9277286135693209E-2</v>
      </c>
      <c r="BS769" s="129">
        <f t="shared" ref="BS769" si="14783">K769/K777</f>
        <v>2.8357922973749762E-2</v>
      </c>
      <c r="BT769" s="130">
        <f t="shared" ref="BT769" si="14784">L769/L777</f>
        <v>9.2415377043801608E-2</v>
      </c>
      <c r="BU769" s="128">
        <f t="shared" ref="BU769" si="14785">M769/M777</f>
        <v>3.940833513280069E-2</v>
      </c>
      <c r="BV769" s="132">
        <f t="shared" ref="BV769" si="14786">N769/N777</f>
        <v>8.1549377264837547E-2</v>
      </c>
      <c r="BW769" s="133">
        <f t="shared" ref="BW769" si="14787">O769/O777</f>
        <v>5.8466187671528572E-2</v>
      </c>
      <c r="BX769" s="128">
        <f t="shared" ref="BX769" si="14788">P769/P777</f>
        <v>6.4980701653321038E-2</v>
      </c>
      <c r="BY769" s="129">
        <f t="shared" ref="BY769" si="14789">Q769/Q777</f>
        <v>7.8088941558036556E-2</v>
      </c>
      <c r="BZ769" s="130">
        <f t="shared" ref="BZ769" si="14790">R769/R777</f>
        <v>5.8085135948862845E-2</v>
      </c>
      <c r="CA769" s="131">
        <f t="shared" ref="CA769" si="14791">S769/S777</f>
        <v>7.9244743241310256E-2</v>
      </c>
      <c r="CB769" s="128">
        <f t="shared" ref="CB769" si="14792">T769/T777</f>
        <v>7.6005724280489739E-2</v>
      </c>
      <c r="CC769" s="129">
        <f t="shared" ref="CC769" si="14793">U769/U777</f>
        <v>3.5577536694320358E-2</v>
      </c>
      <c r="CD769" s="130">
        <f t="shared" ref="CD769" si="14794">V769/V777</f>
        <v>0.10435109179677021</v>
      </c>
      <c r="CE769" s="131">
        <f t="shared" ref="CE769" si="14795">W769/W777</f>
        <v>4.8052437989248326E-2</v>
      </c>
      <c r="CF769" s="128">
        <f t="shared" ref="CF769" si="14796">X769/X777</f>
        <v>6.8887257192443763E-2</v>
      </c>
      <c r="CG769" s="129">
        <f t="shared" ref="CG769" si="14797">Y769/Y777</f>
        <v>4.9934725848563968E-2</v>
      </c>
      <c r="CH769" s="130">
        <f t="shared" ref="CH769" si="14798">Z769/Z777</f>
        <v>6.4978902953586493E-2</v>
      </c>
      <c r="CI769" s="128">
        <f t="shared" ref="CI769" si="14799">AA769/AA777</f>
        <v>7.3920789365492665E-2</v>
      </c>
      <c r="CJ769" s="134">
        <f t="shared" ref="CJ769" si="14800">AB769/AB777</f>
        <v>6.7813690928958378E-2</v>
      </c>
      <c r="CK769" s="135">
        <f t="shared" ref="CK769" si="14801">AC769/AC777</f>
        <v>7.3832882928226845E-2</v>
      </c>
    </row>
    <row r="770" spans="1:89" x14ac:dyDescent="0.2">
      <c r="A770" s="136" t="s">
        <v>33</v>
      </c>
      <c r="B770" s="205">
        <v>1204</v>
      </c>
      <c r="C770" s="189">
        <v>1524</v>
      </c>
      <c r="D770" s="190">
        <v>375</v>
      </c>
      <c r="E770" s="191">
        <v>684</v>
      </c>
      <c r="F770" s="188">
        <v>770</v>
      </c>
      <c r="G770" s="192">
        <v>1604</v>
      </c>
      <c r="H770" s="190">
        <v>1444</v>
      </c>
      <c r="I770" s="191">
        <v>2391</v>
      </c>
      <c r="J770" s="188">
        <v>302</v>
      </c>
      <c r="K770" s="189">
        <v>84</v>
      </c>
      <c r="L770" s="190">
        <v>1208</v>
      </c>
      <c r="M770" s="188">
        <v>606</v>
      </c>
      <c r="N770" s="193">
        <v>1792</v>
      </c>
      <c r="O770" s="206">
        <v>1679</v>
      </c>
      <c r="P770" s="188">
        <v>674</v>
      </c>
      <c r="Q770" s="189">
        <v>985</v>
      </c>
      <c r="R770" s="190">
        <v>1078</v>
      </c>
      <c r="S770" s="191">
        <v>1227</v>
      </c>
      <c r="T770" s="188">
        <v>321</v>
      </c>
      <c r="U770" s="192">
        <v>205</v>
      </c>
      <c r="V770" s="190">
        <v>1498</v>
      </c>
      <c r="W770" s="207">
        <v>950</v>
      </c>
      <c r="X770" s="188">
        <v>618</v>
      </c>
      <c r="Y770" s="192">
        <v>390</v>
      </c>
      <c r="Z770" s="190">
        <v>1529</v>
      </c>
      <c r="AA770" s="188">
        <v>2174</v>
      </c>
      <c r="AB770" s="169">
        <f t="shared" si="14364"/>
        <v>12813</v>
      </c>
      <c r="AC770" s="172">
        <f t="shared" si="14365"/>
        <v>14503</v>
      </c>
      <c r="BI770" s="136" t="s">
        <v>33</v>
      </c>
      <c r="BJ770" s="128">
        <f>B770/B777</f>
        <v>5.1558752997601917E-2</v>
      </c>
      <c r="BK770" s="129">
        <f t="shared" ref="BK770" si="14802">C770/C777</f>
        <v>6.4138714700559735E-2</v>
      </c>
      <c r="BL770" s="130">
        <f t="shared" ref="BL770" si="14803">D770/D777</f>
        <v>3.5481124042009649E-2</v>
      </c>
      <c r="BM770" s="131">
        <f t="shared" ref="BM770" si="14804">E770/E777</f>
        <v>6.5826195746318927E-2</v>
      </c>
      <c r="BN770" s="128">
        <f t="shared" ref="BN770" si="14805">F770/F777</f>
        <v>3.1452963522731914E-2</v>
      </c>
      <c r="BO770" s="129">
        <f t="shared" ref="BO770" si="14806">G770/G777</f>
        <v>7.0034493297821243E-2</v>
      </c>
      <c r="BP770" s="130">
        <f t="shared" ref="BP770" si="14807">H770/H777</f>
        <v>4.5124999999999998E-2</v>
      </c>
      <c r="BQ770" s="131">
        <f t="shared" ref="BQ770" si="14808">I770/I777</f>
        <v>6.850610280213168E-2</v>
      </c>
      <c r="BR770" s="128">
        <f t="shared" ref="BR770" si="14809">J770/J777</f>
        <v>5.5678466076696166E-2</v>
      </c>
      <c r="BS770" s="129">
        <f t="shared" ref="BS770" si="14810">K770/K777</f>
        <v>1.6095037363479593E-2</v>
      </c>
      <c r="BT770" s="130">
        <f t="shared" ref="BT770" si="14811">L770/L777</f>
        <v>6.6057855307048718E-2</v>
      </c>
      <c r="BU770" s="128">
        <f t="shared" ref="BU770" si="14812">M770/M777</f>
        <v>3.2714316562297563E-2</v>
      </c>
      <c r="BV770" s="132">
        <f t="shared" ref="BV770" si="14813">N770/N777</f>
        <v>5.4569262157800176E-2</v>
      </c>
      <c r="BW770" s="133">
        <f t="shared" ref="BW770" si="14814">O770/O777</f>
        <v>5.1774646150050882E-2</v>
      </c>
      <c r="BX770" s="128">
        <f t="shared" ref="BX770" si="14815">P770/P777</f>
        <v>3.8827121377959559E-2</v>
      </c>
      <c r="BY770" s="129">
        <f t="shared" ref="BY770" si="14816">Q770/Q777</f>
        <v>6.1435788685835463E-2</v>
      </c>
      <c r="BZ770" s="130">
        <f t="shared" ref="BZ770" si="14817">R770/R777</f>
        <v>4.9932836166566304E-2</v>
      </c>
      <c r="CA770" s="131">
        <f t="shared" ref="CA770" si="14818">S770/S777</f>
        <v>5.850379058789873E-2</v>
      </c>
      <c r="CB770" s="128">
        <f t="shared" ref="CB770" si="14819">T770/T777</f>
        <v>5.1041501033550644E-2</v>
      </c>
      <c r="CC770" s="129">
        <f t="shared" ref="CC770" si="14820">U770/U777</f>
        <v>3.2705807275047863E-2</v>
      </c>
      <c r="CD770" s="130">
        <f t="shared" ref="CD770" si="14821">V770/V777</f>
        <v>8.0369118514941787E-2</v>
      </c>
      <c r="CE770" s="131">
        <f t="shared" ref="CE770" si="14822">W770/W777</f>
        <v>4.4798641893803642E-2</v>
      </c>
      <c r="CF770" s="128">
        <f t="shared" ref="CF770" si="14823">X770/X777</f>
        <v>4.1252252853614578E-2</v>
      </c>
      <c r="CG770" s="129">
        <f t="shared" ref="CG770" si="14824">Y770/Y777</f>
        <v>4.2428198433420362E-2</v>
      </c>
      <c r="CH770" s="130">
        <f t="shared" ref="CH770" si="14825">Z770/Z777</f>
        <v>4.6081977094635324E-2</v>
      </c>
      <c r="CI770" s="128">
        <f t="shared" ref="CI770" si="14826">AA770/AA777</f>
        <v>5.9586131286830206E-2</v>
      </c>
      <c r="CJ770" s="134">
        <f t="shared" ref="CJ770" si="14827">AB770/AB777</f>
        <v>4.9473143647027477E-2</v>
      </c>
      <c r="CK770" s="135">
        <f t="shared" ref="CK770" si="14828">AC770/AC777</f>
        <v>5.6150933461356793E-2</v>
      </c>
    </row>
    <row r="771" spans="1:89" x14ac:dyDescent="0.2">
      <c r="A771" s="145" t="s">
        <v>34</v>
      </c>
      <c r="B771" s="202">
        <v>486</v>
      </c>
      <c r="C771" s="196">
        <v>1099</v>
      </c>
      <c r="D771" s="197">
        <v>187</v>
      </c>
      <c r="E771" s="198">
        <v>566</v>
      </c>
      <c r="F771" s="195">
        <v>368</v>
      </c>
      <c r="G771" s="199">
        <v>1440</v>
      </c>
      <c r="H771" s="197">
        <v>742</v>
      </c>
      <c r="I771" s="198">
        <v>1623</v>
      </c>
      <c r="J771" s="195">
        <v>180</v>
      </c>
      <c r="K771" s="196">
        <v>75</v>
      </c>
      <c r="L771" s="197">
        <v>873</v>
      </c>
      <c r="M771" s="195">
        <v>405</v>
      </c>
      <c r="N771" s="200">
        <v>1594</v>
      </c>
      <c r="O771" s="203">
        <v>1197</v>
      </c>
      <c r="P771" s="195">
        <v>514</v>
      </c>
      <c r="Q771" s="196">
        <v>748</v>
      </c>
      <c r="R771" s="197">
        <v>661</v>
      </c>
      <c r="S771" s="198">
        <v>995</v>
      </c>
      <c r="T771" s="195">
        <v>196</v>
      </c>
      <c r="U771" s="199">
        <v>172</v>
      </c>
      <c r="V771" s="197">
        <v>1162</v>
      </c>
      <c r="W771" s="204">
        <v>601</v>
      </c>
      <c r="X771" s="195">
        <v>364</v>
      </c>
      <c r="Y771" s="199">
        <v>375</v>
      </c>
      <c r="Z771" s="197">
        <v>1109</v>
      </c>
      <c r="AA771" s="195">
        <v>1355</v>
      </c>
      <c r="AB771" s="169">
        <f t="shared" si="14364"/>
        <v>8436</v>
      </c>
      <c r="AC771" s="172">
        <f t="shared" si="14365"/>
        <v>10651</v>
      </c>
      <c r="BI771" s="145" t="s">
        <v>34</v>
      </c>
      <c r="BJ771" s="128">
        <f>B771/B777</f>
        <v>2.0811921891058582E-2</v>
      </c>
      <c r="BK771" s="129">
        <f t="shared" ref="BK771" si="14829">C771/C777</f>
        <v>4.6252262110180548E-2</v>
      </c>
      <c r="BL771" s="130">
        <f t="shared" ref="BL771" si="14830">D771/D777</f>
        <v>1.769325385561548E-2</v>
      </c>
      <c r="BM771" s="131">
        <f t="shared" ref="BM771" si="14831">E771/E777</f>
        <v>5.4470214608796072E-2</v>
      </c>
      <c r="BN771" s="128">
        <f t="shared" ref="BN771" si="14832">F771/F777</f>
        <v>1.5032065683591356E-2</v>
      </c>
      <c r="BO771" s="129">
        <f t="shared" ref="BO771" si="14833">G771/G777</f>
        <v>6.2873859319739767E-2</v>
      </c>
      <c r="BP771" s="130">
        <f t="shared" ref="BP771" si="14834">H771/H777</f>
        <v>2.31875E-2</v>
      </c>
      <c r="BQ771" s="131">
        <f t="shared" ref="BQ771" si="14835">I771/I777</f>
        <v>4.6501633144232425E-2</v>
      </c>
      <c r="BR771" s="128">
        <f t="shared" ref="BR771" si="14836">J771/J777</f>
        <v>3.3185840707964605E-2</v>
      </c>
      <c r="BS771" s="129">
        <f t="shared" ref="BS771" si="14837">K771/K777</f>
        <v>1.4370569074535352E-2</v>
      </c>
      <c r="BT771" s="130">
        <f t="shared" ref="BT771" si="14838">L771/L777</f>
        <v>4.7738830863454915E-2</v>
      </c>
      <c r="BU771" s="128">
        <f t="shared" ref="BU771" si="14839">M771/M777</f>
        <v>2.1863528395594904E-2</v>
      </c>
      <c r="BV771" s="132">
        <f t="shared" ref="BV771" si="14840">N771/N777</f>
        <v>4.8539845914918237E-2</v>
      </c>
      <c r="BW771" s="133">
        <f t="shared" ref="BW771" si="14841">O771/O777</f>
        <v>3.6911406457183382E-2</v>
      </c>
      <c r="BX771" s="128">
        <f t="shared" ref="BX771" si="14842">P771/P777</f>
        <v>2.961000057607005E-2</v>
      </c>
      <c r="BY771" s="129">
        <f t="shared" ref="BY771" si="14843">Q771/Q777</f>
        <v>4.6653776585791805E-2</v>
      </c>
      <c r="BZ771" s="130">
        <f t="shared" ref="BZ771" si="14844">R771/R777</f>
        <v>3.061744406873871E-2</v>
      </c>
      <c r="CA771" s="131">
        <f t="shared" ref="CA771" si="14845">S771/S777</f>
        <v>4.7441949172745912E-2</v>
      </c>
      <c r="CB771" s="128">
        <f t="shared" ref="CB771" si="14846">T771/T777</f>
        <v>3.1165527110828432E-2</v>
      </c>
      <c r="CC771" s="129">
        <f t="shared" ref="CC771" si="14847">U771/U777</f>
        <v>2.7440970006381619E-2</v>
      </c>
      <c r="CD771" s="130">
        <f t="shared" ref="CD771" si="14848">V771/V777</f>
        <v>6.2342400343366057E-2</v>
      </c>
      <c r="CE771" s="131">
        <f t="shared" ref="CE771" si="14849">W771/W777</f>
        <v>2.8341035555974725E-2</v>
      </c>
      <c r="CF771" s="128">
        <f t="shared" ref="CF771" si="14850">X771/X777</f>
        <v>2.4297443428342568E-2</v>
      </c>
      <c r="CG771" s="129">
        <f t="shared" ref="CG771" si="14851">Y771/Y777</f>
        <v>4.0796344647519585E-2</v>
      </c>
      <c r="CH771" s="130">
        <f t="shared" ref="CH771" si="14852">Z771/Z777</f>
        <v>3.342374924653406E-2</v>
      </c>
      <c r="CI771" s="128">
        <f t="shared" ref="CI771" si="14853">AA771/AA777</f>
        <v>3.7138550089077703E-2</v>
      </c>
      <c r="CJ771" s="134">
        <f t="shared" ref="CJ771" si="14854">AB771/AB777</f>
        <v>3.2572811972709267E-2</v>
      </c>
      <c r="CK771" s="135">
        <f t="shared" ref="CK771" si="14855">AC771/AC777</f>
        <v>4.12372331446536E-2</v>
      </c>
    </row>
    <row r="772" spans="1:89" x14ac:dyDescent="0.2">
      <c r="A772" s="136" t="s">
        <v>35</v>
      </c>
      <c r="B772" s="205">
        <v>0</v>
      </c>
      <c r="C772" s="189">
        <v>529</v>
      </c>
      <c r="D772" s="190">
        <v>8</v>
      </c>
      <c r="E772" s="191">
        <v>280</v>
      </c>
      <c r="F772" s="188">
        <v>19</v>
      </c>
      <c r="G772" s="192">
        <v>823</v>
      </c>
      <c r="H772" s="190">
        <v>105</v>
      </c>
      <c r="I772" s="191">
        <v>795</v>
      </c>
      <c r="J772" s="188">
        <v>87</v>
      </c>
      <c r="K772" s="189">
        <v>29</v>
      </c>
      <c r="L772" s="190">
        <v>516</v>
      </c>
      <c r="M772" s="188">
        <v>76</v>
      </c>
      <c r="N772" s="193">
        <v>365</v>
      </c>
      <c r="O772" s="206">
        <v>264</v>
      </c>
      <c r="P772" s="188">
        <v>92</v>
      </c>
      <c r="Q772" s="189">
        <v>177</v>
      </c>
      <c r="R772" s="190">
        <v>221</v>
      </c>
      <c r="S772" s="191">
        <v>103</v>
      </c>
      <c r="T772" s="188">
        <v>21</v>
      </c>
      <c r="U772" s="192">
        <v>11</v>
      </c>
      <c r="V772" s="190">
        <v>308</v>
      </c>
      <c r="W772" s="207">
        <v>13</v>
      </c>
      <c r="X772" s="188">
        <v>49</v>
      </c>
      <c r="Y772" s="192">
        <v>32</v>
      </c>
      <c r="Z772" s="190">
        <v>95</v>
      </c>
      <c r="AA772" s="188">
        <v>197</v>
      </c>
      <c r="AB772" s="169">
        <f t="shared" si="14364"/>
        <v>1886</v>
      </c>
      <c r="AC772" s="172">
        <f t="shared" si="14365"/>
        <v>3329</v>
      </c>
      <c r="BI772" s="136" t="s">
        <v>35</v>
      </c>
      <c r="BJ772" s="128">
        <f>B772/B777</f>
        <v>0</v>
      </c>
      <c r="BK772" s="129">
        <f t="shared" ref="BK772" si="14856">C772/C777</f>
        <v>2.2263372753671982E-2</v>
      </c>
      <c r="BL772" s="130">
        <f t="shared" ref="BL772" si="14857">D772/D777</f>
        <v>7.5693064622953923E-4</v>
      </c>
      <c r="BM772" s="131">
        <f t="shared" ref="BM772" si="14858">E772/E777</f>
        <v>2.694639591954576E-2</v>
      </c>
      <c r="BN772" s="128">
        <f t="shared" ref="BN772" si="14859">F772/F777</f>
        <v>7.7611208692455374E-4</v>
      </c>
      <c r="BO772" s="129">
        <f t="shared" ref="BO772" si="14860">G772/G777</f>
        <v>3.5934157097323498E-2</v>
      </c>
      <c r="BP772" s="130">
        <f t="shared" ref="BP772" si="14861">H772/H777</f>
        <v>3.2812499999999999E-3</v>
      </c>
      <c r="BQ772" s="131">
        <f t="shared" ref="BQ772" si="14862">I772/I777</f>
        <v>2.2778064294309782E-2</v>
      </c>
      <c r="BR772" s="128">
        <f t="shared" ref="BR772" si="14863">J772/J777</f>
        <v>1.6039823008849558E-2</v>
      </c>
      <c r="BS772" s="129">
        <f t="shared" ref="BS772" si="14864">K772/K777</f>
        <v>5.5566200421536694E-3</v>
      </c>
      <c r="BT772" s="130">
        <f t="shared" ref="BT772" si="14865">L772/L777</f>
        <v>2.8216766008640017E-2</v>
      </c>
      <c r="BU772" s="128">
        <f t="shared" ref="BU772" si="14866">M772/M777</f>
        <v>4.1027855754696609E-3</v>
      </c>
      <c r="BV772" s="132">
        <f t="shared" ref="BV772" si="14867">N772/N777</f>
        <v>1.1114832972989434E-2</v>
      </c>
      <c r="BW772" s="133">
        <f t="shared" ref="BW772" si="14868">O772/O777</f>
        <v>8.1408615745166366E-3</v>
      </c>
      <c r="BX772" s="128">
        <f t="shared" ref="BX772" si="14869">P772/P777</f>
        <v>5.2998444610864682E-3</v>
      </c>
      <c r="BY772" s="129">
        <f t="shared" ref="BY772" si="14870">Q772/Q777</f>
        <v>1.103973055572881E-2</v>
      </c>
      <c r="BZ772" s="130">
        <f t="shared" ref="BZ772" si="14871">R772/R777</f>
        <v>1.0236694612997361E-2</v>
      </c>
      <c r="CA772" s="131">
        <f t="shared" ref="CA772" si="14872">S772/S777</f>
        <v>4.9110761455204311E-3</v>
      </c>
      <c r="CB772" s="128">
        <f t="shared" ref="CB772" si="14873">T772/T777</f>
        <v>3.3391636190173318E-3</v>
      </c>
      <c r="CC772" s="129">
        <f t="shared" ref="CC772" si="14874">U772/U777</f>
        <v>1.7549457562220803E-3</v>
      </c>
      <c r="CD772" s="130">
        <f t="shared" ref="CD772" si="14875">V772/V777</f>
        <v>1.6524491657277752E-2</v>
      </c>
      <c r="CE772" s="131">
        <f t="shared" ref="CE772" si="14876">W772/W777</f>
        <v>6.1303404696783927E-4</v>
      </c>
      <c r="CF772" s="128">
        <f t="shared" ref="CF772" si="14877">X772/X777</f>
        <v>3.2708096922768842E-3</v>
      </c>
      <c r="CG772" s="129">
        <f t="shared" ref="CG772" si="14878">Y772/Y777</f>
        <v>3.4812880765883376E-3</v>
      </c>
      <c r="CH772" s="130">
        <f t="shared" ref="CH772" si="14879">Z772/Z777</f>
        <v>2.8631705846895719E-3</v>
      </c>
      <c r="CI772" s="128">
        <f t="shared" ref="CI772" si="14880">AA772/AA777</f>
        <v>5.399479238043031E-3</v>
      </c>
      <c r="CJ772" s="134">
        <f t="shared" ref="CJ772" si="14881">AB772/AB777</f>
        <v>7.2821625628887712E-3</v>
      </c>
      <c r="CK772" s="135">
        <f t="shared" ref="CK772" si="14882">AC772/AC777</f>
        <v>1.2888813176091619E-2</v>
      </c>
    </row>
    <row r="773" spans="1:89" x14ac:dyDescent="0.2">
      <c r="A773" s="145" t="s">
        <v>36</v>
      </c>
      <c r="B773" s="202">
        <v>0</v>
      </c>
      <c r="C773" s="196">
        <v>0</v>
      </c>
      <c r="D773" s="197">
        <v>0</v>
      </c>
      <c r="E773" s="198">
        <v>0</v>
      </c>
      <c r="F773" s="195">
        <v>0</v>
      </c>
      <c r="G773" s="199">
        <v>0</v>
      </c>
      <c r="H773" s="197">
        <v>0</v>
      </c>
      <c r="I773" s="198">
        <v>0</v>
      </c>
      <c r="J773" s="195">
        <v>0</v>
      </c>
      <c r="K773" s="199">
        <v>0</v>
      </c>
      <c r="L773" s="197">
        <v>0</v>
      </c>
      <c r="M773" s="195">
        <v>0</v>
      </c>
      <c r="N773" s="200">
        <v>0</v>
      </c>
      <c r="O773" s="203">
        <v>0</v>
      </c>
      <c r="P773" s="195">
        <v>0</v>
      </c>
      <c r="Q773" s="199">
        <v>0</v>
      </c>
      <c r="R773" s="197">
        <v>0</v>
      </c>
      <c r="S773" s="198">
        <v>0</v>
      </c>
      <c r="T773" s="195">
        <v>0</v>
      </c>
      <c r="U773" s="199">
        <v>0</v>
      </c>
      <c r="V773" s="197">
        <v>0</v>
      </c>
      <c r="W773" s="198">
        <v>0</v>
      </c>
      <c r="X773" s="195">
        <v>0</v>
      </c>
      <c r="Y773" s="199">
        <v>0</v>
      </c>
      <c r="Z773" s="197">
        <v>0</v>
      </c>
      <c r="AA773" s="195">
        <v>0</v>
      </c>
      <c r="AB773" s="169">
        <f t="shared" si="14364"/>
        <v>0</v>
      </c>
      <c r="AC773" s="172">
        <f t="shared" si="14365"/>
        <v>0</v>
      </c>
      <c r="BI773" s="145" t="s">
        <v>36</v>
      </c>
      <c r="BJ773" s="128">
        <f>B773/B777</f>
        <v>0</v>
      </c>
      <c r="BK773" s="129">
        <f t="shared" ref="BK773" si="14883">C773/C777</f>
        <v>0</v>
      </c>
      <c r="BL773" s="130">
        <f t="shared" ref="BL773" si="14884">D773/D777</f>
        <v>0</v>
      </c>
      <c r="BM773" s="131">
        <f t="shared" ref="BM773" si="14885">E773/E777</f>
        <v>0</v>
      </c>
      <c r="BN773" s="128">
        <f t="shared" ref="BN773" si="14886">F773/F777</f>
        <v>0</v>
      </c>
      <c r="BO773" s="129">
        <f t="shared" ref="BO773" si="14887">G773/G777</f>
        <v>0</v>
      </c>
      <c r="BP773" s="130">
        <f t="shared" ref="BP773" si="14888">H773/H777</f>
        <v>0</v>
      </c>
      <c r="BQ773" s="131">
        <f t="shared" ref="BQ773" si="14889">I773/I777</f>
        <v>0</v>
      </c>
      <c r="BR773" s="128">
        <f t="shared" ref="BR773" si="14890">J773/J777</f>
        <v>0</v>
      </c>
      <c r="BS773" s="129">
        <f t="shared" ref="BS773" si="14891">K773/K777</f>
        <v>0</v>
      </c>
      <c r="BT773" s="130">
        <f t="shared" ref="BT773" si="14892">L773/L777</f>
        <v>0</v>
      </c>
      <c r="BU773" s="128">
        <f t="shared" ref="BU773" si="14893">M773/M777</f>
        <v>0</v>
      </c>
      <c r="BV773" s="132">
        <f t="shared" ref="BV773" si="14894">N773/N777</f>
        <v>0</v>
      </c>
      <c r="BW773" s="133">
        <f t="shared" ref="BW773" si="14895">O773/O777</f>
        <v>0</v>
      </c>
      <c r="BX773" s="128">
        <f t="shared" ref="BX773" si="14896">P773/P777</f>
        <v>0</v>
      </c>
      <c r="BY773" s="129">
        <f t="shared" ref="BY773" si="14897">Q773/Q777</f>
        <v>0</v>
      </c>
      <c r="BZ773" s="130">
        <f t="shared" ref="BZ773" si="14898">R773/R777</f>
        <v>0</v>
      </c>
      <c r="CA773" s="131">
        <f t="shared" ref="CA773" si="14899">S773/S777</f>
        <v>0</v>
      </c>
      <c r="CB773" s="128">
        <f t="shared" ref="CB773" si="14900">T773/T777</f>
        <v>0</v>
      </c>
      <c r="CC773" s="129">
        <f t="shared" ref="CC773" si="14901">U773/U777</f>
        <v>0</v>
      </c>
      <c r="CD773" s="130">
        <f t="shared" ref="CD773" si="14902">V773/V777</f>
        <v>0</v>
      </c>
      <c r="CE773" s="131">
        <f t="shared" ref="CE773" si="14903">W773/W777</f>
        <v>0</v>
      </c>
      <c r="CF773" s="128">
        <f t="shared" ref="CF773" si="14904">X773/X777</f>
        <v>0</v>
      </c>
      <c r="CG773" s="129">
        <f t="shared" ref="CG773" si="14905">Y773/Y777</f>
        <v>0</v>
      </c>
      <c r="CH773" s="130">
        <f t="shared" ref="CH773" si="14906">Z773/Z777</f>
        <v>0</v>
      </c>
      <c r="CI773" s="128">
        <f t="shared" ref="CI773" si="14907">AA773/AA777</f>
        <v>0</v>
      </c>
      <c r="CJ773" s="134">
        <f t="shared" ref="CJ773" si="14908">AB773/AB777</f>
        <v>0</v>
      </c>
      <c r="CK773" s="135">
        <f t="shared" ref="CK773" si="14909">AC773/AC777</f>
        <v>0</v>
      </c>
    </row>
    <row r="774" spans="1:89" x14ac:dyDescent="0.2">
      <c r="A774" s="136" t="s">
        <v>37</v>
      </c>
      <c r="B774" s="58"/>
      <c r="C774" s="59"/>
      <c r="D774" s="138"/>
      <c r="E774" s="139"/>
      <c r="F774" s="137"/>
      <c r="G774" s="140"/>
      <c r="H774" s="138"/>
      <c r="I774" s="139"/>
      <c r="J774" s="137"/>
      <c r="K774" s="140"/>
      <c r="L774" s="138"/>
      <c r="M774" s="137"/>
      <c r="N774" s="141"/>
      <c r="O774" s="142"/>
      <c r="P774" s="137"/>
      <c r="Q774" s="140"/>
      <c r="R774" s="138"/>
      <c r="S774" s="139"/>
      <c r="T774" s="137"/>
      <c r="U774" s="140"/>
      <c r="V774" s="138"/>
      <c r="W774" s="139"/>
      <c r="X774" s="137"/>
      <c r="Y774" s="140"/>
      <c r="Z774" s="143"/>
      <c r="AA774" s="144"/>
      <c r="AB774" s="171">
        <f t="shared" ref="AB774:AB776" si="14910">SUM(B774,D774,F774,H774,J774,L774,N774,P774,R774,T774,V774,X774,Z774)</f>
        <v>0</v>
      </c>
      <c r="AC774" s="172">
        <f t="shared" si="14365"/>
        <v>0</v>
      </c>
      <c r="BI774" s="136" t="s">
        <v>37</v>
      </c>
      <c r="BJ774" s="128">
        <f>B774/B777</f>
        <v>0</v>
      </c>
      <c r="BK774" s="129">
        <f t="shared" ref="BK774" si="14911">C774/C777</f>
        <v>0</v>
      </c>
      <c r="BL774" s="130">
        <f t="shared" ref="BL774" si="14912">D774/D777</f>
        <v>0</v>
      </c>
      <c r="BM774" s="131">
        <f t="shared" ref="BM774" si="14913">E774/E777</f>
        <v>0</v>
      </c>
      <c r="BN774" s="128">
        <f t="shared" ref="BN774" si="14914">F774/F777</f>
        <v>0</v>
      </c>
      <c r="BO774" s="129">
        <f t="shared" ref="BO774" si="14915">G774/G777</f>
        <v>0</v>
      </c>
      <c r="BP774" s="130">
        <f t="shared" ref="BP774" si="14916">H774/H777</f>
        <v>0</v>
      </c>
      <c r="BQ774" s="131">
        <f t="shared" ref="BQ774" si="14917">I774/I777</f>
        <v>0</v>
      </c>
      <c r="BR774" s="128">
        <f t="shared" ref="BR774" si="14918">J774/J777</f>
        <v>0</v>
      </c>
      <c r="BS774" s="129">
        <f t="shared" ref="BS774" si="14919">K774/K777</f>
        <v>0</v>
      </c>
      <c r="BT774" s="130">
        <f t="shared" ref="BT774" si="14920">L774/L777</f>
        <v>0</v>
      </c>
      <c r="BU774" s="128">
        <f t="shared" ref="BU774" si="14921">M774/M777</f>
        <v>0</v>
      </c>
      <c r="BV774" s="132">
        <f t="shared" ref="BV774" si="14922">N774/N777</f>
        <v>0</v>
      </c>
      <c r="BW774" s="133">
        <f t="shared" ref="BW774" si="14923">O774/O777</f>
        <v>0</v>
      </c>
      <c r="BX774" s="128">
        <f t="shared" ref="BX774" si="14924">P774/P777</f>
        <v>0</v>
      </c>
      <c r="BY774" s="129">
        <f t="shared" ref="BY774" si="14925">Q774/Q777</f>
        <v>0</v>
      </c>
      <c r="BZ774" s="130">
        <f t="shared" ref="BZ774" si="14926">R774/R777</f>
        <v>0</v>
      </c>
      <c r="CA774" s="131">
        <f t="shared" ref="CA774" si="14927">S774/S777</f>
        <v>0</v>
      </c>
      <c r="CB774" s="128">
        <f t="shared" ref="CB774" si="14928">T774/T777</f>
        <v>0</v>
      </c>
      <c r="CC774" s="129">
        <f t="shared" ref="CC774" si="14929">U774/U777</f>
        <v>0</v>
      </c>
      <c r="CD774" s="130">
        <f t="shared" ref="CD774" si="14930">V774/V777</f>
        <v>0</v>
      </c>
      <c r="CE774" s="131">
        <f t="shared" ref="CE774" si="14931">W774/W777</f>
        <v>0</v>
      </c>
      <c r="CF774" s="128">
        <f t="shared" ref="CF774" si="14932">X774/X777</f>
        <v>0</v>
      </c>
      <c r="CG774" s="129">
        <f t="shared" ref="CG774" si="14933">Y774/Y777</f>
        <v>0</v>
      </c>
      <c r="CH774" s="130">
        <f t="shared" ref="CH774" si="14934">Z774/Z777</f>
        <v>0</v>
      </c>
      <c r="CI774" s="128">
        <f t="shared" ref="CI774" si="14935">AA774/AA777</f>
        <v>0</v>
      </c>
      <c r="CJ774" s="134">
        <f t="shared" ref="CJ774" si="14936">AB774/AB777</f>
        <v>0</v>
      </c>
      <c r="CK774" s="135">
        <f t="shared" ref="CK774" si="14937">AC774/AC777</f>
        <v>0</v>
      </c>
    </row>
    <row r="775" spans="1:89" x14ac:dyDescent="0.2">
      <c r="A775" s="145" t="s">
        <v>38</v>
      </c>
      <c r="B775" s="56"/>
      <c r="C775" s="57"/>
      <c r="D775" s="151"/>
      <c r="E775" s="148"/>
      <c r="F775" s="149"/>
      <c r="G775" s="150"/>
      <c r="H775" s="151"/>
      <c r="I775" s="148"/>
      <c r="J775" s="149"/>
      <c r="K775" s="150"/>
      <c r="L775" s="151"/>
      <c r="M775" s="149"/>
      <c r="N775" s="153"/>
      <c r="O775" s="152"/>
      <c r="P775" s="149"/>
      <c r="Q775" s="150"/>
      <c r="R775" s="151"/>
      <c r="S775" s="148"/>
      <c r="T775" s="149"/>
      <c r="U775" s="150"/>
      <c r="V775" s="151"/>
      <c r="W775" s="148"/>
      <c r="X775" s="149"/>
      <c r="Y775" s="150"/>
      <c r="Z775" s="147"/>
      <c r="AA775" s="146"/>
      <c r="AB775" s="171">
        <f t="shared" si="14910"/>
        <v>0</v>
      </c>
      <c r="AC775" s="172">
        <f t="shared" si="14365"/>
        <v>0</v>
      </c>
      <c r="BI775" s="145" t="s">
        <v>38</v>
      </c>
      <c r="BJ775" s="128">
        <f>B775/B777</f>
        <v>0</v>
      </c>
      <c r="BK775" s="129">
        <f t="shared" ref="BK775" si="14938">C775/C777</f>
        <v>0</v>
      </c>
      <c r="BL775" s="130">
        <f t="shared" ref="BL775" si="14939">D775/D777</f>
        <v>0</v>
      </c>
      <c r="BM775" s="131">
        <f t="shared" ref="BM775" si="14940">E775/E777</f>
        <v>0</v>
      </c>
      <c r="BN775" s="128">
        <f t="shared" ref="BN775" si="14941">F775/F777</f>
        <v>0</v>
      </c>
      <c r="BO775" s="129">
        <f t="shared" ref="BO775" si="14942">G775/G777</f>
        <v>0</v>
      </c>
      <c r="BP775" s="130">
        <f t="shared" ref="BP775" si="14943">H775/H777</f>
        <v>0</v>
      </c>
      <c r="BQ775" s="131">
        <f t="shared" ref="BQ775" si="14944">I775/I777</f>
        <v>0</v>
      </c>
      <c r="BR775" s="128">
        <f t="shared" ref="BR775" si="14945">J775/J777</f>
        <v>0</v>
      </c>
      <c r="BS775" s="129">
        <f t="shared" ref="BS775" si="14946">K775/K777</f>
        <v>0</v>
      </c>
      <c r="BT775" s="130">
        <f t="shared" ref="BT775" si="14947">L775/L777</f>
        <v>0</v>
      </c>
      <c r="BU775" s="128">
        <f t="shared" ref="BU775" si="14948">M775/M777</f>
        <v>0</v>
      </c>
      <c r="BV775" s="132">
        <f t="shared" ref="BV775" si="14949">N775/N777</f>
        <v>0</v>
      </c>
      <c r="BW775" s="133">
        <f t="shared" ref="BW775" si="14950">O775/O777</f>
        <v>0</v>
      </c>
      <c r="BX775" s="128">
        <f t="shared" ref="BX775" si="14951">P775/P777</f>
        <v>0</v>
      </c>
      <c r="BY775" s="129">
        <f t="shared" ref="BY775" si="14952">Q775/Q777</f>
        <v>0</v>
      </c>
      <c r="BZ775" s="130">
        <f t="shared" ref="BZ775" si="14953">R775/R777</f>
        <v>0</v>
      </c>
      <c r="CA775" s="131">
        <f t="shared" ref="CA775" si="14954">S775/S777</f>
        <v>0</v>
      </c>
      <c r="CB775" s="128">
        <f t="shared" ref="CB775" si="14955">T775/T777</f>
        <v>0</v>
      </c>
      <c r="CC775" s="129">
        <f t="shared" ref="CC775" si="14956">U775/U777</f>
        <v>0</v>
      </c>
      <c r="CD775" s="130">
        <f t="shared" ref="CD775" si="14957">V775/V777</f>
        <v>0</v>
      </c>
      <c r="CE775" s="131">
        <f t="shared" ref="CE775" si="14958">W775/W777</f>
        <v>0</v>
      </c>
      <c r="CF775" s="128">
        <f t="shared" ref="CF775" si="14959">X775/X777</f>
        <v>0</v>
      </c>
      <c r="CG775" s="129">
        <f t="shared" ref="CG775" si="14960">Y775/Y777</f>
        <v>0</v>
      </c>
      <c r="CH775" s="130">
        <f t="shared" ref="CH775" si="14961">Z775/Z777</f>
        <v>0</v>
      </c>
      <c r="CI775" s="128">
        <f t="shared" ref="CI775" si="14962">AA775/AA777</f>
        <v>0</v>
      </c>
      <c r="CJ775" s="134">
        <f t="shared" ref="CJ775" si="14963">AB775/AB777</f>
        <v>0</v>
      </c>
      <c r="CK775" s="135">
        <f t="shared" ref="CK775" si="14964">AC775/AC777</f>
        <v>0</v>
      </c>
    </row>
    <row r="776" spans="1:89" ht="13.5" thickBot="1" x14ac:dyDescent="0.25">
      <c r="A776" s="136" t="s">
        <v>39</v>
      </c>
      <c r="B776" s="58"/>
      <c r="C776" s="59"/>
      <c r="D776" s="138"/>
      <c r="E776" s="139"/>
      <c r="F776" s="137"/>
      <c r="G776" s="140"/>
      <c r="H776" s="138"/>
      <c r="I776" s="139"/>
      <c r="J776" s="137"/>
      <c r="K776" s="140"/>
      <c r="L776" s="138"/>
      <c r="M776" s="137"/>
      <c r="N776" s="141"/>
      <c r="O776" s="142"/>
      <c r="P776" s="137"/>
      <c r="Q776" s="140"/>
      <c r="R776" s="138"/>
      <c r="S776" s="139"/>
      <c r="T776" s="137"/>
      <c r="U776" s="140"/>
      <c r="V776" s="138"/>
      <c r="W776" s="139"/>
      <c r="X776" s="137"/>
      <c r="Y776" s="140"/>
      <c r="Z776" s="143"/>
      <c r="AA776" s="144"/>
      <c r="AB776" s="171">
        <f t="shared" si="14910"/>
        <v>0</v>
      </c>
      <c r="AC776" s="172">
        <f t="shared" si="14365"/>
        <v>0</v>
      </c>
      <c r="BI776" s="136" t="s">
        <v>39</v>
      </c>
      <c r="BJ776" s="128">
        <f>B776/B777</f>
        <v>0</v>
      </c>
      <c r="BK776" s="129">
        <f t="shared" ref="BK776" si="14965">C776/C777</f>
        <v>0</v>
      </c>
      <c r="BL776" s="130">
        <f t="shared" ref="BL776" si="14966">D776/D777</f>
        <v>0</v>
      </c>
      <c r="BM776" s="131">
        <f t="shared" ref="BM776" si="14967">E776/E777</f>
        <v>0</v>
      </c>
      <c r="BN776" s="128">
        <f t="shared" ref="BN776" si="14968">F776/F777</f>
        <v>0</v>
      </c>
      <c r="BO776" s="129">
        <f t="shared" ref="BO776" si="14969">G776/G777</f>
        <v>0</v>
      </c>
      <c r="BP776" s="130">
        <f t="shared" ref="BP776" si="14970">H776/H777</f>
        <v>0</v>
      </c>
      <c r="BQ776" s="131">
        <f t="shared" ref="BQ776" si="14971">I776/I777</f>
        <v>0</v>
      </c>
      <c r="BR776" s="128">
        <f t="shared" ref="BR776" si="14972">J776/J777</f>
        <v>0</v>
      </c>
      <c r="BS776" s="129">
        <f t="shared" ref="BS776" si="14973">K776/K777</f>
        <v>0</v>
      </c>
      <c r="BT776" s="130">
        <f t="shared" ref="BT776" si="14974">L776/L777</f>
        <v>0</v>
      </c>
      <c r="BU776" s="128">
        <f t="shared" ref="BU776" si="14975">M776/M777</f>
        <v>0</v>
      </c>
      <c r="BV776" s="132">
        <f t="shared" ref="BV776" si="14976">N776/N777</f>
        <v>0</v>
      </c>
      <c r="BW776" s="133">
        <f t="shared" ref="BW776" si="14977">O776/O777</f>
        <v>0</v>
      </c>
      <c r="BX776" s="128">
        <f t="shared" ref="BX776" si="14978">P776/P777</f>
        <v>0</v>
      </c>
      <c r="BY776" s="129">
        <f t="shared" ref="BY776" si="14979">Q776/Q777</f>
        <v>0</v>
      </c>
      <c r="BZ776" s="130">
        <f t="shared" ref="BZ776" si="14980">R776/R777</f>
        <v>0</v>
      </c>
      <c r="CA776" s="131">
        <f t="shared" ref="CA776" si="14981">S776/S777</f>
        <v>0</v>
      </c>
      <c r="CB776" s="128">
        <f t="shared" ref="CB776" si="14982">T776/T777</f>
        <v>0</v>
      </c>
      <c r="CC776" s="129">
        <f t="shared" ref="CC776" si="14983">U776/U777</f>
        <v>0</v>
      </c>
      <c r="CD776" s="130">
        <f t="shared" ref="CD776" si="14984">V776/V777</f>
        <v>0</v>
      </c>
      <c r="CE776" s="131">
        <f t="shared" ref="CE776" si="14985">W776/W777</f>
        <v>0</v>
      </c>
      <c r="CF776" s="128">
        <f t="shared" ref="CF776" si="14986">X776/X777</f>
        <v>0</v>
      </c>
      <c r="CG776" s="129">
        <f t="shared" ref="CG776" si="14987">Y776/Y777</f>
        <v>0</v>
      </c>
      <c r="CH776" s="130">
        <f t="shared" ref="CH776" si="14988">Z776/Z777</f>
        <v>0</v>
      </c>
      <c r="CI776" s="128">
        <f t="shared" ref="CI776" si="14989">AA776/AA777</f>
        <v>0</v>
      </c>
      <c r="CJ776" s="134">
        <f t="shared" ref="CJ776" si="14990">AB776/AB777</f>
        <v>0</v>
      </c>
      <c r="CK776" s="135">
        <f t="shared" ref="CK776" si="14991">AC776/AC777</f>
        <v>0</v>
      </c>
    </row>
    <row r="777" spans="1:89" ht="14.25" thickTop="1" thickBot="1" x14ac:dyDescent="0.25">
      <c r="A777" s="264" t="s">
        <v>13</v>
      </c>
      <c r="B777" s="20">
        <f t="shared" ref="B777:AA777" si="14992">SUM(B754:B776)</f>
        <v>23352</v>
      </c>
      <c r="C777" s="21">
        <f t="shared" si="14992"/>
        <v>23761</v>
      </c>
      <c r="D777" s="20">
        <f t="shared" si="14992"/>
        <v>10569</v>
      </c>
      <c r="E777" s="21">
        <f t="shared" si="14992"/>
        <v>10391</v>
      </c>
      <c r="F777" s="20">
        <f t="shared" si="14992"/>
        <v>24481</v>
      </c>
      <c r="G777" s="21">
        <f t="shared" si="14992"/>
        <v>22903</v>
      </c>
      <c r="H777" s="20">
        <f t="shared" si="14992"/>
        <v>32000</v>
      </c>
      <c r="I777" s="21">
        <f t="shared" si="14992"/>
        <v>34902</v>
      </c>
      <c r="J777" s="20">
        <f t="shared" si="14992"/>
        <v>5424</v>
      </c>
      <c r="K777" s="21">
        <f t="shared" si="14992"/>
        <v>5219</v>
      </c>
      <c r="L777" s="20">
        <f t="shared" si="14992"/>
        <v>18287</v>
      </c>
      <c r="M777" s="21">
        <f t="shared" si="14992"/>
        <v>18524</v>
      </c>
      <c r="N777" s="20">
        <f t="shared" si="14992"/>
        <v>32839</v>
      </c>
      <c r="O777" s="21">
        <f t="shared" si="14992"/>
        <v>32429</v>
      </c>
      <c r="P777" s="20">
        <f t="shared" si="14992"/>
        <v>17359</v>
      </c>
      <c r="Q777" s="21">
        <f t="shared" si="14992"/>
        <v>16033</v>
      </c>
      <c r="R777" s="20">
        <f t="shared" si="14992"/>
        <v>21589</v>
      </c>
      <c r="S777" s="21">
        <f t="shared" si="14992"/>
        <v>20973</v>
      </c>
      <c r="T777" s="20">
        <f t="shared" si="14992"/>
        <v>6289</v>
      </c>
      <c r="U777" s="21">
        <f t="shared" si="14992"/>
        <v>6268</v>
      </c>
      <c r="V777" s="20">
        <f t="shared" si="14992"/>
        <v>18639</v>
      </c>
      <c r="W777" s="21">
        <f t="shared" si="14992"/>
        <v>21206</v>
      </c>
      <c r="X777" s="20">
        <f t="shared" si="14992"/>
        <v>14981</v>
      </c>
      <c r="Y777" s="21">
        <f t="shared" si="14992"/>
        <v>9192</v>
      </c>
      <c r="Z777" s="20">
        <f t="shared" si="14992"/>
        <v>33180</v>
      </c>
      <c r="AA777" s="21">
        <f t="shared" si="14992"/>
        <v>36485</v>
      </c>
      <c r="AB777" s="173">
        <f t="shared" ref="AB777:AC777" si="14993">SUM(AB753:AB776)</f>
        <v>258989</v>
      </c>
      <c r="AC777" s="174">
        <f t="shared" si="14993"/>
        <v>258286</v>
      </c>
      <c r="BI777" s="264" t="s">
        <v>13</v>
      </c>
      <c r="BJ777" s="154">
        <f>SUM(BJ753:BJ776)</f>
        <v>1</v>
      </c>
      <c r="BK777" s="155">
        <f t="shared" ref="BK777:CK777" si="14994">SUM(BK753:BK776)</f>
        <v>1</v>
      </c>
      <c r="BL777" s="154">
        <f t="shared" si="14994"/>
        <v>0.99999999999999989</v>
      </c>
      <c r="BM777" s="155">
        <f t="shared" si="14994"/>
        <v>1</v>
      </c>
      <c r="BN777" s="154">
        <f t="shared" si="14994"/>
        <v>0.99999999999999978</v>
      </c>
      <c r="BO777" s="155">
        <f t="shared" si="14994"/>
        <v>1</v>
      </c>
      <c r="BP777" s="154">
        <f t="shared" si="14994"/>
        <v>1</v>
      </c>
      <c r="BQ777" s="155">
        <f t="shared" si="14994"/>
        <v>1</v>
      </c>
      <c r="BR777" s="154">
        <f t="shared" si="14994"/>
        <v>0.99999999999999989</v>
      </c>
      <c r="BS777" s="155">
        <f t="shared" si="14994"/>
        <v>1.0000000000000002</v>
      </c>
      <c r="BT777" s="154">
        <f t="shared" si="14994"/>
        <v>1</v>
      </c>
      <c r="BU777" s="155">
        <f t="shared" si="14994"/>
        <v>1.0000000000000002</v>
      </c>
      <c r="BV777" s="154">
        <f t="shared" si="14994"/>
        <v>1</v>
      </c>
      <c r="BW777" s="155">
        <f t="shared" si="14994"/>
        <v>1</v>
      </c>
      <c r="BX777" s="154">
        <f t="shared" si="14994"/>
        <v>0.99999999999999989</v>
      </c>
      <c r="BY777" s="155">
        <f t="shared" si="14994"/>
        <v>1</v>
      </c>
      <c r="BZ777" s="154">
        <f t="shared" si="14994"/>
        <v>1</v>
      </c>
      <c r="CA777" s="155">
        <f t="shared" si="14994"/>
        <v>1</v>
      </c>
      <c r="CB777" s="154">
        <f t="shared" si="14994"/>
        <v>1</v>
      </c>
      <c r="CC777" s="155">
        <f t="shared" si="14994"/>
        <v>0.99999999999999989</v>
      </c>
      <c r="CD777" s="154">
        <f t="shared" si="14994"/>
        <v>1</v>
      </c>
      <c r="CE777" s="155">
        <f t="shared" si="14994"/>
        <v>1</v>
      </c>
      <c r="CF777" s="154">
        <f t="shared" si="14994"/>
        <v>0.99999999999999989</v>
      </c>
      <c r="CG777" s="155">
        <f t="shared" si="14994"/>
        <v>1</v>
      </c>
      <c r="CH777" s="154">
        <f t="shared" si="14994"/>
        <v>1</v>
      </c>
      <c r="CI777" s="155">
        <f t="shared" si="14994"/>
        <v>1</v>
      </c>
      <c r="CJ777" s="154">
        <f t="shared" si="14994"/>
        <v>1</v>
      </c>
      <c r="CK777" s="155">
        <f t="shared" si="14994"/>
        <v>0.99999999999999989</v>
      </c>
    </row>
    <row r="778" spans="1:89" ht="13.5" thickTop="1" x14ac:dyDescent="0.2">
      <c r="A778" s="186"/>
    </row>
    <row r="780" spans="1:89" x14ac:dyDescent="0.2">
      <c r="A780" s="299">
        <f>+A749+1</f>
        <v>44646</v>
      </c>
      <c r="B780" s="299"/>
      <c r="C780" s="299"/>
      <c r="D780" s="299"/>
      <c r="BI780" s="304">
        <f>+BI718+2</f>
        <v>44646</v>
      </c>
      <c r="BJ780" s="304"/>
      <c r="BK780" s="304"/>
      <c r="BL780" s="304"/>
    </row>
    <row r="781" spans="1:89" ht="13.5" thickBot="1" x14ac:dyDescent="0.25">
      <c r="AE781" s="267" t="s">
        <v>84</v>
      </c>
    </row>
    <row r="782" spans="1:89" ht="14.25" thickTop="1" thickBot="1" x14ac:dyDescent="0.25">
      <c r="A782" s="295" t="s">
        <v>0</v>
      </c>
      <c r="B782" s="297" t="s">
        <v>1</v>
      </c>
      <c r="C782" s="298"/>
      <c r="D782" s="297" t="s">
        <v>2</v>
      </c>
      <c r="E782" s="298"/>
      <c r="F782" s="297" t="s">
        <v>3</v>
      </c>
      <c r="G782" s="298"/>
      <c r="H782" s="297" t="s">
        <v>4</v>
      </c>
      <c r="I782" s="298"/>
      <c r="J782" s="297" t="s">
        <v>5</v>
      </c>
      <c r="K782" s="298"/>
      <c r="L782" s="297" t="s">
        <v>6</v>
      </c>
      <c r="M782" s="298"/>
      <c r="N782" s="297" t="s">
        <v>7</v>
      </c>
      <c r="O782" s="298"/>
      <c r="P782" s="297" t="s">
        <v>8</v>
      </c>
      <c r="Q782" s="298"/>
      <c r="R782" s="297" t="s">
        <v>9</v>
      </c>
      <c r="S782" s="298"/>
      <c r="T782" s="297" t="s">
        <v>10</v>
      </c>
      <c r="U782" s="298"/>
      <c r="V782" s="297" t="s">
        <v>11</v>
      </c>
      <c r="W782" s="298"/>
      <c r="X782" s="297" t="s">
        <v>12</v>
      </c>
      <c r="Y782" s="298"/>
      <c r="Z782" s="300" t="s">
        <v>40</v>
      </c>
      <c r="AA782" s="301"/>
      <c r="AB782" s="302" t="s">
        <v>41</v>
      </c>
      <c r="AC782" s="303"/>
      <c r="AE782" s="295" t="s">
        <v>0</v>
      </c>
      <c r="AF782" s="297" t="s">
        <v>1</v>
      </c>
      <c r="AG782" s="298"/>
      <c r="AH782" s="297" t="s">
        <v>2</v>
      </c>
      <c r="AI782" s="298"/>
      <c r="AJ782" s="297" t="s">
        <v>3</v>
      </c>
      <c r="AK782" s="298"/>
      <c r="AL782" s="297" t="s">
        <v>4</v>
      </c>
      <c r="AM782" s="298"/>
      <c r="AN782" s="297" t="s">
        <v>5</v>
      </c>
      <c r="AO782" s="298"/>
      <c r="AP782" s="297" t="s">
        <v>6</v>
      </c>
      <c r="AQ782" s="298"/>
      <c r="AR782" s="297" t="s">
        <v>7</v>
      </c>
      <c r="AS782" s="298"/>
      <c r="AT782" s="297" t="s">
        <v>8</v>
      </c>
      <c r="AU782" s="298"/>
      <c r="AV782" s="297" t="s">
        <v>9</v>
      </c>
      <c r="AW782" s="298"/>
      <c r="AX782" s="297" t="s">
        <v>10</v>
      </c>
      <c r="AY782" s="298"/>
      <c r="AZ782" s="297" t="s">
        <v>11</v>
      </c>
      <c r="BA782" s="298"/>
      <c r="BB782" s="297" t="s">
        <v>12</v>
      </c>
      <c r="BC782" s="298"/>
      <c r="BD782" s="300" t="s">
        <v>40</v>
      </c>
      <c r="BE782" s="301"/>
      <c r="BF782" s="302" t="s">
        <v>41</v>
      </c>
      <c r="BG782" s="303"/>
      <c r="BI782" s="295" t="s">
        <v>0</v>
      </c>
      <c r="BJ782" s="297" t="s">
        <v>1</v>
      </c>
      <c r="BK782" s="298"/>
      <c r="BL782" s="297" t="s">
        <v>2</v>
      </c>
      <c r="BM782" s="298"/>
      <c r="BN782" s="297" t="s">
        <v>3</v>
      </c>
      <c r="BO782" s="298"/>
      <c r="BP782" s="297" t="s">
        <v>4</v>
      </c>
      <c r="BQ782" s="298"/>
      <c r="BR782" s="297" t="s">
        <v>5</v>
      </c>
      <c r="BS782" s="298"/>
      <c r="BT782" s="297" t="s">
        <v>6</v>
      </c>
      <c r="BU782" s="298"/>
      <c r="BV782" s="297" t="s">
        <v>7</v>
      </c>
      <c r="BW782" s="298"/>
      <c r="BX782" s="297" t="s">
        <v>8</v>
      </c>
      <c r="BY782" s="298"/>
      <c r="BZ782" s="297" t="s">
        <v>9</v>
      </c>
      <c r="CA782" s="298"/>
      <c r="CB782" s="297" t="s">
        <v>10</v>
      </c>
      <c r="CC782" s="298"/>
      <c r="CD782" s="297" t="s">
        <v>11</v>
      </c>
      <c r="CE782" s="298"/>
      <c r="CF782" s="297" t="s">
        <v>12</v>
      </c>
      <c r="CG782" s="298"/>
      <c r="CH782" s="300" t="s">
        <v>40</v>
      </c>
      <c r="CI782" s="301"/>
      <c r="CJ782" s="297" t="s">
        <v>41</v>
      </c>
      <c r="CK782" s="298"/>
    </row>
    <row r="783" spans="1:89" ht="15" thickTop="1" thickBot="1" x14ac:dyDescent="0.3">
      <c r="A783" s="296"/>
      <c r="B783" s="115" t="s">
        <v>14</v>
      </c>
      <c r="C783" s="116" t="s">
        <v>15</v>
      </c>
      <c r="D783" s="117" t="s">
        <v>14</v>
      </c>
      <c r="E783" s="118" t="s">
        <v>15</v>
      </c>
      <c r="F783" s="115" t="s">
        <v>14</v>
      </c>
      <c r="G783" s="116" t="s">
        <v>15</v>
      </c>
      <c r="H783" s="117" t="s">
        <v>14</v>
      </c>
      <c r="I783" s="118" t="s">
        <v>15</v>
      </c>
      <c r="J783" s="115" t="s">
        <v>14</v>
      </c>
      <c r="K783" s="116" t="s">
        <v>15</v>
      </c>
      <c r="L783" s="117" t="s">
        <v>14</v>
      </c>
      <c r="M783" s="115" t="s">
        <v>15</v>
      </c>
      <c r="N783" s="119" t="s">
        <v>14</v>
      </c>
      <c r="O783" s="120" t="s">
        <v>15</v>
      </c>
      <c r="P783" s="115" t="s">
        <v>14</v>
      </c>
      <c r="Q783" s="116" t="s">
        <v>15</v>
      </c>
      <c r="R783" s="117" t="s">
        <v>14</v>
      </c>
      <c r="S783" s="118" t="s">
        <v>15</v>
      </c>
      <c r="T783" s="115" t="s">
        <v>14</v>
      </c>
      <c r="U783" s="116" t="s">
        <v>15</v>
      </c>
      <c r="V783" s="117" t="s">
        <v>14</v>
      </c>
      <c r="W783" s="118" t="s">
        <v>15</v>
      </c>
      <c r="X783" s="115" t="s">
        <v>14</v>
      </c>
      <c r="Y783" s="116" t="s">
        <v>15</v>
      </c>
      <c r="Z783" s="28" t="s">
        <v>14</v>
      </c>
      <c r="AA783" s="121" t="s">
        <v>15</v>
      </c>
      <c r="AB783" s="175" t="s">
        <v>14</v>
      </c>
      <c r="AC783" s="176" t="s">
        <v>15</v>
      </c>
      <c r="AE783" s="296"/>
      <c r="AF783" s="115" t="s">
        <v>14</v>
      </c>
      <c r="AG783" s="116" t="s">
        <v>15</v>
      </c>
      <c r="AH783" s="117" t="s">
        <v>14</v>
      </c>
      <c r="AI783" s="118" t="s">
        <v>15</v>
      </c>
      <c r="AJ783" s="115" t="s">
        <v>14</v>
      </c>
      <c r="AK783" s="116" t="s">
        <v>15</v>
      </c>
      <c r="AL783" s="117" t="s">
        <v>14</v>
      </c>
      <c r="AM783" s="118" t="s">
        <v>15</v>
      </c>
      <c r="AN783" s="115" t="s">
        <v>14</v>
      </c>
      <c r="AO783" s="116" t="s">
        <v>15</v>
      </c>
      <c r="AP783" s="117" t="s">
        <v>14</v>
      </c>
      <c r="AQ783" s="115" t="s">
        <v>15</v>
      </c>
      <c r="AR783" s="119" t="s">
        <v>14</v>
      </c>
      <c r="AS783" s="120" t="s">
        <v>15</v>
      </c>
      <c r="AT783" s="115" t="s">
        <v>14</v>
      </c>
      <c r="AU783" s="116" t="s">
        <v>15</v>
      </c>
      <c r="AV783" s="117" t="s">
        <v>14</v>
      </c>
      <c r="AW783" s="118" t="s">
        <v>15</v>
      </c>
      <c r="AX783" s="115" t="s">
        <v>14</v>
      </c>
      <c r="AY783" s="116" t="s">
        <v>15</v>
      </c>
      <c r="AZ783" s="117" t="s">
        <v>14</v>
      </c>
      <c r="BA783" s="118" t="s">
        <v>15</v>
      </c>
      <c r="BB783" s="115" t="s">
        <v>14</v>
      </c>
      <c r="BC783" s="116" t="s">
        <v>15</v>
      </c>
      <c r="BD783" s="28" t="s">
        <v>14</v>
      </c>
      <c r="BE783" s="121" t="s">
        <v>15</v>
      </c>
      <c r="BF783" s="175" t="s">
        <v>14</v>
      </c>
      <c r="BG783" s="176" t="s">
        <v>15</v>
      </c>
      <c r="BI783" s="296"/>
      <c r="BJ783" s="115" t="s">
        <v>14</v>
      </c>
      <c r="BK783" s="116" t="s">
        <v>15</v>
      </c>
      <c r="BL783" s="117" t="s">
        <v>14</v>
      </c>
      <c r="BM783" s="118" t="s">
        <v>15</v>
      </c>
      <c r="BN783" s="115" t="s">
        <v>14</v>
      </c>
      <c r="BO783" s="116" t="s">
        <v>15</v>
      </c>
      <c r="BP783" s="117" t="s">
        <v>14</v>
      </c>
      <c r="BQ783" s="118" t="s">
        <v>15</v>
      </c>
      <c r="BR783" s="115" t="s">
        <v>14</v>
      </c>
      <c r="BS783" s="116" t="s">
        <v>15</v>
      </c>
      <c r="BT783" s="117" t="s">
        <v>14</v>
      </c>
      <c r="BU783" s="115" t="s">
        <v>15</v>
      </c>
      <c r="BV783" s="119" t="s">
        <v>14</v>
      </c>
      <c r="BW783" s="120" t="s">
        <v>15</v>
      </c>
      <c r="BX783" s="115" t="s">
        <v>14</v>
      </c>
      <c r="BY783" s="116" t="s">
        <v>15</v>
      </c>
      <c r="BZ783" s="117" t="s">
        <v>14</v>
      </c>
      <c r="CA783" s="118" t="s">
        <v>15</v>
      </c>
      <c r="CB783" s="115" t="s">
        <v>14</v>
      </c>
      <c r="CC783" s="116" t="s">
        <v>15</v>
      </c>
      <c r="CD783" s="117" t="s">
        <v>14</v>
      </c>
      <c r="CE783" s="118" t="s">
        <v>15</v>
      </c>
      <c r="CF783" s="115" t="s">
        <v>14</v>
      </c>
      <c r="CG783" s="116" t="s">
        <v>15</v>
      </c>
      <c r="CH783" s="28" t="s">
        <v>14</v>
      </c>
      <c r="CI783" s="121" t="s">
        <v>15</v>
      </c>
      <c r="CJ783" s="119" t="s">
        <v>14</v>
      </c>
      <c r="CK783" s="120" t="s">
        <v>15</v>
      </c>
    </row>
    <row r="784" spans="1:89" ht="13.5" thickTop="1" x14ac:dyDescent="0.2">
      <c r="A784" s="124" t="s">
        <v>16</v>
      </c>
      <c r="B784" s="125"/>
      <c r="C784" s="185"/>
      <c r="D784" s="126"/>
      <c r="E784" s="179"/>
      <c r="F784" s="125"/>
      <c r="G784" s="127"/>
      <c r="H784" s="126"/>
      <c r="I784" s="179"/>
      <c r="J784" s="125"/>
      <c r="K784" s="127"/>
      <c r="L784" s="126"/>
      <c r="M784" s="125"/>
      <c r="N784" s="178"/>
      <c r="O784" s="180"/>
      <c r="P784" s="125"/>
      <c r="Q784" s="127"/>
      <c r="R784" s="126"/>
      <c r="S784" s="179"/>
      <c r="T784" s="125"/>
      <c r="U784" s="127"/>
      <c r="V784" s="126"/>
      <c r="W784" s="179"/>
      <c r="X784" s="125"/>
      <c r="Y784" s="127"/>
      <c r="Z784" s="183"/>
      <c r="AA784" s="184"/>
      <c r="AB784" s="169">
        <f>B784+D784+F784+H784+J784+L784+N784+P784+R784+T784+V784+X784+Z784</f>
        <v>0</v>
      </c>
      <c r="AC784" s="170">
        <f>C784+E784+G784+I784+K784+M784+O784+Q784+S784+U784+W784+Y784+AA784</f>
        <v>0</v>
      </c>
      <c r="AE784" s="270" t="str">
        <f>$AE$9</f>
        <v>07:00 - 07:59</v>
      </c>
      <c r="AF784" s="125">
        <f>SUMIF($A$9:$A$32,$AE784,B$784:B$807)</f>
        <v>1271</v>
      </c>
      <c r="AG784" s="185">
        <f t="shared" ref="AG784:AV786" si="14995">SUMIF($A$9:$A$32,$AE784,C$784:C$807)</f>
        <v>910</v>
      </c>
      <c r="AH784" s="126">
        <f t="shared" si="14995"/>
        <v>476</v>
      </c>
      <c r="AI784" s="179">
        <f t="shared" si="14995"/>
        <v>421</v>
      </c>
      <c r="AJ784" s="125">
        <f t="shared" si="14995"/>
        <v>1640</v>
      </c>
      <c r="AK784" s="127">
        <f t="shared" si="14995"/>
        <v>956</v>
      </c>
      <c r="AL784" s="126">
        <f t="shared" si="14995"/>
        <v>1796</v>
      </c>
      <c r="AM784" s="179">
        <f t="shared" si="14995"/>
        <v>1467</v>
      </c>
      <c r="AN784" s="125">
        <f t="shared" si="14995"/>
        <v>119</v>
      </c>
      <c r="AO784" s="127">
        <f t="shared" si="14995"/>
        <v>386</v>
      </c>
      <c r="AP784" s="126">
        <f t="shared" si="14995"/>
        <v>585</v>
      </c>
      <c r="AQ784" s="125">
        <f t="shared" si="14995"/>
        <v>1135</v>
      </c>
      <c r="AR784" s="178">
        <f t="shared" si="14995"/>
        <v>1849</v>
      </c>
      <c r="AS784" s="180">
        <f t="shared" si="14995"/>
        <v>1875</v>
      </c>
      <c r="AT784" s="125">
        <f t="shared" si="14995"/>
        <v>951</v>
      </c>
      <c r="AU784" s="127">
        <f t="shared" si="14995"/>
        <v>853</v>
      </c>
      <c r="AV784" s="126">
        <f t="shared" si="14995"/>
        <v>1382</v>
      </c>
      <c r="AW784" s="179">
        <f t="shared" ref="AW784:BE786" si="14996">SUMIF($A$9:$A$32,$AE784,S$784:S$807)</f>
        <v>1099</v>
      </c>
      <c r="AX784" s="125">
        <f t="shared" si="14996"/>
        <v>265</v>
      </c>
      <c r="AY784" s="127">
        <f t="shared" si="14996"/>
        <v>434</v>
      </c>
      <c r="AZ784" s="126">
        <f t="shared" si="14996"/>
        <v>680</v>
      </c>
      <c r="BA784" s="179">
        <f t="shared" si="14996"/>
        <v>1252</v>
      </c>
      <c r="BB784" s="125">
        <f t="shared" si="14996"/>
        <v>811</v>
      </c>
      <c r="BC784" s="127">
        <f t="shared" si="14996"/>
        <v>663</v>
      </c>
      <c r="BD784" s="183">
        <f t="shared" si="14996"/>
        <v>1741</v>
      </c>
      <c r="BE784" s="184">
        <f t="shared" si="14996"/>
        <v>1790</v>
      </c>
      <c r="BF784" s="169">
        <f>AF784+AH784+AJ784+AL784+AN784+AP784+AR784+AT784+AV784+AX784+AZ784+BB784+BD784</f>
        <v>13566</v>
      </c>
      <c r="BG784" s="170">
        <f>AG784+AI784+AK784+AM784+AO784+AQ784+AS784+AU784+AW784+AY784+BA784+BC784+BE784</f>
        <v>13241</v>
      </c>
      <c r="BI784" s="124" t="s">
        <v>16</v>
      </c>
      <c r="BJ784" s="128">
        <f>B784/B808</f>
        <v>0</v>
      </c>
      <c r="BK784" s="129">
        <f t="shared" ref="BK784" si="14997">C784/C808</f>
        <v>0</v>
      </c>
      <c r="BL784" s="130">
        <f t="shared" ref="BL784" si="14998">D784/D808</f>
        <v>0</v>
      </c>
      <c r="BM784" s="131">
        <f t="shared" ref="BM784" si="14999">E784/E808</f>
        <v>0</v>
      </c>
      <c r="BN784" s="128">
        <f t="shared" ref="BN784" si="15000">F784/F808</f>
        <v>0</v>
      </c>
      <c r="BO784" s="129">
        <f t="shared" ref="BO784" si="15001">G784/G808</f>
        <v>0</v>
      </c>
      <c r="BP784" s="130">
        <f t="shared" ref="BP784" si="15002">H784/H808</f>
        <v>0</v>
      </c>
      <c r="BQ784" s="131">
        <f t="shared" ref="BQ784" si="15003">I784/I808</f>
        <v>0</v>
      </c>
      <c r="BR784" s="128">
        <f t="shared" ref="BR784" si="15004">J784/J808</f>
        <v>0</v>
      </c>
      <c r="BS784" s="129">
        <f t="shared" ref="BS784" si="15005">K784/K808</f>
        <v>0</v>
      </c>
      <c r="BT784" s="130">
        <f t="shared" ref="BT784" si="15006">L784/L808</f>
        <v>0</v>
      </c>
      <c r="BU784" s="128">
        <f t="shared" ref="BU784" si="15007">M784/M808</f>
        <v>0</v>
      </c>
      <c r="BV784" s="132">
        <f t="shared" ref="BV784" si="15008">N784/N808</f>
        <v>0</v>
      </c>
      <c r="BW784" s="133">
        <f t="shared" ref="BW784" si="15009">O784/O808</f>
        <v>0</v>
      </c>
      <c r="BX784" s="128">
        <f t="shared" ref="BX784" si="15010">P784/P808</f>
        <v>0</v>
      </c>
      <c r="BY784" s="129">
        <f t="shared" ref="BY784" si="15011">Q784/Q808</f>
        <v>0</v>
      </c>
      <c r="BZ784" s="130">
        <f t="shared" ref="BZ784" si="15012">R784/R808</f>
        <v>0</v>
      </c>
      <c r="CA784" s="131">
        <f t="shared" ref="CA784" si="15013">S784/S808</f>
        <v>0</v>
      </c>
      <c r="CB784" s="128">
        <f t="shared" ref="CB784" si="15014">T784/T808</f>
        <v>0</v>
      </c>
      <c r="CC784" s="129">
        <f t="shared" ref="CC784" si="15015">U784/U808</f>
        <v>0</v>
      </c>
      <c r="CD784" s="130">
        <f t="shared" ref="CD784" si="15016">V784/V808</f>
        <v>0</v>
      </c>
      <c r="CE784" s="131">
        <f t="shared" ref="CE784" si="15017">W784/W808</f>
        <v>0</v>
      </c>
      <c r="CF784" s="128">
        <f t="shared" ref="CF784" si="15018">X784/X808</f>
        <v>0</v>
      </c>
      <c r="CG784" s="129">
        <f t="shared" ref="CG784" si="15019">Y784/Y808</f>
        <v>0</v>
      </c>
      <c r="CH784" s="130">
        <f t="shared" ref="CH784" si="15020">Z784/Z808</f>
        <v>0</v>
      </c>
      <c r="CI784" s="128">
        <f t="shared" ref="CI784" si="15021">AA784/AA808</f>
        <v>0</v>
      </c>
      <c r="CJ784" s="134">
        <f t="shared" ref="CJ784" si="15022">AB784/AB808</f>
        <v>0</v>
      </c>
      <c r="CK784" s="135">
        <f t="shared" ref="CK784" si="15023">AC784/AC808</f>
        <v>0</v>
      </c>
    </row>
    <row r="785" spans="1:89" x14ac:dyDescent="0.2">
      <c r="A785" s="136" t="s">
        <v>17</v>
      </c>
      <c r="B785" s="188">
        <v>176</v>
      </c>
      <c r="C785" s="189">
        <v>0</v>
      </c>
      <c r="D785" s="190">
        <v>86</v>
      </c>
      <c r="E785" s="191">
        <v>0</v>
      </c>
      <c r="F785" s="188">
        <v>341</v>
      </c>
      <c r="G785" s="192">
        <v>1</v>
      </c>
      <c r="H785" s="190">
        <v>318</v>
      </c>
      <c r="I785" s="191">
        <v>17</v>
      </c>
      <c r="J785" s="188">
        <v>2</v>
      </c>
      <c r="K785" s="192">
        <v>12</v>
      </c>
      <c r="L785" s="190">
        <v>25</v>
      </c>
      <c r="M785" s="188">
        <v>39</v>
      </c>
      <c r="N785" s="193">
        <v>120</v>
      </c>
      <c r="O785" s="194">
        <v>76</v>
      </c>
      <c r="P785" s="188">
        <v>47</v>
      </c>
      <c r="Q785" s="192">
        <v>34</v>
      </c>
      <c r="R785" s="190">
        <v>13</v>
      </c>
      <c r="S785" s="191">
        <v>48</v>
      </c>
      <c r="T785" s="188">
        <v>3</v>
      </c>
      <c r="U785" s="192">
        <v>0</v>
      </c>
      <c r="V785" s="190">
        <v>5</v>
      </c>
      <c r="W785" s="191">
        <v>0</v>
      </c>
      <c r="X785" s="188">
        <v>3</v>
      </c>
      <c r="Y785" s="192">
        <v>0</v>
      </c>
      <c r="Z785" s="190">
        <v>0</v>
      </c>
      <c r="AA785" s="188">
        <v>0</v>
      </c>
      <c r="AB785" s="169">
        <f t="shared" ref="AB785:AB804" si="15024">B785+D785+F785+H785+J785+L785+N785+P785+R785+T785+V785+X785+Z785</f>
        <v>1139</v>
      </c>
      <c r="AC785" s="172">
        <f t="shared" ref="AC785:AC807" si="15025">SUM(C785,E785,G785,I785,K785,M785,O785,Q785,S785,U785,W785,Y785,AA785)</f>
        <v>227</v>
      </c>
      <c r="AE785" s="272" t="str">
        <f>$AE$10</f>
        <v>08:00 - 08:59</v>
      </c>
      <c r="AF785" s="125">
        <f>SUMIF($A$9:$A$32,$AE785,B$784:B$807)</f>
        <v>1262</v>
      </c>
      <c r="AG785" s="189">
        <f t="shared" si="14995"/>
        <v>1184</v>
      </c>
      <c r="AH785" s="190">
        <f t="shared" si="14995"/>
        <v>426</v>
      </c>
      <c r="AI785" s="191">
        <f t="shared" si="14995"/>
        <v>479</v>
      </c>
      <c r="AJ785" s="273">
        <f t="shared" si="14995"/>
        <v>1539</v>
      </c>
      <c r="AK785" s="192">
        <f t="shared" si="14995"/>
        <v>1011</v>
      </c>
      <c r="AL785" s="190">
        <f t="shared" si="14995"/>
        <v>1905</v>
      </c>
      <c r="AM785" s="191">
        <f t="shared" si="14995"/>
        <v>1674</v>
      </c>
      <c r="AN785" s="273">
        <f t="shared" si="14995"/>
        <v>145</v>
      </c>
      <c r="AO785" s="192">
        <f t="shared" si="14995"/>
        <v>362</v>
      </c>
      <c r="AP785" s="190">
        <f t="shared" si="14995"/>
        <v>548</v>
      </c>
      <c r="AQ785" s="273">
        <f t="shared" si="14995"/>
        <v>1196</v>
      </c>
      <c r="AR785" s="193">
        <f t="shared" si="14995"/>
        <v>1386</v>
      </c>
      <c r="AS785" s="194">
        <f t="shared" si="14995"/>
        <v>1826</v>
      </c>
      <c r="AT785" s="273">
        <f t="shared" si="14995"/>
        <v>892</v>
      </c>
      <c r="AU785" s="192">
        <f t="shared" si="14995"/>
        <v>642</v>
      </c>
      <c r="AV785" s="190">
        <f t="shared" si="14995"/>
        <v>1287</v>
      </c>
      <c r="AW785" s="191">
        <f t="shared" si="14996"/>
        <v>946</v>
      </c>
      <c r="AX785" s="273">
        <f t="shared" si="14996"/>
        <v>160</v>
      </c>
      <c r="AY785" s="192">
        <f t="shared" si="14996"/>
        <v>282</v>
      </c>
      <c r="AZ785" s="190">
        <f t="shared" si="14996"/>
        <v>581</v>
      </c>
      <c r="BA785" s="191">
        <f t="shared" si="14996"/>
        <v>1107</v>
      </c>
      <c r="BB785" s="273">
        <f t="shared" si="14996"/>
        <v>734</v>
      </c>
      <c r="BC785" s="192">
        <f t="shared" si="14996"/>
        <v>483</v>
      </c>
      <c r="BD785" s="190">
        <f t="shared" si="14996"/>
        <v>1707</v>
      </c>
      <c r="BE785" s="273">
        <f t="shared" si="14996"/>
        <v>1545</v>
      </c>
      <c r="BF785" s="171">
        <f>SUM(AF785,AH785,AJ785,AL785,AN785,AP785,AR785,AT785,AV785,AX785,AZ785,BB785,BD785)</f>
        <v>12572</v>
      </c>
      <c r="BG785" s="172">
        <f>SUM(AG785,AI785,AK785,AM785,AO785,AQ785,AS785,AU785,AW785,AY785,BA785,BC785,BE785)</f>
        <v>12737</v>
      </c>
      <c r="BI785" s="136" t="s">
        <v>17</v>
      </c>
      <c r="BJ785" s="128">
        <f>B785/B808</f>
        <v>9.1248444628784734E-3</v>
      </c>
      <c r="BK785" s="129">
        <f t="shared" ref="BK785" si="15026">C785/C808</f>
        <v>0</v>
      </c>
      <c r="BL785" s="130">
        <f t="shared" ref="BL785" si="15027">D785/D808</f>
        <v>1.2009495880463622E-2</v>
      </c>
      <c r="BM785" s="131">
        <f t="shared" ref="BM785" si="15028">E785/E808</f>
        <v>0</v>
      </c>
      <c r="BN785" s="128">
        <f t="shared" ref="BN785" si="15029">F785/F808</f>
        <v>1.7783572359843545E-2</v>
      </c>
      <c r="BO785" s="129">
        <f t="shared" ref="BO785" si="15030">G785/G808</f>
        <v>4.368910830529949E-5</v>
      </c>
      <c r="BP785" s="130">
        <f t="shared" ref="BP785" si="15031">H785/H808</f>
        <v>1.1241913246367589E-2</v>
      </c>
      <c r="BQ785" s="131">
        <f t="shared" ref="BQ785" si="15032">I785/I808</f>
        <v>5.2772086670391759E-4</v>
      </c>
      <c r="BR785" s="128">
        <f t="shared" ref="BR785" si="15033">J785/J808</f>
        <v>5.0787201625190448E-4</v>
      </c>
      <c r="BS785" s="129">
        <f t="shared" ref="BS785" si="15034">K785/K808</f>
        <v>3.5056967572304996E-3</v>
      </c>
      <c r="BT785" s="130">
        <f t="shared" ref="BT785" si="15035">L785/L808</f>
        <v>1.9447685725398677E-3</v>
      </c>
      <c r="BU785" s="128">
        <f t="shared" ref="BU785" si="15036">M785/M808</f>
        <v>3.1779661016949155E-3</v>
      </c>
      <c r="BV785" s="132">
        <f t="shared" ref="BV785" si="15037">N785/N808</f>
        <v>4.107057293449244E-3</v>
      </c>
      <c r="BW785" s="133">
        <f t="shared" ref="BW785" si="15038">O785/O808</f>
        <v>2.9015385790096592E-3</v>
      </c>
      <c r="BX785" s="128">
        <f t="shared" ref="BX785" si="15039">P785/P808</f>
        <v>3.2707028531663187E-3</v>
      </c>
      <c r="BY785" s="129">
        <f t="shared" ref="BY785" si="15040">Q785/Q808</f>
        <v>2.9547232119579389E-3</v>
      </c>
      <c r="BZ785" s="130">
        <f t="shared" ref="BZ785" si="15041">R785/R808</f>
        <v>6.3979526551503517E-4</v>
      </c>
      <c r="CA785" s="131">
        <f t="shared" ref="CA785" si="15042">S785/S808</f>
        <v>2.7355103436484869E-3</v>
      </c>
      <c r="CB785" s="128">
        <f t="shared" ref="CB785" si="15043">T785/T808</f>
        <v>7.6530612244897955E-4</v>
      </c>
      <c r="CC785" s="129">
        <f t="shared" ref="CC785" si="15044">U785/U808</f>
        <v>0</v>
      </c>
      <c r="CD785" s="130">
        <f t="shared" ref="CD785" si="15045">V785/V808</f>
        <v>3.0984693561380677E-4</v>
      </c>
      <c r="CE785" s="131">
        <f t="shared" ref="CE785" si="15046">W785/W808</f>
        <v>0</v>
      </c>
      <c r="CF785" s="128">
        <f t="shared" ref="CF785" si="15047">X785/X808</f>
        <v>2.3784983746927773E-4</v>
      </c>
      <c r="CG785" s="129">
        <f t="shared" ref="CG785" si="15048">Y785/Y808</f>
        <v>0</v>
      </c>
      <c r="CH785" s="130">
        <f t="shared" ref="CH785" si="15049">Z785/Z808</f>
        <v>0</v>
      </c>
      <c r="CI785" s="128">
        <f t="shared" ref="CI785" si="15050">AA785/AA808</f>
        <v>0</v>
      </c>
      <c r="CJ785" s="134">
        <f t="shared" ref="CJ785" si="15051">AB785/AB808</f>
        <v>5.2589295608170498E-3</v>
      </c>
      <c r="CK785" s="135">
        <f t="shared" ref="CK785" si="15052">AC785/AC808</f>
        <v>1.0510621747263534E-3</v>
      </c>
    </row>
    <row r="786" spans="1:89" ht="13.5" thickBot="1" x14ac:dyDescent="0.25">
      <c r="A786" s="145" t="s">
        <v>18</v>
      </c>
      <c r="B786" s="195">
        <v>890</v>
      </c>
      <c r="C786" s="196">
        <v>182</v>
      </c>
      <c r="D786" s="197">
        <v>403</v>
      </c>
      <c r="E786" s="198">
        <v>142</v>
      </c>
      <c r="F786" s="195">
        <v>1766</v>
      </c>
      <c r="G786" s="199">
        <v>312</v>
      </c>
      <c r="H786" s="197">
        <v>1353</v>
      </c>
      <c r="I786" s="198">
        <v>538</v>
      </c>
      <c r="J786" s="195">
        <v>59</v>
      </c>
      <c r="K786" s="199">
        <v>148</v>
      </c>
      <c r="L786" s="197">
        <v>308</v>
      </c>
      <c r="M786" s="195">
        <v>408</v>
      </c>
      <c r="N786" s="200">
        <v>1075</v>
      </c>
      <c r="O786" s="201">
        <v>1098</v>
      </c>
      <c r="P786" s="195">
        <v>554</v>
      </c>
      <c r="Q786" s="199">
        <v>536</v>
      </c>
      <c r="R786" s="197">
        <v>696</v>
      </c>
      <c r="S786" s="198">
        <v>645</v>
      </c>
      <c r="T786" s="195">
        <v>125</v>
      </c>
      <c r="U786" s="199">
        <v>281</v>
      </c>
      <c r="V786" s="197">
        <v>336</v>
      </c>
      <c r="W786" s="198">
        <v>702</v>
      </c>
      <c r="X786" s="195">
        <v>362</v>
      </c>
      <c r="Y786" s="199">
        <v>370</v>
      </c>
      <c r="Z786" s="197">
        <v>1050</v>
      </c>
      <c r="AA786" s="195">
        <v>982</v>
      </c>
      <c r="AB786" s="169">
        <f t="shared" si="15024"/>
        <v>8977</v>
      </c>
      <c r="AC786" s="172">
        <f t="shared" si="15025"/>
        <v>6344</v>
      </c>
      <c r="AE786" s="270">
        <f>$AE$11</f>
        <v>0</v>
      </c>
      <c r="AF786" s="125">
        <f>SUMIF($A$9:$A$32,$AE786,B$784:B$807)</f>
        <v>0</v>
      </c>
      <c r="AG786" s="196">
        <f t="shared" si="14995"/>
        <v>0</v>
      </c>
      <c r="AH786" s="197">
        <f t="shared" si="14995"/>
        <v>0</v>
      </c>
      <c r="AI786" s="198">
        <f t="shared" si="14995"/>
        <v>0</v>
      </c>
      <c r="AJ786" s="195">
        <f t="shared" si="14995"/>
        <v>0</v>
      </c>
      <c r="AK786" s="199">
        <f t="shared" si="14995"/>
        <v>0</v>
      </c>
      <c r="AL786" s="197">
        <f t="shared" si="14995"/>
        <v>0</v>
      </c>
      <c r="AM786" s="198">
        <f t="shared" si="14995"/>
        <v>0</v>
      </c>
      <c r="AN786" s="195">
        <f t="shared" si="14995"/>
        <v>0</v>
      </c>
      <c r="AO786" s="199">
        <f t="shared" si="14995"/>
        <v>0</v>
      </c>
      <c r="AP786" s="197">
        <f t="shared" si="14995"/>
        <v>0</v>
      </c>
      <c r="AQ786" s="195">
        <f t="shared" si="14995"/>
        <v>0</v>
      </c>
      <c r="AR786" s="200">
        <f t="shared" si="14995"/>
        <v>0</v>
      </c>
      <c r="AS786" s="201">
        <f t="shared" si="14995"/>
        <v>0</v>
      </c>
      <c r="AT786" s="195">
        <f t="shared" si="14995"/>
        <v>0</v>
      </c>
      <c r="AU786" s="199">
        <f t="shared" si="14995"/>
        <v>0</v>
      </c>
      <c r="AV786" s="197">
        <f t="shared" si="14995"/>
        <v>0</v>
      </c>
      <c r="AW786" s="198">
        <f t="shared" si="14996"/>
        <v>0</v>
      </c>
      <c r="AX786" s="195">
        <f t="shared" si="14996"/>
        <v>0</v>
      </c>
      <c r="AY786" s="199">
        <f t="shared" si="14996"/>
        <v>0</v>
      </c>
      <c r="AZ786" s="197">
        <f t="shared" si="14996"/>
        <v>0</v>
      </c>
      <c r="BA786" s="198">
        <f t="shared" si="14996"/>
        <v>0</v>
      </c>
      <c r="BB786" s="195">
        <f t="shared" si="14996"/>
        <v>0</v>
      </c>
      <c r="BC786" s="199">
        <f t="shared" si="14996"/>
        <v>0</v>
      </c>
      <c r="BD786" s="197">
        <f t="shared" si="14996"/>
        <v>0</v>
      </c>
      <c r="BE786" s="195">
        <f t="shared" si="14996"/>
        <v>0</v>
      </c>
      <c r="BF786" s="171">
        <f>SUM(AF786,AH786,AJ786,AL786,AN786,AP786,AR786,AT786,AV786,AX786,AZ786,BB786,BD786)</f>
        <v>0</v>
      </c>
      <c r="BG786" s="172">
        <f>SUM(AG786,AI786,AK786,AM786,AO786,AQ786,AS786,AU786,AW786,AY786,BA786,BC786,BE786)</f>
        <v>0</v>
      </c>
      <c r="BI786" s="145" t="s">
        <v>18</v>
      </c>
      <c r="BJ786" s="128">
        <f>B786/B808</f>
        <v>4.6142679386146829E-2</v>
      </c>
      <c r="BK786" s="129">
        <f t="shared" ref="BK786" si="15053">C786/C808</f>
        <v>8.2215295658851703E-3</v>
      </c>
      <c r="BL786" s="130">
        <f t="shared" ref="BL786" si="15054">D786/D808</f>
        <v>5.627705627705628E-2</v>
      </c>
      <c r="BM786" s="131">
        <f t="shared" ref="BM786" si="15055">E786/E808</f>
        <v>1.8242548818088386E-2</v>
      </c>
      <c r="BN786" s="128">
        <f t="shared" ref="BN786" si="15056">F786/F808</f>
        <v>9.2099087353324643E-2</v>
      </c>
      <c r="BO786" s="129">
        <f t="shared" ref="BO786" si="15057">G786/G808</f>
        <v>1.363100179125344E-2</v>
      </c>
      <c r="BP786" s="130">
        <f t="shared" ref="BP786" si="15058">H786/H808</f>
        <v>4.7831159189733803E-2</v>
      </c>
      <c r="BQ786" s="131">
        <f t="shared" ref="BQ786" si="15059">I786/I808</f>
        <v>1.6700813310982804E-2</v>
      </c>
      <c r="BR786" s="128">
        <f t="shared" ref="BR786" si="15060">J786/J808</f>
        <v>1.4982224479431183E-2</v>
      </c>
      <c r="BS786" s="129">
        <f t="shared" ref="BS786" si="15061">K786/K808</f>
        <v>4.3236926672509494E-2</v>
      </c>
      <c r="BT786" s="130">
        <f t="shared" ref="BT786" si="15062">L786/L808</f>
        <v>2.3959548813691171E-2</v>
      </c>
      <c r="BU786" s="128">
        <f t="shared" ref="BU786" si="15063">M786/M808</f>
        <v>3.3246414602346806E-2</v>
      </c>
      <c r="BV786" s="132">
        <f t="shared" ref="BV786" si="15064">N786/N808</f>
        <v>3.6792388253816144E-2</v>
      </c>
      <c r="BW786" s="133">
        <f t="shared" ref="BW786" si="15065">O786/O808</f>
        <v>4.1919596838850076E-2</v>
      </c>
      <c r="BX786" s="128">
        <f t="shared" ref="BX786" si="15066">P786/P808</f>
        <v>3.8552540013917884E-2</v>
      </c>
      <c r="BY786" s="129">
        <f t="shared" ref="BY786" si="15067">Q786/Q808</f>
        <v>4.6580342400278092E-2</v>
      </c>
      <c r="BZ786" s="130">
        <f t="shared" ref="BZ786" si="15068">R786/R808</f>
        <v>3.4253654215266501E-2</v>
      </c>
      <c r="CA786" s="131">
        <f t="shared" ref="CA786" si="15069">S786/S808</f>
        <v>3.6758420242776542E-2</v>
      </c>
      <c r="CB786" s="128">
        <f t="shared" ref="CB786" si="15070">T786/T808</f>
        <v>3.1887755102040817E-2</v>
      </c>
      <c r="CC786" s="129">
        <f t="shared" ref="CC786" si="15071">U786/U808</f>
        <v>8.3481877599524662E-2</v>
      </c>
      <c r="CD786" s="130">
        <f t="shared" ref="CD786" si="15072">V786/V808</f>
        <v>2.0821714073247816E-2</v>
      </c>
      <c r="CE786" s="131">
        <f t="shared" ref="CE786" si="15073">W786/W808</f>
        <v>3.8692608719616384E-2</v>
      </c>
      <c r="CF786" s="128">
        <f t="shared" ref="CF786" si="15074">X786/X808</f>
        <v>2.8700547054626178E-2</v>
      </c>
      <c r="CG786" s="129">
        <f t="shared" ref="CG786" si="15075">Y786/Y808</f>
        <v>6.3859164653089398E-2</v>
      </c>
      <c r="CH786" s="130">
        <f t="shared" ref="CH786" si="15076">Z786/Z808</f>
        <v>3.5832508616865169E-2</v>
      </c>
      <c r="CI786" s="128">
        <f t="shared" ref="CI786" si="15077">AA786/AA808</f>
        <v>3.0027826193315597E-2</v>
      </c>
      <c r="CJ786" s="134">
        <f t="shared" ref="CJ786" si="15078">AB786/AB808</f>
        <v>4.1448121744911907E-2</v>
      </c>
      <c r="CK786" s="135">
        <f t="shared" ref="CK786" si="15079">AC786/AC808</f>
        <v>2.937417813420258E-2</v>
      </c>
    </row>
    <row r="787" spans="1:89" ht="14.25" thickTop="1" thickBot="1" x14ac:dyDescent="0.25">
      <c r="A787" s="136" t="s">
        <v>19</v>
      </c>
      <c r="B787" s="188">
        <v>1160</v>
      </c>
      <c r="C787" s="189">
        <v>792</v>
      </c>
      <c r="D787" s="190">
        <v>554</v>
      </c>
      <c r="E787" s="191">
        <v>416</v>
      </c>
      <c r="F787" s="188">
        <v>1910</v>
      </c>
      <c r="G787" s="192">
        <v>947</v>
      </c>
      <c r="H787" s="190">
        <v>1735</v>
      </c>
      <c r="I787" s="191">
        <v>1376</v>
      </c>
      <c r="J787" s="188">
        <v>118</v>
      </c>
      <c r="K787" s="192">
        <v>289</v>
      </c>
      <c r="L787" s="190">
        <v>542</v>
      </c>
      <c r="M787" s="188">
        <v>829</v>
      </c>
      <c r="N787" s="193">
        <v>1773</v>
      </c>
      <c r="O787" s="194">
        <v>1837</v>
      </c>
      <c r="P787" s="188">
        <v>913</v>
      </c>
      <c r="Q787" s="192">
        <v>992</v>
      </c>
      <c r="R787" s="190">
        <v>1219</v>
      </c>
      <c r="S787" s="191">
        <v>1087</v>
      </c>
      <c r="T787" s="188">
        <v>226</v>
      </c>
      <c r="U787" s="192">
        <v>555</v>
      </c>
      <c r="V787" s="190">
        <v>688</v>
      </c>
      <c r="W787" s="191">
        <v>1323</v>
      </c>
      <c r="X787" s="188">
        <v>740</v>
      </c>
      <c r="Y787" s="192">
        <v>469</v>
      </c>
      <c r="Z787" s="190">
        <v>1607</v>
      </c>
      <c r="AA787" s="188">
        <v>1480</v>
      </c>
      <c r="AB787" s="169">
        <f t="shared" si="15024"/>
        <v>13185</v>
      </c>
      <c r="AC787" s="172">
        <f t="shared" si="15025"/>
        <v>12392</v>
      </c>
      <c r="AE787" s="264" t="s">
        <v>13</v>
      </c>
      <c r="AF787" s="20">
        <f t="shared" ref="AF787:BG787" si="15080">SUM(AF784:AF786)</f>
        <v>2533</v>
      </c>
      <c r="AG787" s="21">
        <f t="shared" si="15080"/>
        <v>2094</v>
      </c>
      <c r="AH787" s="20">
        <f t="shared" si="15080"/>
        <v>902</v>
      </c>
      <c r="AI787" s="21">
        <f t="shared" si="15080"/>
        <v>900</v>
      </c>
      <c r="AJ787" s="20">
        <f t="shared" si="15080"/>
        <v>3179</v>
      </c>
      <c r="AK787" s="21">
        <f t="shared" si="15080"/>
        <v>1967</v>
      </c>
      <c r="AL787" s="20">
        <f t="shared" si="15080"/>
        <v>3701</v>
      </c>
      <c r="AM787" s="21">
        <f t="shared" si="15080"/>
        <v>3141</v>
      </c>
      <c r="AN787" s="20">
        <f t="shared" si="15080"/>
        <v>264</v>
      </c>
      <c r="AO787" s="21">
        <f t="shared" si="15080"/>
        <v>748</v>
      </c>
      <c r="AP787" s="20">
        <f t="shared" si="15080"/>
        <v>1133</v>
      </c>
      <c r="AQ787" s="21">
        <f t="shared" si="15080"/>
        <v>2331</v>
      </c>
      <c r="AR787" s="20">
        <f t="shared" si="15080"/>
        <v>3235</v>
      </c>
      <c r="AS787" s="21">
        <f t="shared" si="15080"/>
        <v>3701</v>
      </c>
      <c r="AT787" s="20">
        <f t="shared" si="15080"/>
        <v>1843</v>
      </c>
      <c r="AU787" s="21">
        <f t="shared" si="15080"/>
        <v>1495</v>
      </c>
      <c r="AV787" s="20">
        <f t="shared" si="15080"/>
        <v>2669</v>
      </c>
      <c r="AW787" s="21">
        <f t="shared" si="15080"/>
        <v>2045</v>
      </c>
      <c r="AX787" s="20">
        <f t="shared" si="15080"/>
        <v>425</v>
      </c>
      <c r="AY787" s="21">
        <f t="shared" si="15080"/>
        <v>716</v>
      </c>
      <c r="AZ787" s="20">
        <f t="shared" si="15080"/>
        <v>1261</v>
      </c>
      <c r="BA787" s="21">
        <f t="shared" si="15080"/>
        <v>2359</v>
      </c>
      <c r="BB787" s="20">
        <f t="shared" si="15080"/>
        <v>1545</v>
      </c>
      <c r="BC787" s="21">
        <f t="shared" si="15080"/>
        <v>1146</v>
      </c>
      <c r="BD787" s="20">
        <f t="shared" si="15080"/>
        <v>3448</v>
      </c>
      <c r="BE787" s="21">
        <f t="shared" si="15080"/>
        <v>3335</v>
      </c>
      <c r="BF787" s="173">
        <f t="shared" si="15080"/>
        <v>26138</v>
      </c>
      <c r="BG787" s="174">
        <f t="shared" si="15080"/>
        <v>25978</v>
      </c>
      <c r="BI787" s="136" t="s">
        <v>19</v>
      </c>
      <c r="BJ787" s="128">
        <f>B787/B808</f>
        <v>6.0141020323517209E-2</v>
      </c>
      <c r="BK787" s="129">
        <f t="shared" ref="BK787" si="15081">C787/C808</f>
        <v>3.5777205583412387E-2</v>
      </c>
      <c r="BL787" s="130">
        <f t="shared" ref="BL787" si="15082">D787/D808</f>
        <v>7.7363496718335423E-2</v>
      </c>
      <c r="BM787" s="131">
        <f t="shared" ref="BM787" si="15083">E787/E808</f>
        <v>5.3442959917780058E-2</v>
      </c>
      <c r="BN787" s="128">
        <f t="shared" ref="BN787" si="15084">F787/F808</f>
        <v>9.9608865710560629E-2</v>
      </c>
      <c r="BO787" s="129">
        <f t="shared" ref="BO787" si="15085">G787/G808</f>
        <v>4.1373585565118616E-2</v>
      </c>
      <c r="BP787" s="130">
        <f t="shared" ref="BP787" si="15086">H787/H808</f>
        <v>6.1335595856753987E-2</v>
      </c>
      <c r="BQ787" s="131">
        <f t="shared" ref="BQ787" si="15087">I787/I808</f>
        <v>4.2714347799093562E-2</v>
      </c>
      <c r="BR787" s="128">
        <f t="shared" ref="BR787" si="15088">J787/J808</f>
        <v>2.9964448958862366E-2</v>
      </c>
      <c r="BS787" s="129">
        <f t="shared" ref="BS787" si="15089">K787/K808</f>
        <v>8.4428863569967871E-2</v>
      </c>
      <c r="BT787" s="130">
        <f t="shared" ref="BT787" si="15090">L787/L808</f>
        <v>4.2162582652664336E-2</v>
      </c>
      <c r="BU787" s="128">
        <f t="shared" ref="BU787" si="15091">M787/M808</f>
        <v>6.7552151238591915E-2</v>
      </c>
      <c r="BV787" s="132">
        <f t="shared" ref="BV787" si="15092">N787/N808</f>
        <v>6.0681771510712572E-2</v>
      </c>
      <c r="BW787" s="133">
        <f t="shared" ref="BW787" si="15093">O787/O808</f>
        <v>7.0133241705799265E-2</v>
      </c>
      <c r="BX787" s="128">
        <f t="shared" ref="BX787" si="15094">P787/P808</f>
        <v>6.3535142658315932E-2</v>
      </c>
      <c r="BY787" s="129">
        <f t="shared" ref="BY787" si="15095">Q787/Q808</f>
        <v>8.6208394890066917E-2</v>
      </c>
      <c r="BZ787" s="130">
        <f t="shared" ref="BZ787" si="15096">R787/R808</f>
        <v>5.9993109897140608E-2</v>
      </c>
      <c r="CA787" s="131">
        <f t="shared" ref="CA787" si="15097">S787/S808</f>
        <v>6.1947911323873027E-2</v>
      </c>
      <c r="CB787" s="128">
        <f t="shared" ref="CB787" si="15098">T787/T808</f>
        <v>5.7653061224489793E-2</v>
      </c>
      <c r="CC787" s="129">
        <f t="shared" ref="CC787" si="15099">U787/U808</f>
        <v>0.16488413547237077</v>
      </c>
      <c r="CD787" s="130">
        <f t="shared" ref="CD787" si="15100">V787/V808</f>
        <v>4.263493834045981E-2</v>
      </c>
      <c r="CE787" s="131">
        <f t="shared" ref="CE787" si="15101">W787/W808</f>
        <v>7.2920685663892412E-2</v>
      </c>
      <c r="CF787" s="128">
        <f t="shared" ref="CF787" si="15102">X787/X808</f>
        <v>5.8669626575755175E-2</v>
      </c>
      <c r="CG787" s="129">
        <f t="shared" ref="CG787" si="15103">Y787/Y808</f>
        <v>8.0945806006213331E-2</v>
      </c>
      <c r="CH787" s="130">
        <f t="shared" ref="CH787" si="15104">Z787/Z808</f>
        <v>5.4840801283145071E-2</v>
      </c>
      <c r="CI787" s="128">
        <f t="shared" ref="CI787" si="15105">AA787/AA808</f>
        <v>4.5255786930862615E-2</v>
      </c>
      <c r="CJ787" s="134">
        <f t="shared" ref="CJ787" si="15106">AB787/AB808</f>
        <v>6.0877073098659182E-2</v>
      </c>
      <c r="CK787" s="135">
        <f t="shared" ref="CK787" si="15107">AC787/AC808</f>
        <v>5.7377808234400758E-2</v>
      </c>
    </row>
    <row r="788" spans="1:89" ht="13.5" thickTop="1" x14ac:dyDescent="0.2">
      <c r="A788" s="145" t="s">
        <v>20</v>
      </c>
      <c r="B788" s="195">
        <v>1271</v>
      </c>
      <c r="C788" s="196">
        <v>910</v>
      </c>
      <c r="D788" s="197">
        <v>476</v>
      </c>
      <c r="E788" s="198">
        <v>421</v>
      </c>
      <c r="F788" s="195">
        <v>1640</v>
      </c>
      <c r="G788" s="199">
        <v>956</v>
      </c>
      <c r="H788" s="197">
        <v>1796</v>
      </c>
      <c r="I788" s="198">
        <v>1467</v>
      </c>
      <c r="J788" s="195">
        <v>119</v>
      </c>
      <c r="K788" s="199">
        <v>386</v>
      </c>
      <c r="L788" s="197">
        <v>585</v>
      </c>
      <c r="M788" s="195">
        <v>1135</v>
      </c>
      <c r="N788" s="200">
        <v>1849</v>
      </c>
      <c r="O788" s="201">
        <v>1875</v>
      </c>
      <c r="P788" s="195">
        <v>951</v>
      </c>
      <c r="Q788" s="199">
        <v>853</v>
      </c>
      <c r="R788" s="197">
        <v>1382</v>
      </c>
      <c r="S788" s="198">
        <v>1099</v>
      </c>
      <c r="T788" s="195">
        <v>265</v>
      </c>
      <c r="U788" s="199">
        <v>434</v>
      </c>
      <c r="V788" s="197">
        <v>680</v>
      </c>
      <c r="W788" s="198">
        <v>1252</v>
      </c>
      <c r="X788" s="195">
        <v>811</v>
      </c>
      <c r="Y788" s="199">
        <v>663</v>
      </c>
      <c r="Z788" s="197">
        <v>1741</v>
      </c>
      <c r="AA788" s="195">
        <v>1790</v>
      </c>
      <c r="AB788" s="169">
        <f t="shared" si="15024"/>
        <v>13566</v>
      </c>
      <c r="AC788" s="172">
        <f t="shared" si="15025"/>
        <v>13241</v>
      </c>
      <c r="BI788" s="145" t="s">
        <v>20</v>
      </c>
      <c r="BJ788" s="128">
        <f>B788/B808</f>
        <v>6.589589381999171E-2</v>
      </c>
      <c r="BK788" s="129">
        <f t="shared" ref="BK788" si="15108">C788/C808</f>
        <v>4.1107647829425852E-2</v>
      </c>
      <c r="BL788" s="130">
        <f t="shared" ref="BL788" si="15109">D788/D808</f>
        <v>6.647116324535679E-2</v>
      </c>
      <c r="BM788" s="131">
        <f t="shared" ref="BM788" si="15110">E788/E808</f>
        <v>5.4085303186022608E-2</v>
      </c>
      <c r="BN788" s="128">
        <f t="shared" ref="BN788" si="15111">F788/F808</f>
        <v>8.5528031290743156E-2</v>
      </c>
      <c r="BO788" s="129">
        <f t="shared" ref="BO788" si="15112">G788/G808</f>
        <v>4.1766787539866311E-2</v>
      </c>
      <c r="BP788" s="130">
        <f t="shared" ref="BP788" si="15113">H788/H808</f>
        <v>6.3492063492063489E-2</v>
      </c>
      <c r="BQ788" s="131">
        <f t="shared" ref="BQ788" si="15114">I788/I808</f>
        <v>4.5539206556155711E-2</v>
      </c>
      <c r="BR788" s="128">
        <f t="shared" ref="BR788" si="15115">J788/J808</f>
        <v>3.021838496698832E-2</v>
      </c>
      <c r="BS788" s="129">
        <f t="shared" ref="BS788" si="15116">K788/K808</f>
        <v>0.11276657902424773</v>
      </c>
      <c r="BT788" s="130">
        <f t="shared" ref="BT788" si="15117">L788/L808</f>
        <v>4.5507584597432905E-2</v>
      </c>
      <c r="BU788" s="128">
        <f t="shared" ref="BU788" si="15118">M788/M808</f>
        <v>9.2486962190352018E-2</v>
      </c>
      <c r="BV788" s="132">
        <f t="shared" ref="BV788" si="15119">N788/N808</f>
        <v>6.3282907796563759E-2</v>
      </c>
      <c r="BW788" s="133">
        <f t="shared" ref="BW788" si="15120">O788/O808</f>
        <v>7.1584010995304093E-2</v>
      </c>
      <c r="BX788" s="128">
        <f t="shared" ref="BX788" si="15121">P788/P808</f>
        <v>6.6179540709812107E-2</v>
      </c>
      <c r="BY788" s="129">
        <f t="shared" ref="BY788" si="15122">Q788/Q808</f>
        <v>7.4128791170591818E-2</v>
      </c>
      <c r="BZ788" s="130">
        <f t="shared" ref="BZ788" si="15123">R788/R808</f>
        <v>6.8015158226290659E-2</v>
      </c>
      <c r="CA788" s="131">
        <f t="shared" ref="CA788" si="15124">S788/S808</f>
        <v>6.2631788909785144E-2</v>
      </c>
      <c r="CB788" s="128">
        <f t="shared" ref="CB788" si="15125">T788/T808</f>
        <v>6.7602040816326536E-2</v>
      </c>
      <c r="CC788" s="129">
        <f t="shared" ref="CC788" si="15126">U788/U808</f>
        <v>0.1289364230540701</v>
      </c>
      <c r="CD788" s="130">
        <f t="shared" ref="CD788" si="15127">V788/V808</f>
        <v>4.2139183243477721E-2</v>
      </c>
      <c r="CE788" s="131">
        <f t="shared" ref="CE788" si="15128">W788/W808</f>
        <v>6.9007330650939752E-2</v>
      </c>
      <c r="CF788" s="128">
        <f t="shared" ref="CF788" si="15129">X788/X808</f>
        <v>6.4298739395861407E-2</v>
      </c>
      <c r="CG788" s="129">
        <f t="shared" ref="CG788" si="15130">Y788/Y808</f>
        <v>0.1144287193648602</v>
      </c>
      <c r="CH788" s="130">
        <f t="shared" ref="CH788" si="15131">Z788/Z808</f>
        <v>5.9413711906630723E-2</v>
      </c>
      <c r="CI788" s="128">
        <f t="shared" ref="CI788" si="15132">AA788/AA808</f>
        <v>5.4735039598813567E-2</v>
      </c>
      <c r="CJ788" s="134">
        <f t="shared" ref="CJ788" si="15133">AB788/AB808</f>
        <v>6.2636205813910537E-2</v>
      </c>
      <c r="CK788" s="135">
        <f t="shared" ref="CK788" si="15134">AC788/AC808</f>
        <v>6.1308873372474211E-2</v>
      </c>
    </row>
    <row r="789" spans="1:89" ht="13.5" thickBot="1" x14ac:dyDescent="0.25">
      <c r="A789" s="136" t="s">
        <v>21</v>
      </c>
      <c r="B789" s="188">
        <v>1262</v>
      </c>
      <c r="C789" s="189">
        <v>1184</v>
      </c>
      <c r="D789" s="190">
        <v>426</v>
      </c>
      <c r="E789" s="191">
        <v>479</v>
      </c>
      <c r="F789" s="188">
        <v>1539</v>
      </c>
      <c r="G789" s="192">
        <v>1011</v>
      </c>
      <c r="H789" s="190">
        <v>1905</v>
      </c>
      <c r="I789" s="191">
        <v>1674</v>
      </c>
      <c r="J789" s="188">
        <v>145</v>
      </c>
      <c r="K789" s="192">
        <v>362</v>
      </c>
      <c r="L789" s="190">
        <v>548</v>
      </c>
      <c r="M789" s="188">
        <v>1196</v>
      </c>
      <c r="N789" s="193">
        <v>1386</v>
      </c>
      <c r="O789" s="194">
        <v>1826</v>
      </c>
      <c r="P789" s="188">
        <v>892</v>
      </c>
      <c r="Q789" s="192">
        <v>642</v>
      </c>
      <c r="R789" s="190">
        <v>1287</v>
      </c>
      <c r="S789" s="191">
        <v>946</v>
      </c>
      <c r="T789" s="188">
        <v>160</v>
      </c>
      <c r="U789" s="192">
        <v>282</v>
      </c>
      <c r="V789" s="190">
        <v>581</v>
      </c>
      <c r="W789" s="191">
        <v>1107</v>
      </c>
      <c r="X789" s="188">
        <v>734</v>
      </c>
      <c r="Y789" s="192">
        <v>483</v>
      </c>
      <c r="Z789" s="190">
        <v>1707</v>
      </c>
      <c r="AA789" s="188">
        <v>1545</v>
      </c>
      <c r="AB789" s="169">
        <f t="shared" si="15024"/>
        <v>12572</v>
      </c>
      <c r="AC789" s="172">
        <f t="shared" si="15025"/>
        <v>12737</v>
      </c>
      <c r="AE789" s="267" t="s">
        <v>85</v>
      </c>
      <c r="BI789" s="136" t="s">
        <v>21</v>
      </c>
      <c r="BJ789" s="128">
        <f>B789/B808</f>
        <v>6.5429282455412685E-2</v>
      </c>
      <c r="BK789" s="129">
        <f t="shared" ref="BK789" si="15135">C789/C808</f>
        <v>5.34851154176266E-2</v>
      </c>
      <c r="BL789" s="130">
        <f t="shared" ref="BL789" si="15136">D789/D808</f>
        <v>5.948889819857562E-2</v>
      </c>
      <c r="BM789" s="131">
        <f t="shared" ref="BM789" si="15137">E789/E808</f>
        <v>6.1536485097636179E-2</v>
      </c>
      <c r="BN789" s="128">
        <f t="shared" ref="BN789" si="15138">F789/F808</f>
        <v>8.0260756192959581E-2</v>
      </c>
      <c r="BO789" s="129">
        <f t="shared" ref="BO789" si="15139">G789/G808</f>
        <v>4.4169688496657783E-2</v>
      </c>
      <c r="BP789" s="130">
        <f t="shared" ref="BP789" si="15140">H789/H808</f>
        <v>6.7345423692862449E-2</v>
      </c>
      <c r="BQ789" s="131">
        <f t="shared" ref="BQ789" si="15141">I789/I808</f>
        <v>5.1964984168374001E-2</v>
      </c>
      <c r="BR789" s="128">
        <f t="shared" ref="BR789" si="15142">J789/J808</f>
        <v>3.6820721178263079E-2</v>
      </c>
      <c r="BS789" s="129">
        <f t="shared" ref="BS789" si="15143">K789/K808</f>
        <v>0.10575518550978674</v>
      </c>
      <c r="BT789" s="130">
        <f t="shared" ref="BT789" si="15144">L789/L808</f>
        <v>4.2629327110073903E-2</v>
      </c>
      <c r="BU789" s="128">
        <f t="shared" ref="BU789" si="15145">M789/M808</f>
        <v>9.7457627118644072E-2</v>
      </c>
      <c r="BV789" s="132">
        <f t="shared" ref="BV789" si="15146">N789/N808</f>
        <v>4.7436511739338764E-2</v>
      </c>
      <c r="BW789" s="133">
        <f t="shared" ref="BW789" si="15147">O789/O808</f>
        <v>6.9713282174626814E-2</v>
      </c>
      <c r="BX789" s="128">
        <f t="shared" ref="BX789" si="15148">P789/P808</f>
        <v>6.2073764787752263E-2</v>
      </c>
      <c r="BY789" s="129">
        <f t="shared" ref="BY789" si="15149">Q789/Q808</f>
        <v>5.5792126531676374E-2</v>
      </c>
      <c r="BZ789" s="130">
        <f t="shared" ref="BZ789" si="15150">R789/R808</f>
        <v>6.3339731285988479E-2</v>
      </c>
      <c r="CA789" s="131">
        <f t="shared" ref="CA789" si="15151">S789/S808</f>
        <v>5.3912349689405593E-2</v>
      </c>
      <c r="CB789" s="128">
        <f t="shared" ref="CB789" si="15152">T789/T808</f>
        <v>4.0816326530612242E-2</v>
      </c>
      <c r="CC789" s="129">
        <f t="shared" ref="CC789" si="15153">U789/U808</f>
        <v>8.3778966131907315E-2</v>
      </c>
      <c r="CD789" s="130">
        <f t="shared" ref="CD789" si="15154">V789/V808</f>
        <v>3.6004213918324347E-2</v>
      </c>
      <c r="CE789" s="131">
        <f t="shared" ref="CE789" si="15155">W789/W808</f>
        <v>6.1015267596318139E-2</v>
      </c>
      <c r="CF789" s="128">
        <f t="shared" ref="CF789" si="15156">X789/X808</f>
        <v>5.8193926900816616E-2</v>
      </c>
      <c r="CG789" s="129">
        <f t="shared" ref="CG789" si="15157">Y789/Y808</f>
        <v>8.3362098722816705E-2</v>
      </c>
      <c r="CH789" s="130">
        <f t="shared" ref="CH789" si="15158">Z789/Z808</f>
        <v>5.825342115141794E-2</v>
      </c>
      <c r="CI789" s="128">
        <f t="shared" ref="CI789" si="15159">AA789/AA808</f>
        <v>4.724337216769104E-2</v>
      </c>
      <c r="CJ789" s="134">
        <f t="shared" ref="CJ789" si="15160">AB789/AB808</f>
        <v>5.8046762457060537E-2</v>
      </c>
      <c r="CK789" s="135">
        <f t="shared" ref="CK789" si="15161">AC789/AC808</f>
        <v>5.8975237530791029E-2</v>
      </c>
    </row>
    <row r="790" spans="1:89" ht="14.25" thickTop="1" thickBot="1" x14ac:dyDescent="0.25">
      <c r="A790" s="145" t="s">
        <v>22</v>
      </c>
      <c r="B790" s="195">
        <v>1303</v>
      </c>
      <c r="C790" s="196">
        <v>1098</v>
      </c>
      <c r="D790" s="197">
        <v>439</v>
      </c>
      <c r="E790" s="198">
        <v>370</v>
      </c>
      <c r="F790" s="195">
        <v>1468</v>
      </c>
      <c r="G790" s="199">
        <v>611</v>
      </c>
      <c r="H790" s="197">
        <v>1877</v>
      </c>
      <c r="I790" s="198">
        <v>1601</v>
      </c>
      <c r="J790" s="195">
        <v>168</v>
      </c>
      <c r="K790" s="199">
        <v>438</v>
      </c>
      <c r="L790" s="197">
        <v>404</v>
      </c>
      <c r="M790" s="195">
        <v>1200</v>
      </c>
      <c r="N790" s="200">
        <v>1423</v>
      </c>
      <c r="O790" s="201">
        <v>1893</v>
      </c>
      <c r="P790" s="195">
        <v>816</v>
      </c>
      <c r="Q790" s="199">
        <v>552</v>
      </c>
      <c r="R790" s="197">
        <v>1264</v>
      </c>
      <c r="S790" s="198">
        <v>953</v>
      </c>
      <c r="T790" s="195">
        <v>152</v>
      </c>
      <c r="U790" s="199">
        <v>246</v>
      </c>
      <c r="V790" s="197">
        <v>513</v>
      </c>
      <c r="W790" s="198">
        <v>1492</v>
      </c>
      <c r="X790" s="195">
        <v>730</v>
      </c>
      <c r="Y790" s="199">
        <v>408</v>
      </c>
      <c r="Z790" s="197">
        <v>1558</v>
      </c>
      <c r="AA790" s="195">
        <v>1611</v>
      </c>
      <c r="AB790" s="169">
        <f t="shared" si="15024"/>
        <v>12115</v>
      </c>
      <c r="AC790" s="172">
        <f t="shared" si="15025"/>
        <v>12473</v>
      </c>
      <c r="AE790" s="295" t="s">
        <v>0</v>
      </c>
      <c r="AF790" s="297" t="s">
        <v>1</v>
      </c>
      <c r="AG790" s="298"/>
      <c r="AH790" s="297" t="s">
        <v>2</v>
      </c>
      <c r="AI790" s="298"/>
      <c r="AJ790" s="297" t="s">
        <v>3</v>
      </c>
      <c r="AK790" s="298"/>
      <c r="AL790" s="297" t="s">
        <v>4</v>
      </c>
      <c r="AM790" s="298"/>
      <c r="AN790" s="297" t="s">
        <v>5</v>
      </c>
      <c r="AO790" s="298"/>
      <c r="AP790" s="297" t="s">
        <v>6</v>
      </c>
      <c r="AQ790" s="298"/>
      <c r="AR790" s="297" t="s">
        <v>7</v>
      </c>
      <c r="AS790" s="298"/>
      <c r="AT790" s="297" t="s">
        <v>8</v>
      </c>
      <c r="AU790" s="298"/>
      <c r="AV790" s="297" t="s">
        <v>9</v>
      </c>
      <c r="AW790" s="298"/>
      <c r="AX790" s="297" t="s">
        <v>10</v>
      </c>
      <c r="AY790" s="298"/>
      <c r="AZ790" s="297" t="s">
        <v>11</v>
      </c>
      <c r="BA790" s="298"/>
      <c r="BB790" s="297" t="s">
        <v>12</v>
      </c>
      <c r="BC790" s="298"/>
      <c r="BD790" s="300" t="s">
        <v>40</v>
      </c>
      <c r="BE790" s="301"/>
      <c r="BF790" s="302" t="s">
        <v>41</v>
      </c>
      <c r="BG790" s="303"/>
      <c r="BI790" s="145" t="s">
        <v>22</v>
      </c>
      <c r="BJ790" s="128">
        <f>B790/B808</f>
        <v>6.7554956449605977E-2</v>
      </c>
      <c r="BK790" s="129">
        <f t="shared" ref="BK790" si="15162">C790/C808</f>
        <v>4.9600216831548992E-2</v>
      </c>
      <c r="BL790" s="130">
        <f t="shared" ref="BL790" si="15163">D790/D808</f>
        <v>6.1304287110738723E-2</v>
      </c>
      <c r="BM790" s="131">
        <f t="shared" ref="BM790" si="15164">E790/E808</f>
        <v>4.7533401849948614E-2</v>
      </c>
      <c r="BN790" s="128">
        <f t="shared" ref="BN790" si="15165">F790/F808</f>
        <v>7.6558018252933513E-2</v>
      </c>
      <c r="BO790" s="129">
        <f t="shared" ref="BO790" si="15166">G790/G808</f>
        <v>2.6694045174537988E-2</v>
      </c>
      <c r="BP790" s="130">
        <f t="shared" ref="BP790" si="15167">H790/H808</f>
        <v>6.635556969632693E-2</v>
      </c>
      <c r="BQ790" s="131">
        <f t="shared" ref="BQ790" si="15168">I790/I808</f>
        <v>4.9698888681939529E-2</v>
      </c>
      <c r="BR790" s="128">
        <f t="shared" ref="BR790" si="15169">J790/J808</f>
        <v>4.2661249365159977E-2</v>
      </c>
      <c r="BS790" s="129">
        <f t="shared" ref="BS790" si="15170">K790/K808</f>
        <v>0.12795793163891322</v>
      </c>
      <c r="BT790" s="130">
        <f t="shared" ref="BT790" si="15171">L790/L808</f>
        <v>3.1427460132244261E-2</v>
      </c>
      <c r="BU790" s="128">
        <f t="shared" ref="BU790" si="15172">M790/M808</f>
        <v>9.7783572359843543E-2</v>
      </c>
      <c r="BV790" s="132">
        <f t="shared" ref="BV790" si="15173">N790/N808</f>
        <v>4.8702854404818946E-2</v>
      </c>
      <c r="BW790" s="133">
        <f t="shared" ref="BW790" si="15174">O790/O808</f>
        <v>7.2271217500859006E-2</v>
      </c>
      <c r="BX790" s="128">
        <f t="shared" ref="BX790" si="15175">P790/P808</f>
        <v>5.6784968684759914E-2</v>
      </c>
      <c r="BY790" s="129">
        <f t="shared" ref="BY790" si="15176">Q790/Q808</f>
        <v>4.7970800382375944E-2</v>
      </c>
      <c r="BZ790" s="130">
        <f t="shared" ref="BZ790" si="15177">R790/R808</f>
        <v>6.2207785816231112E-2</v>
      </c>
      <c r="CA790" s="131">
        <f t="shared" ref="CA790" si="15178">S790/S808</f>
        <v>5.4311278281187668E-2</v>
      </c>
      <c r="CB790" s="128">
        <f t="shared" ref="CB790" si="15179">T790/T808</f>
        <v>3.8775510204081633E-2</v>
      </c>
      <c r="CC790" s="129">
        <f t="shared" ref="CC790" si="15180">U790/U808</f>
        <v>7.3083778966131913E-2</v>
      </c>
      <c r="CD790" s="130">
        <f t="shared" ref="CD790" si="15181">V790/V808</f>
        <v>3.1790295593976572E-2</v>
      </c>
      <c r="CE790" s="131">
        <f t="shared" ref="CE790" si="15182">W790/W808</f>
        <v>8.2235572948244504E-2</v>
      </c>
      <c r="CF790" s="128">
        <f t="shared" ref="CF790" si="15183">X790/X808</f>
        <v>5.7876793784190916E-2</v>
      </c>
      <c r="CG790" s="129">
        <f t="shared" ref="CG790" si="15184">Y790/Y808</f>
        <v>7.0417673455298591E-2</v>
      </c>
      <c r="CH790" s="130">
        <f t="shared" ref="CH790" si="15185">Z790/Z808</f>
        <v>5.3168617547691366E-2</v>
      </c>
      <c r="CI790" s="128">
        <f t="shared" ref="CI790" si="15186">AA790/AA808</f>
        <v>4.9261535638932208E-2</v>
      </c>
      <c r="CJ790" s="134">
        <f t="shared" ref="CJ790" si="15187">AB790/AB808</f>
        <v>5.5936726628005765E-2</v>
      </c>
      <c r="CK790" s="135">
        <f t="shared" ref="CK790" si="15188">AC790/AC808</f>
        <v>5.7752856851814124E-2</v>
      </c>
    </row>
    <row r="791" spans="1:89" ht="15" thickTop="1" thickBot="1" x14ac:dyDescent="0.3">
      <c r="A791" s="136" t="s">
        <v>23</v>
      </c>
      <c r="B791" s="188">
        <v>1091</v>
      </c>
      <c r="C791" s="189">
        <v>1100</v>
      </c>
      <c r="D791" s="190">
        <v>407</v>
      </c>
      <c r="E791" s="191">
        <v>323</v>
      </c>
      <c r="F791" s="188">
        <v>1198</v>
      </c>
      <c r="G791" s="192">
        <v>661</v>
      </c>
      <c r="H791" s="190">
        <v>1634</v>
      </c>
      <c r="I791" s="191">
        <v>1499</v>
      </c>
      <c r="J791" s="188">
        <v>153</v>
      </c>
      <c r="K791" s="192">
        <v>278</v>
      </c>
      <c r="L791" s="190">
        <v>319</v>
      </c>
      <c r="M791" s="188">
        <v>990</v>
      </c>
      <c r="N791" s="193">
        <v>1278</v>
      </c>
      <c r="O791" s="194">
        <v>1628</v>
      </c>
      <c r="P791" s="188">
        <v>736</v>
      </c>
      <c r="Q791" s="192">
        <v>516</v>
      </c>
      <c r="R791" s="190">
        <v>1136</v>
      </c>
      <c r="S791" s="191">
        <v>788</v>
      </c>
      <c r="T791" s="188">
        <v>229</v>
      </c>
      <c r="U791" s="192">
        <v>215</v>
      </c>
      <c r="V791" s="190">
        <v>508</v>
      </c>
      <c r="W791" s="191">
        <v>1309</v>
      </c>
      <c r="X791" s="188">
        <v>639</v>
      </c>
      <c r="Y791" s="192">
        <v>312</v>
      </c>
      <c r="Z791" s="190">
        <v>1682</v>
      </c>
      <c r="AA791" s="188">
        <v>1878</v>
      </c>
      <c r="AB791" s="169">
        <f t="shared" si="15024"/>
        <v>11010</v>
      </c>
      <c r="AC791" s="172">
        <f t="shared" si="15025"/>
        <v>11497</v>
      </c>
      <c r="AE791" s="296"/>
      <c r="AF791" s="115" t="s">
        <v>14</v>
      </c>
      <c r="AG791" s="116" t="s">
        <v>15</v>
      </c>
      <c r="AH791" s="117" t="s">
        <v>14</v>
      </c>
      <c r="AI791" s="118" t="s">
        <v>15</v>
      </c>
      <c r="AJ791" s="115" t="s">
        <v>14</v>
      </c>
      <c r="AK791" s="116" t="s">
        <v>15</v>
      </c>
      <c r="AL791" s="117" t="s">
        <v>14</v>
      </c>
      <c r="AM791" s="118" t="s">
        <v>15</v>
      </c>
      <c r="AN791" s="115" t="s">
        <v>14</v>
      </c>
      <c r="AO791" s="116" t="s">
        <v>15</v>
      </c>
      <c r="AP791" s="117" t="s">
        <v>14</v>
      </c>
      <c r="AQ791" s="115" t="s">
        <v>15</v>
      </c>
      <c r="AR791" s="119" t="s">
        <v>14</v>
      </c>
      <c r="AS791" s="120" t="s">
        <v>15</v>
      </c>
      <c r="AT791" s="115" t="s">
        <v>14</v>
      </c>
      <c r="AU791" s="116" t="s">
        <v>15</v>
      </c>
      <c r="AV791" s="117" t="s">
        <v>14</v>
      </c>
      <c r="AW791" s="118" t="s">
        <v>15</v>
      </c>
      <c r="AX791" s="115" t="s">
        <v>14</v>
      </c>
      <c r="AY791" s="116" t="s">
        <v>15</v>
      </c>
      <c r="AZ791" s="117" t="s">
        <v>14</v>
      </c>
      <c r="BA791" s="118" t="s">
        <v>15</v>
      </c>
      <c r="BB791" s="115" t="s">
        <v>14</v>
      </c>
      <c r="BC791" s="116" t="s">
        <v>15</v>
      </c>
      <c r="BD791" s="28" t="s">
        <v>14</v>
      </c>
      <c r="BE791" s="121" t="s">
        <v>15</v>
      </c>
      <c r="BF791" s="175" t="s">
        <v>14</v>
      </c>
      <c r="BG791" s="176" t="s">
        <v>15</v>
      </c>
      <c r="BI791" s="136" t="s">
        <v>23</v>
      </c>
      <c r="BJ791" s="128">
        <f>B791/B808</f>
        <v>5.6563666528411445E-2</v>
      </c>
      <c r="BK791" s="129">
        <f t="shared" ref="BK791" si="15189">C791/C808</f>
        <v>4.9690563310294984E-2</v>
      </c>
      <c r="BL791" s="130">
        <f t="shared" ref="BL791" si="15190">D791/D808</f>
        <v>5.683563748079877E-2</v>
      </c>
      <c r="BM791" s="131">
        <f t="shared" ref="BM791" si="15191">E791/E808</f>
        <v>4.1495375128468653E-2</v>
      </c>
      <c r="BN791" s="128">
        <f t="shared" ref="BN791" si="15192">F791/F808</f>
        <v>6.2477183833116033E-2</v>
      </c>
      <c r="BO791" s="129">
        <f t="shared" ref="BO791" si="15193">G791/G808</f>
        <v>2.8878500589802961E-2</v>
      </c>
      <c r="BP791" s="130">
        <f t="shared" ref="BP791" si="15194">H791/H808</f>
        <v>5.7765051083536606E-2</v>
      </c>
      <c r="BQ791" s="131">
        <f t="shared" ref="BQ791" si="15195">I791/I808</f>
        <v>4.6532563481716027E-2</v>
      </c>
      <c r="BR791" s="128">
        <f t="shared" ref="BR791" si="15196">J791/J808</f>
        <v>3.8852209243270694E-2</v>
      </c>
      <c r="BS791" s="129">
        <f t="shared" ref="BS791" si="15197">K791/K808</f>
        <v>8.1215308209173234E-2</v>
      </c>
      <c r="BT791" s="130">
        <f t="shared" ref="BT791" si="15198">L791/L808</f>
        <v>2.4815246985608712E-2</v>
      </c>
      <c r="BU791" s="128">
        <f t="shared" ref="BU791" si="15199">M791/M808</f>
        <v>8.067144719687093E-2</v>
      </c>
      <c r="BV791" s="132">
        <f t="shared" ref="BV791" si="15200">N791/N808</f>
        <v>4.3740160175234445E-2</v>
      </c>
      <c r="BW791" s="133">
        <f t="shared" ref="BW791" si="15201">O791/O808</f>
        <v>6.2154010613522694E-2</v>
      </c>
      <c r="BX791" s="128">
        <f t="shared" ref="BX791" si="15202">P791/P808</f>
        <v>5.1217814892136393E-2</v>
      </c>
      <c r="BY791" s="129">
        <f t="shared" ref="BY791" si="15203">Q791/Q808</f>
        <v>4.4842269922655775E-2</v>
      </c>
      <c r="BZ791" s="130">
        <f t="shared" ref="BZ791" si="15204">R791/R808</f>
        <v>5.590826320192923E-2</v>
      </c>
      <c r="CA791" s="131">
        <f t="shared" ref="CA791" si="15205">S791/S808</f>
        <v>4.4907961474895994E-2</v>
      </c>
      <c r="CB791" s="128">
        <f t="shared" ref="CB791" si="15206">T791/T808</f>
        <v>5.8418367346938775E-2</v>
      </c>
      <c r="CC791" s="129">
        <f t="shared" ref="CC791" si="15207">U791/U808</f>
        <v>6.387403446226976E-2</v>
      </c>
      <c r="CD791" s="130">
        <f t="shared" ref="CD791" si="15208">V791/V808</f>
        <v>3.1480448658362768E-2</v>
      </c>
      <c r="CE791" s="131">
        <f t="shared" ref="CE791" si="15209">W791/W808</f>
        <v>7.2149038196549636E-2</v>
      </c>
      <c r="CF791" s="128">
        <f t="shared" ref="CF791" si="15210">X791/X808</f>
        <v>5.0662015380956153E-2</v>
      </c>
      <c r="CG791" s="129">
        <f t="shared" ref="CG791" si="15211">Y791/Y808</f>
        <v>5.3848809112875387E-2</v>
      </c>
      <c r="CH791" s="130">
        <f t="shared" ref="CH791" si="15212">Z791/Z808</f>
        <v>5.7400266184349728E-2</v>
      </c>
      <c r="CI791" s="128">
        <f t="shared" ref="CI791" si="15213">AA791/AA808</f>
        <v>5.7425924227135126E-2</v>
      </c>
      <c r="CJ791" s="134">
        <f t="shared" ref="CJ791" si="15214">AB791/AB808</f>
        <v>5.0834780039153399E-2</v>
      </c>
      <c r="CK791" s="135">
        <f t="shared" ref="CK791" si="15215">AC791/AC808</f>
        <v>5.3233752523475265E-2</v>
      </c>
    </row>
    <row r="792" spans="1:89" ht="13.5" thickTop="1" x14ac:dyDescent="0.2">
      <c r="A792" s="145" t="s">
        <v>24</v>
      </c>
      <c r="B792" s="202">
        <v>1199</v>
      </c>
      <c r="C792" s="196">
        <v>1395</v>
      </c>
      <c r="D792" s="197">
        <v>373</v>
      </c>
      <c r="E792" s="198">
        <v>348</v>
      </c>
      <c r="F792" s="195">
        <v>1123</v>
      </c>
      <c r="G792" s="199">
        <v>654</v>
      </c>
      <c r="H792" s="197">
        <v>1719</v>
      </c>
      <c r="I792" s="198">
        <v>1367</v>
      </c>
      <c r="J792" s="195">
        <v>160</v>
      </c>
      <c r="K792" s="199">
        <v>173</v>
      </c>
      <c r="L792" s="197">
        <v>373</v>
      </c>
      <c r="M792" s="195">
        <v>931</v>
      </c>
      <c r="N792" s="200">
        <v>1158</v>
      </c>
      <c r="O792" s="203">
        <v>1531</v>
      </c>
      <c r="P792" s="195">
        <v>763</v>
      </c>
      <c r="Q792" s="199">
        <v>446</v>
      </c>
      <c r="R792" s="197">
        <v>1112</v>
      </c>
      <c r="S792" s="198">
        <v>740</v>
      </c>
      <c r="T792" s="195">
        <v>142</v>
      </c>
      <c r="U792" s="199">
        <v>132</v>
      </c>
      <c r="V792" s="197">
        <v>566</v>
      </c>
      <c r="W792" s="204">
        <v>1154</v>
      </c>
      <c r="X792" s="195">
        <v>573</v>
      </c>
      <c r="Y792" s="199">
        <v>195</v>
      </c>
      <c r="Z792" s="197">
        <v>1636</v>
      </c>
      <c r="AA792" s="195">
        <v>1611</v>
      </c>
      <c r="AB792" s="169">
        <f t="shared" si="15024"/>
        <v>10897</v>
      </c>
      <c r="AC792" s="172">
        <f t="shared" si="15025"/>
        <v>10677</v>
      </c>
      <c r="AE792" s="270" t="str">
        <f>$AE$17</f>
        <v>17:00 - 17:59</v>
      </c>
      <c r="AF792" s="125">
        <f t="shared" ref="AF792:AU794" si="15216">SUMIF($A$9:$A$32,$AE792,B$784:B$807)</f>
        <v>1343</v>
      </c>
      <c r="AG792" s="185">
        <f t="shared" si="15216"/>
        <v>2060</v>
      </c>
      <c r="AH792" s="126">
        <f t="shared" si="15216"/>
        <v>554</v>
      </c>
      <c r="AI792" s="179">
        <f t="shared" si="15216"/>
        <v>690</v>
      </c>
      <c r="AJ792" s="125">
        <f t="shared" si="15216"/>
        <v>1055</v>
      </c>
      <c r="AK792" s="127">
        <f t="shared" si="15216"/>
        <v>2824</v>
      </c>
      <c r="AL792" s="126">
        <f t="shared" si="15216"/>
        <v>2088</v>
      </c>
      <c r="AM792" s="179">
        <f t="shared" si="15216"/>
        <v>3245</v>
      </c>
      <c r="AN792" s="125">
        <f t="shared" si="15216"/>
        <v>623</v>
      </c>
      <c r="AO792" s="127">
        <f t="shared" si="15216"/>
        <v>124</v>
      </c>
      <c r="AP792" s="126">
        <f t="shared" si="15216"/>
        <v>1434</v>
      </c>
      <c r="AQ792" s="125">
        <f t="shared" si="15216"/>
        <v>594</v>
      </c>
      <c r="AR792" s="178">
        <f t="shared" si="15216"/>
        <v>2735</v>
      </c>
      <c r="AS792" s="180">
        <f t="shared" si="15216"/>
        <v>1729</v>
      </c>
      <c r="AT792" s="125">
        <f t="shared" si="15216"/>
        <v>1299</v>
      </c>
      <c r="AU792" s="127">
        <f t="shared" si="15216"/>
        <v>813</v>
      </c>
      <c r="AV792" s="126">
        <f t="shared" ref="AP792:BE794" si="15217">SUMIF($A$9:$A$32,$AE792,R$784:R$807)</f>
        <v>1889</v>
      </c>
      <c r="AW792" s="179">
        <f t="shared" si="15217"/>
        <v>1546</v>
      </c>
      <c r="AX792" s="125">
        <f t="shared" si="15217"/>
        <v>414</v>
      </c>
      <c r="AY792" s="127">
        <f t="shared" si="15217"/>
        <v>131</v>
      </c>
      <c r="AZ792" s="126">
        <f t="shared" si="15217"/>
        <v>1547</v>
      </c>
      <c r="BA792" s="179">
        <f t="shared" si="15217"/>
        <v>1283</v>
      </c>
      <c r="BB792" s="125">
        <f t="shared" si="15217"/>
        <v>1318</v>
      </c>
      <c r="BC792" s="127">
        <f t="shared" si="15217"/>
        <v>436</v>
      </c>
      <c r="BD792" s="183">
        <f t="shared" si="15217"/>
        <v>2283</v>
      </c>
      <c r="BE792" s="184">
        <f t="shared" si="15217"/>
        <v>3320</v>
      </c>
      <c r="BF792" s="169">
        <f>AF792+AH792+AJ792+AL792+AN792+AP792+AR792+AT792+AV792+AX792+AZ792+BB792+BD792</f>
        <v>18582</v>
      </c>
      <c r="BG792" s="170">
        <f>AG792+AI792+AK792+AM792+AO792+AQ792+AS792+AU792+AW792+AY792+BA792+BC792+BE792</f>
        <v>18795</v>
      </c>
      <c r="BI792" s="145" t="s">
        <v>24</v>
      </c>
      <c r="BJ792" s="128">
        <f>B792/B808</f>
        <v>6.2163002903359604E-2</v>
      </c>
      <c r="BK792" s="129">
        <f t="shared" ref="BK792" si="15218">C792/C808</f>
        <v>6.3016668925328631E-2</v>
      </c>
      <c r="BL792" s="130">
        <f t="shared" ref="BL792" si="15219">D792/D808</f>
        <v>5.2087697248987569E-2</v>
      </c>
      <c r="BM792" s="131">
        <f t="shared" ref="BM792" si="15220">E792/E808</f>
        <v>4.4707091469681395E-2</v>
      </c>
      <c r="BN792" s="128">
        <f t="shared" ref="BN792" si="15221">F792/F808</f>
        <v>5.8565840938722295E-2</v>
      </c>
      <c r="BO792" s="129">
        <f t="shared" ref="BO792" si="15222">G792/G808</f>
        <v>2.8572676831665866E-2</v>
      </c>
      <c r="BP792" s="130">
        <f t="shared" ref="BP792" si="15223">H792/H808</f>
        <v>6.0769965001590834E-2</v>
      </c>
      <c r="BQ792" s="131">
        <f t="shared" ref="BQ792" si="15224">I792/I808</f>
        <v>4.2434966163779723E-2</v>
      </c>
      <c r="BR792" s="128">
        <f t="shared" ref="BR792" si="15225">J792/J808</f>
        <v>4.0629761300152362E-2</v>
      </c>
      <c r="BS792" s="129">
        <f t="shared" ref="BS792" si="15226">K792/K808</f>
        <v>5.0540461583406367E-2</v>
      </c>
      <c r="BT792" s="130">
        <f t="shared" ref="BT792" si="15227">L792/L808</f>
        <v>2.9015947102294826E-2</v>
      </c>
      <c r="BU792" s="128">
        <f t="shared" ref="BU792" si="15228">M792/M808</f>
        <v>7.5863754889178611E-2</v>
      </c>
      <c r="BV792" s="132">
        <f t="shared" ref="BV792" si="15229">N792/N808</f>
        <v>3.9633102881785204E-2</v>
      </c>
      <c r="BW792" s="133">
        <f t="shared" ref="BW792" si="15230">O792/O808</f>
        <v>5.8450731111365631E-2</v>
      </c>
      <c r="BX792" s="128">
        <f t="shared" ref="BX792" si="15231">P792/P808</f>
        <v>5.3096729297146837E-2</v>
      </c>
      <c r="BY792" s="129">
        <f t="shared" ref="BY792" si="15232">Q792/Q808</f>
        <v>3.8759016250977663E-2</v>
      </c>
      <c r="BZ792" s="130">
        <f t="shared" ref="BZ792" si="15233">R792/R808</f>
        <v>5.4727102711747626E-2</v>
      </c>
      <c r="CA792" s="131">
        <f t="shared" ref="CA792" si="15234">S792/S808</f>
        <v>4.2172451131247506E-2</v>
      </c>
      <c r="CB792" s="128">
        <f t="shared" ref="CB792" si="15235">T792/T808</f>
        <v>3.6224489795918365E-2</v>
      </c>
      <c r="CC792" s="129">
        <f t="shared" ref="CC792" si="15236">U792/U808</f>
        <v>3.9215686274509803E-2</v>
      </c>
      <c r="CD792" s="130">
        <f t="shared" ref="CD792" si="15237">V792/V808</f>
        <v>3.5074673111482928E-2</v>
      </c>
      <c r="CE792" s="131">
        <f t="shared" ref="CE792" si="15238">W792/W808</f>
        <v>6.3605798379540321E-2</v>
      </c>
      <c r="CF792" s="128">
        <f t="shared" ref="CF792" si="15239">X792/X808</f>
        <v>4.5429318956632048E-2</v>
      </c>
      <c r="CG792" s="129">
        <f t="shared" ref="CG792" si="15240">Y792/Y808</f>
        <v>3.3655505695547115E-2</v>
      </c>
      <c r="CH792" s="130">
        <f t="shared" ref="CH792" si="15241">Z792/Z808</f>
        <v>5.5830461044944206E-2</v>
      </c>
      <c r="CI792" s="128">
        <f t="shared" ref="CI792" si="15242">AA792/AA808</f>
        <v>4.9261535638932208E-2</v>
      </c>
      <c r="CJ792" s="134">
        <f t="shared" ref="CJ792" si="15243">AB792/AB808</f>
        <v>5.0313042514682528E-2</v>
      </c>
      <c r="CK792" s="135">
        <f t="shared" ref="CK792" si="15244">AC792/AC808</f>
        <v>4.9436964050895489E-2</v>
      </c>
    </row>
    <row r="793" spans="1:89" x14ac:dyDescent="0.2">
      <c r="A793" s="136" t="s">
        <v>25</v>
      </c>
      <c r="B793" s="205">
        <v>1135</v>
      </c>
      <c r="C793" s="189">
        <v>1282</v>
      </c>
      <c r="D793" s="190">
        <v>448</v>
      </c>
      <c r="E793" s="191">
        <v>338</v>
      </c>
      <c r="F793" s="188">
        <v>1134</v>
      </c>
      <c r="G793" s="192">
        <v>817</v>
      </c>
      <c r="H793" s="190">
        <v>1744</v>
      </c>
      <c r="I793" s="191">
        <v>1604</v>
      </c>
      <c r="J793" s="188">
        <v>209</v>
      </c>
      <c r="K793" s="189">
        <v>187</v>
      </c>
      <c r="L793" s="190">
        <v>470</v>
      </c>
      <c r="M793" s="188">
        <v>977</v>
      </c>
      <c r="N793" s="193">
        <v>1402</v>
      </c>
      <c r="O793" s="206">
        <v>1438</v>
      </c>
      <c r="P793" s="188">
        <v>756</v>
      </c>
      <c r="Q793" s="189">
        <v>565</v>
      </c>
      <c r="R793" s="190">
        <v>1202</v>
      </c>
      <c r="S793" s="191">
        <v>833</v>
      </c>
      <c r="T793" s="197">
        <v>157</v>
      </c>
      <c r="U793" s="188">
        <v>128</v>
      </c>
      <c r="V793" s="190">
        <v>669</v>
      </c>
      <c r="W793" s="207">
        <v>1300</v>
      </c>
      <c r="X793" s="188">
        <v>726</v>
      </c>
      <c r="Y793" s="192">
        <v>285</v>
      </c>
      <c r="Z793" s="190">
        <v>1675</v>
      </c>
      <c r="AA793" s="188">
        <v>1836</v>
      </c>
      <c r="AB793" s="169">
        <f t="shared" si="15024"/>
        <v>11727</v>
      </c>
      <c r="AC793" s="172">
        <f t="shared" si="15025"/>
        <v>11590</v>
      </c>
      <c r="AE793" s="272" t="str">
        <f>$AE$18</f>
        <v>18:00 - 18:59</v>
      </c>
      <c r="AF793" s="125">
        <f t="shared" si="15216"/>
        <v>1395</v>
      </c>
      <c r="AG793" s="189">
        <f t="shared" si="15216"/>
        <v>2068</v>
      </c>
      <c r="AH793" s="190">
        <f t="shared" si="15216"/>
        <v>451</v>
      </c>
      <c r="AI793" s="191">
        <f t="shared" si="15216"/>
        <v>713</v>
      </c>
      <c r="AJ793" s="273">
        <f t="shared" si="15216"/>
        <v>934</v>
      </c>
      <c r="AK793" s="192">
        <f t="shared" si="15216"/>
        <v>2702</v>
      </c>
      <c r="AL793" s="190">
        <f t="shared" si="15216"/>
        <v>1916</v>
      </c>
      <c r="AM793" s="191">
        <f t="shared" si="15216"/>
        <v>3008</v>
      </c>
      <c r="AN793" s="273">
        <f t="shared" si="15216"/>
        <v>377</v>
      </c>
      <c r="AO793" s="192">
        <f t="shared" si="15216"/>
        <v>132</v>
      </c>
      <c r="AP793" s="190">
        <f t="shared" si="15217"/>
        <v>1300</v>
      </c>
      <c r="AQ793" s="273">
        <f t="shared" si="15217"/>
        <v>507</v>
      </c>
      <c r="AR793" s="193">
        <f t="shared" si="15217"/>
        <v>2522</v>
      </c>
      <c r="AS793" s="194">
        <f t="shared" si="15217"/>
        <v>1689</v>
      </c>
      <c r="AT793" s="273">
        <f t="shared" si="15217"/>
        <v>1038</v>
      </c>
      <c r="AU793" s="192">
        <f t="shared" si="15217"/>
        <v>907</v>
      </c>
      <c r="AV793" s="190">
        <f t="shared" si="15217"/>
        <v>1486</v>
      </c>
      <c r="AW793" s="191">
        <f t="shared" si="15217"/>
        <v>1508</v>
      </c>
      <c r="AX793" s="273">
        <f t="shared" si="15217"/>
        <v>321</v>
      </c>
      <c r="AY793" s="192">
        <f t="shared" si="15217"/>
        <v>146</v>
      </c>
      <c r="AZ793" s="190">
        <f t="shared" si="15217"/>
        <v>1520</v>
      </c>
      <c r="BA793" s="191">
        <f t="shared" si="15217"/>
        <v>1090</v>
      </c>
      <c r="BB793" s="273">
        <f t="shared" si="15217"/>
        <v>1155</v>
      </c>
      <c r="BC793" s="192">
        <f t="shared" si="15217"/>
        <v>347</v>
      </c>
      <c r="BD793" s="190">
        <f t="shared" si="15217"/>
        <v>2078</v>
      </c>
      <c r="BE793" s="273">
        <f t="shared" si="15217"/>
        <v>2430</v>
      </c>
      <c r="BF793" s="171">
        <f>SUM(AF793,AH793,AJ793,AL793,AN793,AP793,AR793,AT793,AV793,AX793,AZ793,BB793,BD793)</f>
        <v>16493</v>
      </c>
      <c r="BG793" s="172">
        <f>SUM(AG793,AI793,AK793,AM793,AO793,AQ793,AS793,AU793,AW793,AY793,BA793,BC793,BE793)</f>
        <v>17247</v>
      </c>
      <c r="BI793" s="136" t="s">
        <v>25</v>
      </c>
      <c r="BJ793" s="128">
        <f>B793/B808</f>
        <v>5.8844877644131065E-2</v>
      </c>
      <c r="BK793" s="129">
        <f t="shared" ref="BK793" si="15245">C793/C808</f>
        <v>5.7912092876180148E-2</v>
      </c>
      <c r="BL793" s="130">
        <f t="shared" ref="BL793" si="15246">D793/D808</f>
        <v>6.2561094819159335E-2</v>
      </c>
      <c r="BM793" s="131">
        <f t="shared" ref="BM793" si="15247">E793/E808</f>
        <v>4.3422404933196303E-2</v>
      </c>
      <c r="BN793" s="128">
        <f t="shared" ref="BN793" si="15248">F793/F808</f>
        <v>5.9139504563233379E-2</v>
      </c>
      <c r="BO793" s="129">
        <f t="shared" ref="BO793" si="15249">G793/G808</f>
        <v>3.5694001485429686E-2</v>
      </c>
      <c r="BP793" s="130">
        <f t="shared" ref="BP793" si="15250">H793/H808</f>
        <v>6.1653763212783257E-2</v>
      </c>
      <c r="BQ793" s="131">
        <f t="shared" ref="BQ793" si="15251">I793/I808</f>
        <v>4.9792015893710809E-2</v>
      </c>
      <c r="BR793" s="128">
        <f t="shared" ref="BR793" si="15252">J793/J808</f>
        <v>5.3072625698324022E-2</v>
      </c>
      <c r="BS793" s="129">
        <f t="shared" ref="BS793" si="15253">K793/K808</f>
        <v>5.4630441133508616E-2</v>
      </c>
      <c r="BT793" s="130">
        <f t="shared" ref="BT793" si="15254">L793/L808</f>
        <v>3.6561649163749516E-2</v>
      </c>
      <c r="BU793" s="128">
        <f t="shared" ref="BU793" si="15255">M793/M808</f>
        <v>7.9612125162972627E-2</v>
      </c>
      <c r="BV793" s="132">
        <f t="shared" ref="BV793" si="15256">N793/N808</f>
        <v>4.7984119378465327E-2</v>
      </c>
      <c r="BW793" s="133">
        <f t="shared" ref="BW793" si="15257">O793/O808</f>
        <v>5.490016416599855E-2</v>
      </c>
      <c r="BX793" s="128">
        <f t="shared" ref="BX793" si="15258">P793/P808</f>
        <v>5.2609603340292278E-2</v>
      </c>
      <c r="BY793" s="129">
        <f t="shared" ref="BY793" si="15259">Q793/Q808</f>
        <v>4.9100547492830451E-2</v>
      </c>
      <c r="BZ793" s="130">
        <f t="shared" ref="BZ793" si="15260">R793/R808</f>
        <v>5.9156454549928641E-2</v>
      </c>
      <c r="CA793" s="131">
        <f t="shared" ref="CA793" si="15261">S793/S808</f>
        <v>4.7472502422066451E-2</v>
      </c>
      <c r="CB793" s="128">
        <f t="shared" ref="CB793" si="15262">T793/T808</f>
        <v>4.0051020408163267E-2</v>
      </c>
      <c r="CC793" s="129">
        <f t="shared" ref="CC793" si="15263">U793/U808</f>
        <v>3.8027332144979206E-2</v>
      </c>
      <c r="CD793" s="130">
        <f t="shared" ref="CD793" si="15264">V793/V808</f>
        <v>4.1457519985127346E-2</v>
      </c>
      <c r="CE793" s="131">
        <f t="shared" ref="CE793" si="15265">W793/W808</f>
        <v>7.1652979110400708E-2</v>
      </c>
      <c r="CF793" s="128">
        <f t="shared" ref="CF793" si="15266">X793/X808</f>
        <v>5.755966066756521E-2</v>
      </c>
      <c r="CG793" s="129">
        <f t="shared" ref="CG793" si="15267">Y793/Y808</f>
        <v>4.9188816016568868E-2</v>
      </c>
      <c r="CH793" s="130">
        <f t="shared" ref="CH793" si="15268">Z793/Z808</f>
        <v>5.7161382793570623E-2</v>
      </c>
      <c r="CI793" s="128">
        <f t="shared" ref="CI793" si="15269">AA793/AA808</f>
        <v>5.6141638381799835E-2</v>
      </c>
      <c r="CJ793" s="134">
        <f t="shared" ref="CJ793" si="15270">AB793/AB808</f>
        <v>5.4145273889114616E-2</v>
      </c>
      <c r="CK793" s="135">
        <f t="shared" ref="CK793" si="15271">AC793/AC808</f>
        <v>5.3664363899023945E-2</v>
      </c>
    </row>
    <row r="794" spans="1:89" ht="13.5" thickBot="1" x14ac:dyDescent="0.25">
      <c r="A794" s="145" t="s">
        <v>26</v>
      </c>
      <c r="B794" s="202">
        <v>975</v>
      </c>
      <c r="C794" s="196">
        <v>1149</v>
      </c>
      <c r="D794" s="197">
        <v>329</v>
      </c>
      <c r="E794" s="198">
        <v>336</v>
      </c>
      <c r="F794" s="195">
        <v>841</v>
      </c>
      <c r="G794" s="199">
        <v>874</v>
      </c>
      <c r="H794" s="197">
        <v>1525</v>
      </c>
      <c r="I794" s="198">
        <v>1626</v>
      </c>
      <c r="J794" s="195">
        <v>174</v>
      </c>
      <c r="K794" s="196">
        <v>161</v>
      </c>
      <c r="L794" s="197">
        <v>559</v>
      </c>
      <c r="M794" s="195">
        <v>730</v>
      </c>
      <c r="N794" s="200">
        <v>1359</v>
      </c>
      <c r="O794" s="203">
        <v>1325</v>
      </c>
      <c r="P794" s="195">
        <v>802</v>
      </c>
      <c r="Q794" s="196">
        <v>500</v>
      </c>
      <c r="R794" s="197">
        <v>1039</v>
      </c>
      <c r="S794" s="198">
        <v>797</v>
      </c>
      <c r="T794" s="195">
        <v>173</v>
      </c>
      <c r="U794" s="199">
        <v>100</v>
      </c>
      <c r="V794" s="197">
        <v>716</v>
      </c>
      <c r="W794" s="204">
        <v>1075</v>
      </c>
      <c r="X794" s="195">
        <v>586</v>
      </c>
      <c r="Y794" s="199">
        <v>239</v>
      </c>
      <c r="Z794" s="197">
        <v>1886</v>
      </c>
      <c r="AA794" s="195">
        <v>2008</v>
      </c>
      <c r="AB794" s="169">
        <f t="shared" si="15024"/>
        <v>10964</v>
      </c>
      <c r="AC794" s="172">
        <f t="shared" si="15025"/>
        <v>10920</v>
      </c>
      <c r="AE794" s="270">
        <f>$AE$19</f>
        <v>0</v>
      </c>
      <c r="AF794" s="125">
        <f t="shared" si="15216"/>
        <v>0</v>
      </c>
      <c r="AG794" s="196">
        <f t="shared" si="15216"/>
        <v>0</v>
      </c>
      <c r="AH794" s="197">
        <f t="shared" si="15216"/>
        <v>0</v>
      </c>
      <c r="AI794" s="198">
        <f t="shared" si="15216"/>
        <v>0</v>
      </c>
      <c r="AJ794" s="195">
        <f t="shared" si="15216"/>
        <v>0</v>
      </c>
      <c r="AK794" s="199">
        <f t="shared" si="15216"/>
        <v>0</v>
      </c>
      <c r="AL794" s="197">
        <f t="shared" si="15216"/>
        <v>0</v>
      </c>
      <c r="AM794" s="198">
        <f t="shared" si="15216"/>
        <v>0</v>
      </c>
      <c r="AN794" s="195">
        <f t="shared" si="15216"/>
        <v>0</v>
      </c>
      <c r="AO794" s="199">
        <f t="shared" si="15216"/>
        <v>0</v>
      </c>
      <c r="AP794" s="197">
        <f t="shared" si="15217"/>
        <v>0</v>
      </c>
      <c r="AQ794" s="195">
        <f t="shared" si="15217"/>
        <v>0</v>
      </c>
      <c r="AR794" s="200">
        <f t="shared" si="15217"/>
        <v>0</v>
      </c>
      <c r="AS794" s="201">
        <f t="shared" si="15217"/>
        <v>0</v>
      </c>
      <c r="AT794" s="195">
        <f t="shared" si="15217"/>
        <v>0</v>
      </c>
      <c r="AU794" s="199">
        <f t="shared" si="15217"/>
        <v>0</v>
      </c>
      <c r="AV794" s="197">
        <f t="shared" si="15217"/>
        <v>0</v>
      </c>
      <c r="AW794" s="198">
        <f t="shared" si="15217"/>
        <v>0</v>
      </c>
      <c r="AX794" s="195">
        <f t="shared" si="15217"/>
        <v>0</v>
      </c>
      <c r="AY794" s="199">
        <f t="shared" si="15217"/>
        <v>0</v>
      </c>
      <c r="AZ794" s="197">
        <f t="shared" si="15217"/>
        <v>0</v>
      </c>
      <c r="BA794" s="198">
        <f t="shared" si="15217"/>
        <v>0</v>
      </c>
      <c r="BB794" s="195">
        <f t="shared" si="15217"/>
        <v>0</v>
      </c>
      <c r="BC794" s="199">
        <f t="shared" si="15217"/>
        <v>0</v>
      </c>
      <c r="BD794" s="197">
        <f t="shared" si="15217"/>
        <v>0</v>
      </c>
      <c r="BE794" s="195">
        <f t="shared" si="15217"/>
        <v>0</v>
      </c>
      <c r="BF794" s="171">
        <f>SUM(AF794,AH794,AJ794,AL794,AN794,AP794,AR794,AT794,AV794,AX794,AZ794,BB794,BD794)</f>
        <v>0</v>
      </c>
      <c r="BG794" s="172">
        <f>SUM(AG794,AI794,AK794,AM794,AO794,AQ794,AS794,AU794,AW794,AY794,BA794,BC794,BE794)</f>
        <v>0</v>
      </c>
      <c r="BI794" s="145" t="s">
        <v>26</v>
      </c>
      <c r="BJ794" s="128">
        <f>B794/B808</f>
        <v>5.0549564496059726E-2</v>
      </c>
      <c r="BK794" s="129">
        <f t="shared" ref="BK794" si="15272">C794/C808</f>
        <v>5.1904052039571755E-2</v>
      </c>
      <c r="BL794" s="130">
        <f t="shared" ref="BL794" si="15273">D794/D808</f>
        <v>4.5943304007820138E-2</v>
      </c>
      <c r="BM794" s="131">
        <f t="shared" ref="BM794" si="15274">E794/E808</f>
        <v>4.3165467625899283E-2</v>
      </c>
      <c r="BN794" s="128">
        <f t="shared" ref="BN794" si="15275">F794/F808</f>
        <v>4.3859191655801828E-2</v>
      </c>
      <c r="BO794" s="129">
        <f t="shared" ref="BO794" si="15276">G794/G808</f>
        <v>3.8184280658831754E-2</v>
      </c>
      <c r="BP794" s="130">
        <f t="shared" ref="BP794" si="15277">H794/H808</f>
        <v>5.3911690882737652E-2</v>
      </c>
      <c r="BQ794" s="131">
        <f t="shared" ref="BQ794" si="15278">I794/I808</f>
        <v>5.0474948780033523E-2</v>
      </c>
      <c r="BR794" s="128">
        <f t="shared" ref="BR794" si="15279">J794/J808</f>
        <v>4.418486541391569E-2</v>
      </c>
      <c r="BS794" s="129">
        <f t="shared" ref="BS794" si="15280">K794/K808</f>
        <v>4.7034764826175871E-2</v>
      </c>
      <c r="BT794" s="130">
        <f t="shared" ref="BT794" si="15281">L794/L808</f>
        <v>4.3485025281991441E-2</v>
      </c>
      <c r="BU794" s="128">
        <f t="shared" ref="BU794" si="15282">M794/M808</f>
        <v>5.9485006518904822E-2</v>
      </c>
      <c r="BV794" s="132">
        <f t="shared" ref="BV794" si="15283">N794/N808</f>
        <v>4.6512423848312681E-2</v>
      </c>
      <c r="BW794" s="133">
        <f t="shared" ref="BW794" si="15284">O794/O808</f>
        <v>5.0586034436681554E-2</v>
      </c>
      <c r="BX794" s="128">
        <f t="shared" ref="BX794" si="15285">P794/P808</f>
        <v>5.5810716771050803E-2</v>
      </c>
      <c r="BY794" s="129">
        <f t="shared" ref="BY794" si="15286">Q794/Q808</f>
        <v>4.3451811940557923E-2</v>
      </c>
      <c r="BZ794" s="130">
        <f t="shared" ref="BZ794" si="15287">R794/R808</f>
        <v>5.1134406220778583E-2</v>
      </c>
      <c r="CA794" s="131">
        <f t="shared" ref="CA794" si="15288">S794/S808</f>
        <v>4.5420869664330087E-2</v>
      </c>
      <c r="CB794" s="128">
        <f t="shared" ref="CB794" si="15289">T794/T808</f>
        <v>4.4132653061224492E-2</v>
      </c>
      <c r="CC794" s="129">
        <f t="shared" ref="CC794" si="15290">U794/U808</f>
        <v>2.9708853238265002E-2</v>
      </c>
      <c r="CD794" s="130">
        <f t="shared" ref="CD794" si="15291">V794/V808</f>
        <v>4.4370081179897131E-2</v>
      </c>
      <c r="CE794" s="131">
        <f t="shared" ref="CE794" si="15292">W794/W808</f>
        <v>5.9251501956677506E-2</v>
      </c>
      <c r="CF794" s="128">
        <f t="shared" ref="CF794" si="15293">X794/X808</f>
        <v>4.6460001585665586E-2</v>
      </c>
      <c r="CG794" s="129">
        <f t="shared" ref="CG794" si="15294">Y794/Y808</f>
        <v>4.1249568519157752E-2</v>
      </c>
      <c r="CH794" s="130">
        <f t="shared" ref="CH794" si="15295">Z794/Z808</f>
        <v>6.4362010715626389E-2</v>
      </c>
      <c r="CI794" s="128">
        <f t="shared" ref="CI794" si="15296">AA794/AA808</f>
        <v>6.1401094700791976E-2</v>
      </c>
      <c r="CJ794" s="134">
        <f t="shared" ref="CJ794" si="15297">AB794/AB808</f>
        <v>5.0622391312377647E-2</v>
      </c>
      <c r="CK794" s="135">
        <f t="shared" ref="CK794" si="15298">AC794/AC808</f>
        <v>5.0562109903135595E-2</v>
      </c>
    </row>
    <row r="795" spans="1:89" ht="14.25" thickTop="1" thickBot="1" x14ac:dyDescent="0.25">
      <c r="A795" s="136" t="s">
        <v>27</v>
      </c>
      <c r="B795" s="205">
        <v>947</v>
      </c>
      <c r="C795" s="189">
        <v>1267</v>
      </c>
      <c r="D795" s="190">
        <v>346</v>
      </c>
      <c r="E795" s="191">
        <v>355</v>
      </c>
      <c r="F795" s="188">
        <v>806</v>
      </c>
      <c r="G795" s="192">
        <v>968</v>
      </c>
      <c r="H795" s="190">
        <v>1509</v>
      </c>
      <c r="I795" s="191">
        <v>1642</v>
      </c>
      <c r="J795" s="188">
        <v>155</v>
      </c>
      <c r="K795" s="189">
        <v>159</v>
      </c>
      <c r="L795" s="190">
        <v>631</v>
      </c>
      <c r="M795" s="188">
        <v>550</v>
      </c>
      <c r="N795" s="193">
        <v>1390</v>
      </c>
      <c r="O795" s="206">
        <v>1128</v>
      </c>
      <c r="P795" s="188">
        <v>796</v>
      </c>
      <c r="Q795" s="189">
        <v>497</v>
      </c>
      <c r="R795" s="190">
        <v>1025</v>
      </c>
      <c r="S795" s="191">
        <v>881</v>
      </c>
      <c r="T795" s="188">
        <v>181</v>
      </c>
      <c r="U795" s="192">
        <v>86</v>
      </c>
      <c r="V795" s="190">
        <v>848</v>
      </c>
      <c r="W795" s="207">
        <v>943</v>
      </c>
      <c r="X795" s="188">
        <v>641</v>
      </c>
      <c r="Y795" s="192">
        <v>251</v>
      </c>
      <c r="Z795" s="190">
        <v>1762</v>
      </c>
      <c r="AA795" s="188">
        <v>1973</v>
      </c>
      <c r="AB795" s="169">
        <f t="shared" si="15024"/>
        <v>11037</v>
      </c>
      <c r="AC795" s="172">
        <f t="shared" si="15025"/>
        <v>10700</v>
      </c>
      <c r="AE795" s="264" t="s">
        <v>13</v>
      </c>
      <c r="AF795" s="20">
        <f t="shared" ref="AF795:BG795" si="15299">SUM(AF792:AF794)</f>
        <v>2738</v>
      </c>
      <c r="AG795" s="21">
        <f t="shared" si="15299"/>
        <v>4128</v>
      </c>
      <c r="AH795" s="20">
        <f t="shared" si="15299"/>
        <v>1005</v>
      </c>
      <c r="AI795" s="21">
        <f t="shared" si="15299"/>
        <v>1403</v>
      </c>
      <c r="AJ795" s="20">
        <f t="shared" si="15299"/>
        <v>1989</v>
      </c>
      <c r="AK795" s="21">
        <f t="shared" si="15299"/>
        <v>5526</v>
      </c>
      <c r="AL795" s="20">
        <f t="shared" si="15299"/>
        <v>4004</v>
      </c>
      <c r="AM795" s="21">
        <f t="shared" si="15299"/>
        <v>6253</v>
      </c>
      <c r="AN795" s="20">
        <f t="shared" si="15299"/>
        <v>1000</v>
      </c>
      <c r="AO795" s="21">
        <f t="shared" si="15299"/>
        <v>256</v>
      </c>
      <c r="AP795" s="20">
        <f t="shared" si="15299"/>
        <v>2734</v>
      </c>
      <c r="AQ795" s="21">
        <f t="shared" si="15299"/>
        <v>1101</v>
      </c>
      <c r="AR795" s="20">
        <f t="shared" si="15299"/>
        <v>5257</v>
      </c>
      <c r="AS795" s="21">
        <f t="shared" si="15299"/>
        <v>3418</v>
      </c>
      <c r="AT795" s="20">
        <f t="shared" si="15299"/>
        <v>2337</v>
      </c>
      <c r="AU795" s="21">
        <f t="shared" si="15299"/>
        <v>1720</v>
      </c>
      <c r="AV795" s="20">
        <f t="shared" si="15299"/>
        <v>3375</v>
      </c>
      <c r="AW795" s="21">
        <f t="shared" si="15299"/>
        <v>3054</v>
      </c>
      <c r="AX795" s="20">
        <f t="shared" si="15299"/>
        <v>735</v>
      </c>
      <c r="AY795" s="21">
        <f t="shared" si="15299"/>
        <v>277</v>
      </c>
      <c r="AZ795" s="20">
        <f t="shared" si="15299"/>
        <v>3067</v>
      </c>
      <c r="BA795" s="21">
        <f t="shared" si="15299"/>
        <v>2373</v>
      </c>
      <c r="BB795" s="20">
        <f t="shared" si="15299"/>
        <v>2473</v>
      </c>
      <c r="BC795" s="21">
        <f t="shared" si="15299"/>
        <v>783</v>
      </c>
      <c r="BD795" s="20">
        <f t="shared" si="15299"/>
        <v>4361</v>
      </c>
      <c r="BE795" s="21">
        <f t="shared" si="15299"/>
        <v>5750</v>
      </c>
      <c r="BF795" s="173">
        <f t="shared" si="15299"/>
        <v>35075</v>
      </c>
      <c r="BG795" s="174">
        <f t="shared" si="15299"/>
        <v>36042</v>
      </c>
      <c r="BI795" s="136" t="s">
        <v>27</v>
      </c>
      <c r="BJ795" s="128">
        <f>B795/B808</f>
        <v>4.909788469514724E-2</v>
      </c>
      <c r="BK795" s="129">
        <f t="shared" ref="BK795" si="15300">C795/C808</f>
        <v>5.7234494285585219E-2</v>
      </c>
      <c r="BL795" s="130">
        <f t="shared" ref="BL795" si="15301">D795/D808</f>
        <v>4.8317274123725738E-2</v>
      </c>
      <c r="BM795" s="131">
        <f t="shared" ref="BM795" si="15302">E795/E808</f>
        <v>4.5606372045220965E-2</v>
      </c>
      <c r="BN795" s="128">
        <f t="shared" ref="BN795" si="15303">F795/F808</f>
        <v>4.2033898305084749E-2</v>
      </c>
      <c r="BO795" s="129">
        <f t="shared" ref="BO795" si="15304">G795/G808</f>
        <v>4.2291056839529904E-2</v>
      </c>
      <c r="BP795" s="130">
        <f t="shared" ref="BP795" si="15305">H795/H808</f>
        <v>5.3346060027574506E-2</v>
      </c>
      <c r="BQ795" s="131">
        <f t="shared" ref="BQ795" si="15306">I795/I808</f>
        <v>5.0971627242813684E-2</v>
      </c>
      <c r="BR795" s="128">
        <f t="shared" ref="BR795" si="15307">J795/J808</f>
        <v>3.9360081259522603E-2</v>
      </c>
      <c r="BS795" s="129">
        <f t="shared" ref="BS795" si="15308">K795/K808</f>
        <v>4.6450482033304118E-2</v>
      </c>
      <c r="BT795" s="130">
        <f t="shared" ref="BT795" si="15309">L795/L808</f>
        <v>4.9085958770906261E-2</v>
      </c>
      <c r="BU795" s="128">
        <f t="shared" ref="BU795" si="15310">M795/M808</f>
        <v>4.4817470664928291E-2</v>
      </c>
      <c r="BV795" s="132">
        <f t="shared" ref="BV795" si="15311">N795/N808</f>
        <v>4.7573413649120405E-2</v>
      </c>
      <c r="BW795" s="133">
        <f t="shared" ref="BW795" si="15312">O795/O808</f>
        <v>4.3064941014774941E-2</v>
      </c>
      <c r="BX795" s="128">
        <f t="shared" ref="BX795" si="15313">P795/P808</f>
        <v>5.5393180236604035E-2</v>
      </c>
      <c r="BY795" s="129">
        <f t="shared" ref="BY795" si="15314">Q795/Q808</f>
        <v>4.3191101068914571E-2</v>
      </c>
      <c r="BZ795" s="130">
        <f t="shared" ref="BZ795" si="15315">R795/R808</f>
        <v>5.0445395934839314E-2</v>
      </c>
      <c r="CA795" s="131">
        <f t="shared" ref="CA795" si="15316">S795/S808</f>
        <v>5.0208012765714939E-2</v>
      </c>
      <c r="CB795" s="128">
        <f t="shared" ref="CB795" si="15317">T795/T808</f>
        <v>4.6173469387755101E-2</v>
      </c>
      <c r="CC795" s="129">
        <f t="shared" ref="CC795" si="15318">U795/U808</f>
        <v>2.5549613784907901E-2</v>
      </c>
      <c r="CD795" s="130">
        <f t="shared" ref="CD795" si="15319">V795/V808</f>
        <v>5.2550040280101629E-2</v>
      </c>
      <c r="CE795" s="131">
        <f t="shared" ref="CE795" si="15320">W795/W808</f>
        <v>5.1975968693159895E-2</v>
      </c>
      <c r="CF795" s="128">
        <f t="shared" ref="CF795" si="15321">X795/X808</f>
        <v>5.0820581939269006E-2</v>
      </c>
      <c r="CG795" s="129">
        <f t="shared" ref="CG795" si="15322">Y795/Y808</f>
        <v>4.3320676561960647E-2</v>
      </c>
      <c r="CH795" s="130">
        <f t="shared" ref="CH795" si="15323">Z795/Z808</f>
        <v>6.0130362078968026E-2</v>
      </c>
      <c r="CI795" s="128">
        <f t="shared" ref="CI795" si="15324">AA795/AA808</f>
        <v>6.0330856496345904E-2</v>
      </c>
      <c r="CJ795" s="134">
        <f t="shared" ref="CJ795" si="15325">AB795/AB808</f>
        <v>5.0959442987478301E-2</v>
      </c>
      <c r="CK795" s="135">
        <f t="shared" ref="CK795" si="15326">AC795/AC808</f>
        <v>4.9543459337321502E-2</v>
      </c>
    </row>
    <row r="796" spans="1:89" ht="13.5" thickTop="1" x14ac:dyDescent="0.2">
      <c r="A796" s="145" t="s">
        <v>28</v>
      </c>
      <c r="B796" s="202">
        <v>1071</v>
      </c>
      <c r="C796" s="196">
        <v>1543</v>
      </c>
      <c r="D796" s="197">
        <v>472</v>
      </c>
      <c r="E796" s="198">
        <v>433</v>
      </c>
      <c r="F796" s="195">
        <v>792</v>
      </c>
      <c r="G796" s="199">
        <v>1405</v>
      </c>
      <c r="H796" s="197">
        <v>1728</v>
      </c>
      <c r="I796" s="198">
        <v>2035</v>
      </c>
      <c r="J796" s="195">
        <v>281</v>
      </c>
      <c r="K796" s="196">
        <v>136</v>
      </c>
      <c r="L796" s="197">
        <v>918</v>
      </c>
      <c r="M796" s="195">
        <v>594</v>
      </c>
      <c r="N796" s="200">
        <v>1788</v>
      </c>
      <c r="O796" s="203">
        <v>1385</v>
      </c>
      <c r="P796" s="195">
        <v>926</v>
      </c>
      <c r="Q796" s="196">
        <v>558</v>
      </c>
      <c r="R796" s="197">
        <v>1214</v>
      </c>
      <c r="S796" s="198">
        <v>969</v>
      </c>
      <c r="T796" s="195">
        <v>270</v>
      </c>
      <c r="U796" s="199">
        <v>88</v>
      </c>
      <c r="V796" s="197">
        <v>1176</v>
      </c>
      <c r="W796" s="204">
        <v>922</v>
      </c>
      <c r="X796" s="195">
        <v>823</v>
      </c>
      <c r="Y796" s="199">
        <v>193</v>
      </c>
      <c r="Z796" s="197">
        <v>1792</v>
      </c>
      <c r="AA796" s="195">
        <v>1670</v>
      </c>
      <c r="AB796" s="169">
        <f t="shared" si="15024"/>
        <v>13251</v>
      </c>
      <c r="AC796" s="172">
        <f t="shared" si="15025"/>
        <v>11931</v>
      </c>
      <c r="BI796" s="145" t="s">
        <v>28</v>
      </c>
      <c r="BJ796" s="128">
        <f>B796/B808</f>
        <v>5.5526752384902532E-2</v>
      </c>
      <c r="BK796" s="129">
        <f t="shared" ref="BK796" si="15327">C796/C808</f>
        <v>6.9702308352531966E-2</v>
      </c>
      <c r="BL796" s="130">
        <f t="shared" ref="BL796" si="15328">D796/D808</f>
        <v>6.5912582041614307E-2</v>
      </c>
      <c r="BM796" s="131">
        <f t="shared" ref="BM796" si="15329">E796/E808</f>
        <v>5.5626927029804728E-2</v>
      </c>
      <c r="BN796" s="128">
        <f t="shared" ref="BN796" si="15330">F796/F808</f>
        <v>4.1303780964797913E-2</v>
      </c>
      <c r="BO796" s="129">
        <f t="shared" ref="BO796" si="15331">G796/G808</f>
        <v>6.1383197168945781E-2</v>
      </c>
      <c r="BP796" s="130">
        <f t="shared" ref="BP796" si="15332">H796/H808</f>
        <v>6.108813235762011E-2</v>
      </c>
      <c r="BQ796" s="131">
        <f t="shared" ref="BQ796" si="15333">I796/I808</f>
        <v>6.3171291984851302E-2</v>
      </c>
      <c r="BR796" s="128">
        <f t="shared" ref="BR796" si="15334">J796/J808</f>
        <v>7.135601828339258E-2</v>
      </c>
      <c r="BS796" s="129">
        <f t="shared" ref="BS796" si="15335">K796/K808</f>
        <v>3.9731229915278998E-2</v>
      </c>
      <c r="BT796" s="130">
        <f t="shared" ref="BT796" si="15336">L796/L808</f>
        <v>7.1411901983663942E-2</v>
      </c>
      <c r="BU796" s="128">
        <f t="shared" ref="BU796" si="15337">M796/M808</f>
        <v>4.8402868318122558E-2</v>
      </c>
      <c r="BV796" s="132">
        <f t="shared" ref="BV796" si="15338">N796/N808</f>
        <v>6.1195153672393733E-2</v>
      </c>
      <c r="BW796" s="133">
        <f t="shared" ref="BW796" si="15339">O796/O808</f>
        <v>5.287672278853129E-2</v>
      </c>
      <c r="BX796" s="128">
        <f t="shared" ref="BX796" si="15340">P796/P808</f>
        <v>6.4439805149617252E-2</v>
      </c>
      <c r="BY796" s="129">
        <f t="shared" ref="BY796" si="15341">Q796/Q808</f>
        <v>4.8492222125662642E-2</v>
      </c>
      <c r="BZ796" s="130">
        <f t="shared" ref="BZ796" si="15342">R796/R808</f>
        <v>5.9747034795019437E-2</v>
      </c>
      <c r="CA796" s="131">
        <f t="shared" ref="CA796" si="15343">S796/S808</f>
        <v>5.5223115062403828E-2</v>
      </c>
      <c r="CB796" s="128">
        <f t="shared" ref="CB796" si="15344">T796/T808</f>
        <v>6.8877551020408156E-2</v>
      </c>
      <c r="CC796" s="129">
        <f t="shared" ref="CC796" si="15345">U796/U808</f>
        <v>2.6143790849673203E-2</v>
      </c>
      <c r="CD796" s="130">
        <f t="shared" ref="CD796" si="15346">V796/V808</f>
        <v>7.2875999256367355E-2</v>
      </c>
      <c r="CE796" s="131">
        <f t="shared" ref="CE796" si="15347">W796/W808</f>
        <v>5.0818497492145731E-2</v>
      </c>
      <c r="CF796" s="128">
        <f t="shared" ref="CF796" si="15348">X796/X808</f>
        <v>6.5250138745738526E-2</v>
      </c>
      <c r="CG796" s="129">
        <f t="shared" ref="CG796" si="15349">Y796/Y808</f>
        <v>3.3310321021746636E-2</v>
      </c>
      <c r="CH796" s="130">
        <f t="shared" ref="CH796" si="15350">Z796/Z808</f>
        <v>6.1154148039449886E-2</v>
      </c>
      <c r="CI796" s="128">
        <f t="shared" ref="CI796" si="15351">AA796/AA808</f>
        <v>5.1065651469284164E-2</v>
      </c>
      <c r="CJ796" s="134">
        <f t="shared" ref="CJ796" si="15352">AB796/AB808</f>
        <v>6.1181804750120049E-2</v>
      </c>
      <c r="CK796" s="135">
        <f t="shared" ref="CK796" si="15353">AC796/AC808</f>
        <v>5.5243272276035781E-2</v>
      </c>
    </row>
    <row r="797" spans="1:89" x14ac:dyDescent="0.2">
      <c r="A797" s="136" t="s">
        <v>29</v>
      </c>
      <c r="B797" s="205">
        <v>1317</v>
      </c>
      <c r="C797" s="189">
        <v>1746</v>
      </c>
      <c r="D797" s="190">
        <v>630</v>
      </c>
      <c r="E797" s="191">
        <v>670</v>
      </c>
      <c r="F797" s="188">
        <v>985</v>
      </c>
      <c r="G797" s="192">
        <v>2431</v>
      </c>
      <c r="H797" s="190">
        <v>1866</v>
      </c>
      <c r="I797" s="191">
        <v>2774</v>
      </c>
      <c r="J797" s="188">
        <v>384</v>
      </c>
      <c r="K797" s="189">
        <v>151</v>
      </c>
      <c r="L797" s="190">
        <v>1292</v>
      </c>
      <c r="M797" s="188">
        <v>563</v>
      </c>
      <c r="N797" s="193">
        <v>2582</v>
      </c>
      <c r="O797" s="206">
        <v>1598</v>
      </c>
      <c r="P797" s="188">
        <v>1407</v>
      </c>
      <c r="Q797" s="189">
        <v>701</v>
      </c>
      <c r="R797" s="190">
        <v>1494</v>
      </c>
      <c r="S797" s="191">
        <v>1295</v>
      </c>
      <c r="T797" s="188">
        <v>610</v>
      </c>
      <c r="U797" s="192">
        <v>121</v>
      </c>
      <c r="V797" s="190">
        <v>1803</v>
      </c>
      <c r="W797" s="207">
        <v>1126</v>
      </c>
      <c r="X797" s="188">
        <v>1211</v>
      </c>
      <c r="Y797" s="192">
        <v>286</v>
      </c>
      <c r="Z797" s="190">
        <v>2121</v>
      </c>
      <c r="AA797" s="188">
        <v>3067</v>
      </c>
      <c r="AB797" s="169">
        <f t="shared" si="15024"/>
        <v>17702</v>
      </c>
      <c r="AC797" s="172">
        <f t="shared" si="15025"/>
        <v>16529</v>
      </c>
      <c r="BI797" s="136" t="s">
        <v>29</v>
      </c>
      <c r="BJ797" s="128">
        <f>B797/B808</f>
        <v>6.828079635006222E-2</v>
      </c>
      <c r="BK797" s="129">
        <f t="shared" ref="BK797" si="15354">C797/C808</f>
        <v>7.8872475945250028E-2</v>
      </c>
      <c r="BL797" s="130">
        <f t="shared" ref="BL797" si="15355">D797/D808</f>
        <v>8.797653958944282E-2</v>
      </c>
      <c r="BM797" s="131">
        <f t="shared" ref="BM797" si="15356">E797/E808</f>
        <v>8.6073997944501546E-2</v>
      </c>
      <c r="BN797" s="128">
        <f t="shared" ref="BN797" si="15357">F797/F808</f>
        <v>5.1368970013037807E-2</v>
      </c>
      <c r="BO797" s="129">
        <f t="shared" ref="BO797" si="15358">G797/G808</f>
        <v>0.10620822229018306</v>
      </c>
      <c r="BP797" s="130">
        <f t="shared" ref="BP797" si="15359">H797/H808</f>
        <v>6.5966698483402267E-2</v>
      </c>
      <c r="BQ797" s="131">
        <f t="shared" ref="BQ797" si="15360">I797/I808</f>
        <v>8.6111628484509845E-2</v>
      </c>
      <c r="BR797" s="128">
        <f t="shared" ref="BR797" si="15361">J797/J808</f>
        <v>9.7511427120365674E-2</v>
      </c>
      <c r="BS797" s="129">
        <f t="shared" ref="BS797" si="15362">K797/K808</f>
        <v>4.411335086181712E-2</v>
      </c>
      <c r="BT797" s="130">
        <f t="shared" ref="BT797" si="15363">L797/L808</f>
        <v>0.10050563982886036</v>
      </c>
      <c r="BU797" s="128">
        <f t="shared" ref="BU797" si="15364">M797/M808</f>
        <v>4.58767926988266E-2</v>
      </c>
      <c r="BV797" s="132">
        <f t="shared" ref="BV797" si="15365">N797/N808</f>
        <v>8.8370182764049565E-2</v>
      </c>
      <c r="BW797" s="133">
        <f t="shared" ref="BW797" si="15366">O797/O808</f>
        <v>6.1008666437597829E-2</v>
      </c>
      <c r="BX797" s="128">
        <f t="shared" ref="BX797" si="15367">P797/P808</f>
        <v>9.7912317327766174E-2</v>
      </c>
      <c r="BY797" s="129">
        <f t="shared" ref="BY797" si="15368">Q797/Q808</f>
        <v>6.0919440340662205E-2</v>
      </c>
      <c r="BZ797" s="130">
        <f t="shared" ref="BZ797" si="15369">R797/R808</f>
        <v>7.3527240513804812E-2</v>
      </c>
      <c r="CA797" s="131">
        <f t="shared" ref="CA797" si="15370">S797/S808</f>
        <v>7.3801789479683133E-2</v>
      </c>
      <c r="CB797" s="128">
        <f t="shared" ref="CB797" si="15371">T797/T808</f>
        <v>0.15561224489795919</v>
      </c>
      <c r="CC797" s="129">
        <f t="shared" ref="CC797" si="15372">U797/U808</f>
        <v>3.5947712418300651E-2</v>
      </c>
      <c r="CD797" s="130">
        <f t="shared" ref="CD797" si="15373">V797/V808</f>
        <v>0.11173080498233873</v>
      </c>
      <c r="CE797" s="131">
        <f t="shared" ref="CE797" si="15374">W797/W808</f>
        <v>6.2062503444854762E-2</v>
      </c>
      <c r="CF797" s="128">
        <f t="shared" ref="CF797" si="15375">X797/X808</f>
        <v>9.6012051058431774E-2</v>
      </c>
      <c r="CG797" s="129">
        <f t="shared" ref="CG797" si="15376">Y797/Y808</f>
        <v>4.9361408353469104E-2</v>
      </c>
      <c r="CH797" s="130">
        <f t="shared" ref="CH797" si="15377">Z797/Z808</f>
        <v>7.2381667406067635E-2</v>
      </c>
      <c r="CI797" s="128">
        <f t="shared" ref="CI797" si="15378">AA797/AA808</f>
        <v>9.3783444943888947E-2</v>
      </c>
      <c r="CJ797" s="134">
        <f t="shared" ref="CJ797" si="15379">AB797/AB808</f>
        <v>8.1732722638791416E-2</v>
      </c>
      <c r="CK797" s="135">
        <f t="shared" ref="CK797" si="15380">AC797/AC808</f>
        <v>7.6533069101550194E-2</v>
      </c>
    </row>
    <row r="798" spans="1:89" x14ac:dyDescent="0.2">
      <c r="A798" s="145" t="s">
        <v>30</v>
      </c>
      <c r="B798" s="202">
        <v>1343</v>
      </c>
      <c r="C798" s="196">
        <v>2060</v>
      </c>
      <c r="D798" s="197">
        <v>554</v>
      </c>
      <c r="E798" s="198">
        <v>690</v>
      </c>
      <c r="F798" s="195">
        <v>1055</v>
      </c>
      <c r="G798" s="199">
        <v>2824</v>
      </c>
      <c r="H798" s="197">
        <v>2088</v>
      </c>
      <c r="I798" s="198">
        <v>3245</v>
      </c>
      <c r="J798" s="195">
        <v>623</v>
      </c>
      <c r="K798" s="196">
        <v>124</v>
      </c>
      <c r="L798" s="197">
        <v>1434</v>
      </c>
      <c r="M798" s="195">
        <v>594</v>
      </c>
      <c r="N798" s="200">
        <v>2735</v>
      </c>
      <c r="O798" s="203">
        <v>1729</v>
      </c>
      <c r="P798" s="195">
        <v>1299</v>
      </c>
      <c r="Q798" s="196">
        <v>813</v>
      </c>
      <c r="R798" s="197">
        <v>1889</v>
      </c>
      <c r="S798" s="198">
        <v>1546</v>
      </c>
      <c r="T798" s="195">
        <v>414</v>
      </c>
      <c r="U798" s="199">
        <v>131</v>
      </c>
      <c r="V798" s="197">
        <v>1547</v>
      </c>
      <c r="W798" s="204">
        <v>1283</v>
      </c>
      <c r="X798" s="195">
        <v>1318</v>
      </c>
      <c r="Y798" s="199">
        <v>436</v>
      </c>
      <c r="Z798" s="197">
        <v>2283</v>
      </c>
      <c r="AA798" s="195">
        <v>3320</v>
      </c>
      <c r="AB798" s="169">
        <f t="shared" si="15024"/>
        <v>18582</v>
      </c>
      <c r="AC798" s="172">
        <f t="shared" si="15025"/>
        <v>18795</v>
      </c>
      <c r="BI798" s="145" t="s">
        <v>30</v>
      </c>
      <c r="BJ798" s="128">
        <f>B798/B808</f>
        <v>6.9628784736623803E-2</v>
      </c>
      <c r="BK798" s="129">
        <f t="shared" ref="BK798" si="15381">C798/C808</f>
        <v>9.3056873108370602E-2</v>
      </c>
      <c r="BL798" s="130">
        <f t="shared" ref="BL798" si="15382">D798/D808</f>
        <v>7.7363496718335423E-2</v>
      </c>
      <c r="BM798" s="131">
        <f t="shared" ref="BM798" si="15383">E798/E808</f>
        <v>8.8643371017471731E-2</v>
      </c>
      <c r="BN798" s="128">
        <f t="shared" ref="BN798" si="15384">F798/F808</f>
        <v>5.5019556714471972E-2</v>
      </c>
      <c r="BO798" s="129">
        <f t="shared" ref="BO798" si="15385">G798/G808</f>
        <v>0.12337804185416576</v>
      </c>
      <c r="BP798" s="130">
        <f t="shared" ref="BP798" si="15386">H798/H808</f>
        <v>7.3814826598790961E-2</v>
      </c>
      <c r="BQ798" s="131">
        <f t="shared" ref="BQ798" si="15387">I798/I808</f>
        <v>0.10073260073260074</v>
      </c>
      <c r="BR798" s="128">
        <f t="shared" ref="BR798" si="15388">J798/J808</f>
        <v>0.15820213306246825</v>
      </c>
      <c r="BS798" s="129">
        <f t="shared" ref="BS798" si="15389">K798/K808</f>
        <v>3.6225533158048495E-2</v>
      </c>
      <c r="BT798" s="130">
        <f t="shared" ref="BT798" si="15390">L798/L808</f>
        <v>0.11155192532088681</v>
      </c>
      <c r="BU798" s="128">
        <f t="shared" ref="BU798" si="15391">M798/M808</f>
        <v>4.8402868318122558E-2</v>
      </c>
      <c r="BV798" s="132">
        <f t="shared" ref="BV798" si="15392">N798/N808</f>
        <v>9.360668081319734E-2</v>
      </c>
      <c r="BW798" s="133">
        <f t="shared" ref="BW798" si="15393">O798/O808</f>
        <v>6.6010002672469745E-2</v>
      </c>
      <c r="BX798" s="128">
        <f t="shared" ref="BX798" si="15394">P798/P808</f>
        <v>9.0396659707724425E-2</v>
      </c>
      <c r="BY798" s="129">
        <f t="shared" ref="BY798" si="15395">Q798/Q808</f>
        <v>7.0652646215347184E-2</v>
      </c>
      <c r="BZ798" s="130">
        <f t="shared" ref="BZ798" si="15396">R798/R808</f>
        <v>9.296717358137703E-2</v>
      </c>
      <c r="CA798" s="131">
        <f t="shared" ref="CA798" si="15397">S798/S808</f>
        <v>8.8106228985011678E-2</v>
      </c>
      <c r="CB798" s="128">
        <f t="shared" ref="CB798" si="15398">T798/T808</f>
        <v>0.10561224489795919</v>
      </c>
      <c r="CC798" s="129">
        <f t="shared" ref="CC798" si="15399">U798/U808</f>
        <v>3.8918597742127151E-2</v>
      </c>
      <c r="CD798" s="130">
        <f t="shared" ref="CD798" si="15400">V798/V808</f>
        <v>9.5866641878911821E-2</v>
      </c>
      <c r="CE798" s="131">
        <f t="shared" ref="CE798" si="15401">W798/W808</f>
        <v>7.0715978614341618E-2</v>
      </c>
      <c r="CF798" s="128">
        <f t="shared" ref="CF798" si="15402">X798/X808</f>
        <v>0.10449536192816936</v>
      </c>
      <c r="CG798" s="129">
        <f t="shared" ref="CG798" si="15403">Y798/Y808</f>
        <v>7.5250258888505353E-2</v>
      </c>
      <c r="CH798" s="130">
        <f t="shared" ref="CH798" si="15404">Z798/Z808</f>
        <v>7.7910111592669695E-2</v>
      </c>
      <c r="CI798" s="128">
        <f t="shared" ref="CI798" si="15405">AA798/AA808</f>
        <v>0.10151973825031342</v>
      </c>
      <c r="CJ798" s="134">
        <f t="shared" ref="CJ798" si="15406">AB798/AB808</f>
        <v>8.5795811324936286E-2</v>
      </c>
      <c r="CK798" s="135">
        <f t="shared" ref="CK798" si="15407">AC798/AC808</f>
        <v>8.7025169929435292E-2</v>
      </c>
    </row>
    <row r="799" spans="1:89" x14ac:dyDescent="0.2">
      <c r="A799" s="136" t="s">
        <v>31</v>
      </c>
      <c r="B799" s="205">
        <v>1395</v>
      </c>
      <c r="C799" s="189">
        <v>2068</v>
      </c>
      <c r="D799" s="190">
        <v>451</v>
      </c>
      <c r="E799" s="191">
        <v>713</v>
      </c>
      <c r="F799" s="188">
        <v>934</v>
      </c>
      <c r="G799" s="192">
        <v>2702</v>
      </c>
      <c r="H799" s="190">
        <v>1916</v>
      </c>
      <c r="I799" s="191">
        <v>3008</v>
      </c>
      <c r="J799" s="188">
        <v>377</v>
      </c>
      <c r="K799" s="189">
        <v>132</v>
      </c>
      <c r="L799" s="190">
        <v>1300</v>
      </c>
      <c r="M799" s="188">
        <v>507</v>
      </c>
      <c r="N799" s="193">
        <v>2522</v>
      </c>
      <c r="O799" s="206">
        <v>1689</v>
      </c>
      <c r="P799" s="188">
        <v>1038</v>
      </c>
      <c r="Q799" s="189">
        <v>907</v>
      </c>
      <c r="R799" s="190">
        <v>1486</v>
      </c>
      <c r="S799" s="191">
        <v>1508</v>
      </c>
      <c r="T799" s="188">
        <v>321</v>
      </c>
      <c r="U799" s="192">
        <v>146</v>
      </c>
      <c r="V799" s="190">
        <v>1520</v>
      </c>
      <c r="W799" s="207">
        <v>1090</v>
      </c>
      <c r="X799" s="188">
        <v>1155</v>
      </c>
      <c r="Y799" s="192">
        <v>347</v>
      </c>
      <c r="Z799" s="190">
        <v>2078</v>
      </c>
      <c r="AA799" s="188">
        <v>2430</v>
      </c>
      <c r="AB799" s="169">
        <f t="shared" si="15024"/>
        <v>16493</v>
      </c>
      <c r="AC799" s="172">
        <f t="shared" si="15025"/>
        <v>17247</v>
      </c>
      <c r="BI799" s="136" t="s">
        <v>31</v>
      </c>
      <c r="BJ799" s="128">
        <f>B799/B808</f>
        <v>7.2324761509746996E-2</v>
      </c>
      <c r="BK799" s="129">
        <f t="shared" ref="BK799" si="15408">C799/C808</f>
        <v>9.3418259023354558E-2</v>
      </c>
      <c r="BL799" s="130">
        <f t="shared" ref="BL799" si="15409">D799/D808</f>
        <v>6.2980030721966201E-2</v>
      </c>
      <c r="BM799" s="131">
        <f t="shared" ref="BM799" si="15410">E799/E808</f>
        <v>9.1598150051387467E-2</v>
      </c>
      <c r="BN799" s="128">
        <f t="shared" ref="BN799" si="15411">F799/F808</f>
        <v>4.8709256844850064E-2</v>
      </c>
      <c r="BO799" s="129">
        <f t="shared" ref="BO799" si="15412">G799/G808</f>
        <v>0.11804797064091922</v>
      </c>
      <c r="BP799" s="130">
        <f t="shared" ref="BP799" si="15413">H799/H808</f>
        <v>6.7734294905787112E-2</v>
      </c>
      <c r="BQ799" s="131">
        <f t="shared" ref="BQ799" si="15414">I799/I808</f>
        <v>9.3375551002669643E-2</v>
      </c>
      <c r="BR799" s="128">
        <f t="shared" ref="BR799" si="15415">J799/J808</f>
        <v>9.5733875063484006E-2</v>
      </c>
      <c r="BS799" s="129">
        <f t="shared" ref="BS799" si="15416">K799/K808</f>
        <v>3.8562664329535493E-2</v>
      </c>
      <c r="BT799" s="130">
        <f t="shared" ref="BT799" si="15417">L799/L808</f>
        <v>0.10112796577207313</v>
      </c>
      <c r="BU799" s="128">
        <f t="shared" ref="BU799" si="15418">M799/M808</f>
        <v>4.1313559322033899E-2</v>
      </c>
      <c r="BV799" s="132">
        <f t="shared" ref="BV799" si="15419">N799/N808</f>
        <v>8.6316654117324934E-2</v>
      </c>
      <c r="BW799" s="133">
        <f t="shared" ref="BW799" si="15420">O799/O808</f>
        <v>6.448287710456993E-2</v>
      </c>
      <c r="BX799" s="128">
        <f t="shared" ref="BX799" si="15421">P799/P808</f>
        <v>7.2233820459290193E-2</v>
      </c>
      <c r="BY799" s="129">
        <f t="shared" ref="BY799" si="15422">Q799/Q808</f>
        <v>7.8821586860172071E-2</v>
      </c>
      <c r="BZ799" s="130">
        <f t="shared" ref="BZ799" si="15423">R799/R808</f>
        <v>7.3133520350410944E-2</v>
      </c>
      <c r="CA799" s="131">
        <f t="shared" ref="CA799" si="15424">S799/S808</f>
        <v>8.5940616629623295E-2</v>
      </c>
      <c r="CB799" s="128">
        <f t="shared" ref="CB799" si="15425">T799/T808</f>
        <v>8.1887755102040813E-2</v>
      </c>
      <c r="CC799" s="129">
        <f t="shared" ref="CC799" si="15426">U799/U808</f>
        <v>4.3374925727866907E-2</v>
      </c>
      <c r="CD799" s="130">
        <f t="shared" ref="CD799" si="15427">V799/V808</f>
        <v>9.419346842659726E-2</v>
      </c>
      <c r="CE799" s="131">
        <f t="shared" ref="CE799" si="15428">W799/W808</f>
        <v>6.0078267100259056E-2</v>
      </c>
      <c r="CF799" s="128">
        <f t="shared" ref="CF799" si="15429">X799/X808</f>
        <v>9.1572187425671928E-2</v>
      </c>
      <c r="CG799" s="129">
        <f t="shared" ref="CG799" si="15430">Y799/Y808</f>
        <v>5.9889540904383844E-2</v>
      </c>
      <c r="CH799" s="130">
        <f t="shared" ref="CH799" si="15431">Z799/Z808</f>
        <v>7.0914240862710309E-2</v>
      </c>
      <c r="CI799" s="128">
        <f t="shared" ref="CI799" si="15432">AA799/AA808</f>
        <v>7.4305109622970364E-2</v>
      </c>
      <c r="CJ799" s="134">
        <f t="shared" ref="CJ799" si="15433">AB799/AB808</f>
        <v>7.6150592841576478E-2</v>
      </c>
      <c r="CK799" s="135">
        <f t="shared" ref="CK799" si="15434">AC799/AC808</f>
        <v>7.9857574129979805E-2</v>
      </c>
    </row>
    <row r="800" spans="1:89" x14ac:dyDescent="0.2">
      <c r="A800" s="145" t="s">
        <v>32</v>
      </c>
      <c r="B800" s="202">
        <v>1253</v>
      </c>
      <c r="C800" s="196">
        <v>1812</v>
      </c>
      <c r="D800" s="197">
        <v>343</v>
      </c>
      <c r="E800" s="198">
        <v>606</v>
      </c>
      <c r="F800" s="195">
        <v>744</v>
      </c>
      <c r="G800" s="199">
        <v>2018</v>
      </c>
      <c r="H800" s="197">
        <v>1552</v>
      </c>
      <c r="I800" s="198">
        <v>2296</v>
      </c>
      <c r="J800" s="195">
        <v>288</v>
      </c>
      <c r="K800" s="196">
        <v>112</v>
      </c>
      <c r="L800" s="197">
        <v>1047</v>
      </c>
      <c r="M800" s="195">
        <v>411</v>
      </c>
      <c r="N800" s="200">
        <v>2049</v>
      </c>
      <c r="O800" s="203">
        <v>1540</v>
      </c>
      <c r="P800" s="195">
        <v>705</v>
      </c>
      <c r="Q800" s="196">
        <v>882</v>
      </c>
      <c r="R800" s="197">
        <v>1272</v>
      </c>
      <c r="S800" s="198">
        <v>1360</v>
      </c>
      <c r="T800" s="195">
        <v>205</v>
      </c>
      <c r="U800" s="199">
        <v>138</v>
      </c>
      <c r="V800" s="197">
        <v>1494</v>
      </c>
      <c r="W800" s="204">
        <v>898</v>
      </c>
      <c r="X800" s="195">
        <v>810</v>
      </c>
      <c r="Y800" s="199">
        <v>330</v>
      </c>
      <c r="Z800" s="197">
        <v>1990</v>
      </c>
      <c r="AA800" s="195">
        <v>2201</v>
      </c>
      <c r="AB800" s="169">
        <f t="shared" si="15024"/>
        <v>13752</v>
      </c>
      <c r="AC800" s="172">
        <f t="shared" si="15025"/>
        <v>14604</v>
      </c>
      <c r="BI800" s="145" t="s">
        <v>32</v>
      </c>
      <c r="BJ800" s="128">
        <f>B800/B808</f>
        <v>6.4962671090833674E-2</v>
      </c>
      <c r="BK800" s="129">
        <f t="shared" ref="BK800" si="15435">C800/C808</f>
        <v>8.1853909743867734E-2</v>
      </c>
      <c r="BL800" s="130">
        <f t="shared" ref="BL800" si="15436">D800/D808</f>
        <v>4.7898338220918865E-2</v>
      </c>
      <c r="BM800" s="131">
        <f t="shared" ref="BM800" si="15437">E800/E808</f>
        <v>7.7852004110996922E-2</v>
      </c>
      <c r="BN800" s="128">
        <f t="shared" ref="BN800" si="15438">F800/F808</f>
        <v>3.8800521512385916E-2</v>
      </c>
      <c r="BO800" s="129">
        <f t="shared" ref="BO800" si="15439">G800/G808</f>
        <v>8.8164620560094373E-2</v>
      </c>
      <c r="BP800" s="130">
        <f t="shared" ref="BP800" si="15440">H800/H808</f>
        <v>5.4866192950825468E-2</v>
      </c>
      <c r="BQ800" s="131">
        <f t="shared" ref="BQ800" si="15441">I800/I808</f>
        <v>7.127335940895263E-2</v>
      </c>
      <c r="BR800" s="128">
        <f t="shared" ref="BR800" si="15442">J800/J808</f>
        <v>7.3133570340274248E-2</v>
      </c>
      <c r="BS800" s="129">
        <f t="shared" ref="BS800" si="15443">K800/K808</f>
        <v>3.2719836400817999E-2</v>
      </c>
      <c r="BT800" s="130">
        <f t="shared" ref="BT800" si="15444">L800/L808</f>
        <v>8.1446907817969663E-2</v>
      </c>
      <c r="BU800" s="128">
        <f t="shared" ref="BU800" si="15445">M800/M808</f>
        <v>3.3490873533246417E-2</v>
      </c>
      <c r="BV800" s="132">
        <f t="shared" ref="BV800" si="15446">N800/N808</f>
        <v>7.0128003285645835E-2</v>
      </c>
      <c r="BW800" s="133">
        <f t="shared" ref="BW800" si="15447">O800/O808</f>
        <v>5.8794334364143094E-2</v>
      </c>
      <c r="BX800" s="128">
        <f t="shared" ref="BX800" si="15448">P800/P808</f>
        <v>4.9060542797494784E-2</v>
      </c>
      <c r="BY800" s="129">
        <f t="shared" ref="BY800" si="15449">Q800/Q808</f>
        <v>7.664899626314417E-2</v>
      </c>
      <c r="BZ800" s="130">
        <f t="shared" ref="BZ800" si="15450">R800/R808</f>
        <v>6.260150597962498E-2</v>
      </c>
      <c r="CA800" s="131">
        <f t="shared" ref="CA800" si="15451">S800/S808</f>
        <v>7.7506126403373801E-2</v>
      </c>
      <c r="CB800" s="128">
        <f t="shared" ref="CB800" si="15452">T800/T808</f>
        <v>5.2295918367346941E-2</v>
      </c>
      <c r="CC800" s="129">
        <f t="shared" ref="CC800" si="15453">U800/U808</f>
        <v>4.0998217468805706E-2</v>
      </c>
      <c r="CD800" s="130">
        <f t="shared" ref="CD800" si="15454">V800/V808</f>
        <v>9.2582264361405472E-2</v>
      </c>
      <c r="CE800" s="131">
        <f t="shared" ref="CE800" si="15455">W800/W808</f>
        <v>4.9495673262415253E-2</v>
      </c>
      <c r="CF800" s="128">
        <f t="shared" ref="CF800" si="15456">X800/X808</f>
        <v>6.4219456116704987E-2</v>
      </c>
      <c r="CG800" s="129">
        <f t="shared" ref="CG800" si="15457">Y800/Y808</f>
        <v>5.695547117707974E-2</v>
      </c>
      <c r="CH800" s="130">
        <f t="shared" ref="CH800" si="15458">Z800/Z808</f>
        <v>6.791113537863018E-2</v>
      </c>
      <c r="CI800" s="128">
        <f t="shared" ref="CI800" si="15459">AA800/AA808</f>
        <v>6.7302693942451766E-2</v>
      </c>
      <c r="CJ800" s="134">
        <f t="shared" ref="CJ800" si="15460">AB800/AB808</f>
        <v>6.3494995013482061E-2</v>
      </c>
      <c r="CK800" s="135">
        <f t="shared" ref="CK800" si="15461">AC800/AC808</f>
        <v>6.7619876650676938E-2</v>
      </c>
    </row>
    <row r="801" spans="1:89" x14ac:dyDescent="0.2">
      <c r="A801" s="136" t="s">
        <v>33</v>
      </c>
      <c r="B801" s="205">
        <v>1065</v>
      </c>
      <c r="C801" s="189">
        <v>1158</v>
      </c>
      <c r="D801" s="190">
        <v>295</v>
      </c>
      <c r="E801" s="191">
        <v>439</v>
      </c>
      <c r="F801" s="188">
        <v>612</v>
      </c>
      <c r="G801" s="192">
        <v>1596</v>
      </c>
      <c r="H801" s="190">
        <v>1243</v>
      </c>
      <c r="I801" s="191">
        <v>2051</v>
      </c>
      <c r="J801" s="188">
        <v>266</v>
      </c>
      <c r="K801" s="189">
        <v>77</v>
      </c>
      <c r="L801" s="190">
        <v>859</v>
      </c>
      <c r="M801" s="188">
        <v>332</v>
      </c>
      <c r="N801" s="193">
        <v>1552</v>
      </c>
      <c r="O801" s="206">
        <v>1379</v>
      </c>
      <c r="P801" s="188">
        <v>510</v>
      </c>
      <c r="Q801" s="189">
        <v>738</v>
      </c>
      <c r="R801" s="190">
        <v>850</v>
      </c>
      <c r="S801" s="191">
        <v>1086</v>
      </c>
      <c r="T801" s="188">
        <v>186</v>
      </c>
      <c r="U801" s="192">
        <v>159</v>
      </c>
      <c r="V801" s="190">
        <v>1196</v>
      </c>
      <c r="W801" s="207">
        <v>660</v>
      </c>
      <c r="X801" s="188">
        <v>455</v>
      </c>
      <c r="Y801" s="192">
        <v>280</v>
      </c>
      <c r="Z801" s="190">
        <v>1603</v>
      </c>
      <c r="AA801" s="188">
        <v>1904</v>
      </c>
      <c r="AB801" s="169">
        <f t="shared" si="15024"/>
        <v>10692</v>
      </c>
      <c r="AC801" s="172">
        <f t="shared" si="15025"/>
        <v>11859</v>
      </c>
      <c r="BI801" s="136" t="s">
        <v>33</v>
      </c>
      <c r="BJ801" s="128">
        <f>B801/B808</f>
        <v>5.5215678141849855E-2</v>
      </c>
      <c r="BK801" s="129">
        <f t="shared" ref="BK801" si="15462">C801/C808</f>
        <v>5.2310611193928713E-2</v>
      </c>
      <c r="BL801" s="130">
        <f t="shared" ref="BL801" si="15463">D801/D808</f>
        <v>4.1195363776008936E-2</v>
      </c>
      <c r="BM801" s="131">
        <f t="shared" ref="BM801" si="15464">E801/E808</f>
        <v>5.6397738951695787E-2</v>
      </c>
      <c r="BN801" s="128">
        <f t="shared" ref="BN801" si="15465">F801/F808</f>
        <v>3.1916558018252932E-2</v>
      </c>
      <c r="BO801" s="129">
        <f t="shared" ref="BO801" si="15466">G801/G808</f>
        <v>6.9727816855257987E-2</v>
      </c>
      <c r="BP801" s="130">
        <f t="shared" ref="BP801" si="15467">H801/H808</f>
        <v>4.3942447060487153E-2</v>
      </c>
      <c r="BQ801" s="131">
        <f t="shared" ref="BQ801" si="15468">I801/I808</f>
        <v>6.3667970447631464E-2</v>
      </c>
      <c r="BR801" s="128">
        <f t="shared" ref="BR801" si="15469">J801/J808</f>
        <v>6.7546978161503304E-2</v>
      </c>
      <c r="BS801" s="129">
        <f t="shared" ref="BS801" si="15470">K801/K808</f>
        <v>2.2494887525562373E-2</v>
      </c>
      <c r="BT801" s="130">
        <f t="shared" ref="BT801" si="15471">L801/L808</f>
        <v>6.6822248152469857E-2</v>
      </c>
      <c r="BU801" s="128">
        <f t="shared" ref="BU801" si="15472">M801/M808</f>
        <v>2.7053455019556714E-2</v>
      </c>
      <c r="BV801" s="132">
        <f t="shared" ref="BV801" si="15473">N801/N808</f>
        <v>5.3117940995276884E-2</v>
      </c>
      <c r="BW801" s="133">
        <f t="shared" ref="BW801" si="15474">O801/O808</f>
        <v>5.2647653953346314E-2</v>
      </c>
      <c r="BX801" s="128">
        <f t="shared" ref="BX801" si="15475">P801/P808</f>
        <v>3.5490605427974949E-2</v>
      </c>
      <c r="BY801" s="129">
        <f t="shared" ref="BY801" si="15476">Q801/Q808</f>
        <v>6.4134874424263494E-2</v>
      </c>
      <c r="BZ801" s="130">
        <f t="shared" ref="BZ801" si="15477">R801/R808</f>
        <v>4.1832767360598454E-2</v>
      </c>
      <c r="CA801" s="131">
        <f t="shared" ref="CA801" si="15478">S801/S808</f>
        <v>6.1890921525047014E-2</v>
      </c>
      <c r="CB801" s="128">
        <f t="shared" ref="CB801" si="15479">T801/T808</f>
        <v>4.7448979591836735E-2</v>
      </c>
      <c r="CC801" s="129">
        <f t="shared" ref="CC801" si="15480">U801/U808</f>
        <v>4.7237076648841352E-2</v>
      </c>
      <c r="CD801" s="130">
        <f t="shared" ref="CD801" si="15481">V801/V808</f>
        <v>7.4115386998822586E-2</v>
      </c>
      <c r="CE801" s="131">
        <f t="shared" ref="CE801" si="15482">W801/W808</f>
        <v>3.6377666317588049E-2</v>
      </c>
      <c r="CF801" s="128">
        <f t="shared" ref="CF801" si="15483">X801/X808</f>
        <v>3.6073892016173788E-2</v>
      </c>
      <c r="CG801" s="129">
        <f t="shared" ref="CG801" si="15484">Y801/Y808</f>
        <v>4.832585433206766E-2</v>
      </c>
      <c r="CH801" s="130">
        <f t="shared" ref="CH801" si="15485">Z801/Z808</f>
        <v>5.4704296488414156E-2</v>
      </c>
      <c r="CI801" s="128">
        <f t="shared" ref="CI801" si="15486">AA801/AA808</f>
        <v>5.8220958321866495E-2</v>
      </c>
      <c r="CJ801" s="134">
        <f t="shared" ref="CJ801" si="15487">AB801/AB808</f>
        <v>4.936652753666014E-2</v>
      </c>
      <c r="CK801" s="135">
        <f t="shared" ref="CK801" si="15488">AC801/AC808</f>
        <v>5.4909895727223899E-2</v>
      </c>
    </row>
    <row r="802" spans="1:89" x14ac:dyDescent="0.2">
      <c r="A802" s="145" t="s">
        <v>34</v>
      </c>
      <c r="B802" s="202">
        <v>435</v>
      </c>
      <c r="C802" s="196">
        <v>898</v>
      </c>
      <c r="D802" s="197">
        <v>125</v>
      </c>
      <c r="E802" s="198">
        <v>495</v>
      </c>
      <c r="F802" s="195">
        <v>280</v>
      </c>
      <c r="G802" s="199">
        <v>1316</v>
      </c>
      <c r="H802" s="197">
        <v>691</v>
      </c>
      <c r="I802" s="198">
        <v>1663</v>
      </c>
      <c r="J802" s="195">
        <v>177</v>
      </c>
      <c r="K802" s="196">
        <v>78</v>
      </c>
      <c r="L802" s="197">
        <v>693</v>
      </c>
      <c r="M802" s="195">
        <v>234</v>
      </c>
      <c r="N802" s="200">
        <v>1439</v>
      </c>
      <c r="O802" s="203">
        <v>976</v>
      </c>
      <c r="P802" s="195">
        <v>398</v>
      </c>
      <c r="Q802" s="196">
        <v>608</v>
      </c>
      <c r="R802" s="197">
        <v>554</v>
      </c>
      <c r="S802" s="198">
        <v>877</v>
      </c>
      <c r="T802" s="195">
        <v>88</v>
      </c>
      <c r="U802" s="199">
        <v>116</v>
      </c>
      <c r="V802" s="197">
        <v>1006</v>
      </c>
      <c r="W802" s="204">
        <v>496</v>
      </c>
      <c r="X802" s="195">
        <v>252</v>
      </c>
      <c r="Y802" s="199">
        <v>233</v>
      </c>
      <c r="Z802" s="197">
        <v>1049</v>
      </c>
      <c r="AA802" s="195">
        <v>1233</v>
      </c>
      <c r="AB802" s="169">
        <f t="shared" si="15024"/>
        <v>7187</v>
      </c>
      <c r="AC802" s="172">
        <f t="shared" si="15025"/>
        <v>9223</v>
      </c>
      <c r="BI802" s="145" t="s">
        <v>34</v>
      </c>
      <c r="BJ802" s="128">
        <f>B802/B808</f>
        <v>2.2552882621318954E-2</v>
      </c>
      <c r="BK802" s="129">
        <f t="shared" ref="BK802" si="15489">C802/C808</f>
        <v>4.0565568956949904E-2</v>
      </c>
      <c r="BL802" s="130">
        <f t="shared" ref="BL802" si="15490">D802/D808</f>
        <v>1.745566261695294E-2</v>
      </c>
      <c r="BM802" s="131">
        <f t="shared" ref="BM802" si="15491">E802/E808</f>
        <v>6.3591983556012338E-2</v>
      </c>
      <c r="BN802" s="128">
        <f t="shared" ref="BN802" si="15492">F802/F808</f>
        <v>1.4602346805736636E-2</v>
      </c>
      <c r="BO802" s="129">
        <f t="shared" ref="BO802" si="15493">G802/G808</f>
        <v>5.7494866529774126E-2</v>
      </c>
      <c r="BP802" s="130">
        <f t="shared" ref="BP802" si="15494">H802/H808</f>
        <v>2.4428182557358503E-2</v>
      </c>
      <c r="BQ802" s="131">
        <f t="shared" ref="BQ802" si="15495">I802/I808</f>
        <v>5.1623517725212641E-2</v>
      </c>
      <c r="BR802" s="128">
        <f t="shared" ref="BR802" si="15496">J802/J808</f>
        <v>4.4946673438293547E-2</v>
      </c>
      <c r="BS802" s="129">
        <f t="shared" ref="BS802" si="15497">K802/K808</f>
        <v>2.2787028921998246E-2</v>
      </c>
      <c r="BT802" s="130">
        <f t="shared" ref="BT802" si="15498">L802/L808</f>
        <v>5.3908984830805133E-2</v>
      </c>
      <c r="BU802" s="128">
        <f t="shared" ref="BU802" si="15499">M802/M808</f>
        <v>1.9067796610169493E-2</v>
      </c>
      <c r="BV802" s="132">
        <f t="shared" ref="BV802" si="15500">N802/N808</f>
        <v>4.9250462043945516E-2</v>
      </c>
      <c r="BW802" s="133">
        <f t="shared" ref="BW802" si="15501">O802/O808</f>
        <v>3.7261863856755624E-2</v>
      </c>
      <c r="BX802" s="128">
        <f t="shared" ref="BX802" si="15502">P802/P808</f>
        <v>2.7696590118302018E-2</v>
      </c>
      <c r="BY802" s="129">
        <f t="shared" ref="BY802" si="15503">Q802/Q808</f>
        <v>5.283740331971843E-2</v>
      </c>
      <c r="BZ802" s="130">
        <f t="shared" ref="BZ802" si="15504">R802/R808</f>
        <v>2.7265121315025346E-2</v>
      </c>
      <c r="CA802" s="131">
        <f t="shared" ref="CA802" si="15505">S802/S808</f>
        <v>4.9980053570410896E-2</v>
      </c>
      <c r="CB802" s="128">
        <f t="shared" ref="CB802" si="15506">T802/T808</f>
        <v>2.2448979591836733E-2</v>
      </c>
      <c r="CC802" s="129">
        <f t="shared" ref="CC802" si="15507">U802/U808</f>
        <v>3.4462269756387401E-2</v>
      </c>
      <c r="CD802" s="130">
        <f t="shared" ref="CD802" si="15508">V802/V808</f>
        <v>6.2341203445497921E-2</v>
      </c>
      <c r="CE802" s="131">
        <f t="shared" ref="CE802" si="15509">W802/W808</f>
        <v>2.7338367414429809E-2</v>
      </c>
      <c r="CF802" s="128">
        <f t="shared" ref="CF802" si="15510">X802/X808</f>
        <v>1.9979386347419328E-2</v>
      </c>
      <c r="CG802" s="129">
        <f t="shared" ref="CG802" si="15511">Y802/Y808</f>
        <v>4.0214014497756301E-2</v>
      </c>
      <c r="CH802" s="130">
        <f t="shared" ref="CH802" si="15512">Z802/Z808</f>
        <v>3.5798382418182437E-2</v>
      </c>
      <c r="CI802" s="128">
        <f t="shared" ref="CI802" si="15513">AA802/AA808</f>
        <v>3.7702963030914596E-2</v>
      </c>
      <c r="CJ802" s="134">
        <f t="shared" ref="CJ802" si="15514">AB802/AB808</f>
        <v>3.3183429985594502E-2</v>
      </c>
      <c r="CK802" s="135">
        <f t="shared" ref="CK802" si="15515">AC802/AC808</f>
        <v>4.2704609856833296E-2</v>
      </c>
    </row>
    <row r="803" spans="1:89" x14ac:dyDescent="0.2">
      <c r="A803" s="136" t="s">
        <v>35</v>
      </c>
      <c r="B803" s="205">
        <v>0</v>
      </c>
      <c r="C803" s="189">
        <v>493</v>
      </c>
      <c r="D803" s="190">
        <v>4</v>
      </c>
      <c r="E803" s="191">
        <v>210</v>
      </c>
      <c r="F803" s="188">
        <v>7</v>
      </c>
      <c r="G803" s="192">
        <v>785</v>
      </c>
      <c r="H803" s="190">
        <v>88</v>
      </c>
      <c r="I803" s="191">
        <v>731</v>
      </c>
      <c r="J803" s="188">
        <v>80</v>
      </c>
      <c r="K803" s="189">
        <v>20</v>
      </c>
      <c r="L803" s="190">
        <v>548</v>
      </c>
      <c r="M803" s="188">
        <v>52</v>
      </c>
      <c r="N803" s="193">
        <v>338</v>
      </c>
      <c r="O803" s="206">
        <v>242</v>
      </c>
      <c r="P803" s="188">
        <v>61</v>
      </c>
      <c r="Q803" s="189">
        <v>167</v>
      </c>
      <c r="R803" s="190">
        <v>185</v>
      </c>
      <c r="S803" s="191">
        <v>89</v>
      </c>
      <c r="T803" s="188">
        <v>13</v>
      </c>
      <c r="U803" s="192">
        <v>8</v>
      </c>
      <c r="V803" s="190">
        <v>285</v>
      </c>
      <c r="W803" s="207">
        <v>11</v>
      </c>
      <c r="X803" s="188">
        <v>44</v>
      </c>
      <c r="Y803" s="192">
        <v>14</v>
      </c>
      <c r="Z803" s="190">
        <v>83</v>
      </c>
      <c r="AA803" s="188">
        <v>164</v>
      </c>
      <c r="AB803" s="169">
        <f t="shared" si="15024"/>
        <v>1736</v>
      </c>
      <c r="AC803" s="172">
        <f t="shared" si="15025"/>
        <v>2986</v>
      </c>
      <c r="BI803" s="136" t="s">
        <v>35</v>
      </c>
      <c r="BJ803" s="128">
        <f>B803/B808</f>
        <v>0</v>
      </c>
      <c r="BK803" s="129">
        <f t="shared" ref="BK803" si="15516">C803/C808</f>
        <v>2.2270407010886752E-2</v>
      </c>
      <c r="BL803" s="130">
        <f t="shared" ref="BL803" si="15517">D803/D808</f>
        <v>5.5858120374249406E-4</v>
      </c>
      <c r="BM803" s="131">
        <f t="shared" ref="BM803" si="15518">E803/E808</f>
        <v>2.6978417266187049E-2</v>
      </c>
      <c r="BN803" s="128">
        <f t="shared" ref="BN803" si="15519">F803/F808</f>
        <v>3.6505867014341588E-4</v>
      </c>
      <c r="BO803" s="129">
        <f t="shared" ref="BO803" si="15520">G803/G808</f>
        <v>3.4295950019660099E-2</v>
      </c>
      <c r="BP803" s="130">
        <f t="shared" ref="BP803" si="15521">H803/H808</f>
        <v>3.1109697033973203E-3</v>
      </c>
      <c r="BQ803" s="131">
        <f t="shared" ref="BQ803" si="15522">I803/I808</f>
        <v>2.2691997268268455E-2</v>
      </c>
      <c r="BR803" s="128">
        <f t="shared" ref="BR803" si="15523">J803/J808</f>
        <v>2.0314880650076181E-2</v>
      </c>
      <c r="BS803" s="129">
        <f t="shared" ref="BS803" si="15524">K803/K808</f>
        <v>5.8428279287174997E-3</v>
      </c>
      <c r="BT803" s="130">
        <f t="shared" ref="BT803" si="15525">L803/L808</f>
        <v>4.2629327110073903E-2</v>
      </c>
      <c r="BU803" s="128">
        <f t="shared" ref="BU803" si="15526">M803/M808</f>
        <v>4.2372881355932203E-3</v>
      </c>
      <c r="BV803" s="132">
        <f t="shared" ref="BV803" si="15527">N803/N808</f>
        <v>1.1568211376548702E-2</v>
      </c>
      <c r="BW803" s="133">
        <f t="shared" ref="BW803" si="15528">O803/O808</f>
        <v>9.2391096857939153E-3</v>
      </c>
      <c r="BX803" s="128">
        <f t="shared" ref="BX803" si="15529">P803/P808</f>
        <v>4.2449547668754351E-3</v>
      </c>
      <c r="BY803" s="129">
        <f t="shared" ref="BY803" si="15530">Q803/Q808</f>
        <v>1.4512905188146345E-2</v>
      </c>
      <c r="BZ803" s="130">
        <f t="shared" ref="BZ803" si="15531">R803/R808</f>
        <v>9.1047787784831937E-3</v>
      </c>
      <c r="CA803" s="131">
        <f t="shared" ref="CA803" si="15532">S803/S808</f>
        <v>5.0720920955149027E-3</v>
      </c>
      <c r="CB803" s="128">
        <f t="shared" ref="CB803" si="15533">T803/T808</f>
        <v>3.3163265306122448E-3</v>
      </c>
      <c r="CC803" s="129">
        <f t="shared" ref="CC803" si="15534">U803/U808</f>
        <v>2.3767082590612004E-3</v>
      </c>
      <c r="CD803" s="130">
        <f t="shared" ref="CD803" si="15535">V803/V808</f>
        <v>1.7661275329986986E-2</v>
      </c>
      <c r="CE803" s="131">
        <f t="shared" ref="CE803" si="15536">W803/W808</f>
        <v>6.0629443862646746E-4</v>
      </c>
      <c r="CF803" s="128">
        <f t="shared" ref="CF803" si="15537">X803/X808</f>
        <v>3.48846428288274E-3</v>
      </c>
      <c r="CG803" s="129">
        <f t="shared" ref="CG803" si="15538">Y803/Y808</f>
        <v>2.416292716603383E-3</v>
      </c>
      <c r="CH803" s="130">
        <f t="shared" ref="CH803" si="15539">Z803/Z808</f>
        <v>2.8324744906664846E-3</v>
      </c>
      <c r="CI803" s="128">
        <f t="shared" ref="CI803" si="15540">AA803/AA808</f>
        <v>5.0148304436901815E-3</v>
      </c>
      <c r="CJ803" s="134">
        <f t="shared" ref="CJ803" si="15541">AB803/AB808</f>
        <v>8.0153658626676023E-3</v>
      </c>
      <c r="CK803" s="135">
        <f t="shared" ref="CK803" si="15542">AC803/AC808</f>
        <v>1.3825866316003927E-2</v>
      </c>
    </row>
    <row r="804" spans="1:89" x14ac:dyDescent="0.2">
      <c r="A804" s="145" t="s">
        <v>36</v>
      </c>
      <c r="B804" s="202">
        <v>0</v>
      </c>
      <c r="C804" s="196">
        <v>0</v>
      </c>
      <c r="D804" s="197">
        <v>0</v>
      </c>
      <c r="E804" s="198">
        <v>0</v>
      </c>
      <c r="F804" s="195">
        <v>0</v>
      </c>
      <c r="G804" s="199">
        <v>0</v>
      </c>
      <c r="H804" s="197">
        <v>0</v>
      </c>
      <c r="I804" s="198">
        <v>0</v>
      </c>
      <c r="J804" s="195">
        <v>0</v>
      </c>
      <c r="K804" s="199">
        <v>0</v>
      </c>
      <c r="L804" s="197">
        <v>0</v>
      </c>
      <c r="M804" s="195">
        <v>0</v>
      </c>
      <c r="N804" s="200">
        <v>0</v>
      </c>
      <c r="O804" s="203">
        <v>0</v>
      </c>
      <c r="P804" s="195">
        <v>0</v>
      </c>
      <c r="Q804" s="199">
        <v>0</v>
      </c>
      <c r="R804" s="197">
        <v>0</v>
      </c>
      <c r="S804" s="198">
        <v>0</v>
      </c>
      <c r="T804" s="195">
        <v>0</v>
      </c>
      <c r="U804" s="199">
        <v>0</v>
      </c>
      <c r="V804" s="197">
        <v>0</v>
      </c>
      <c r="W804" s="198">
        <v>0</v>
      </c>
      <c r="X804" s="195">
        <v>0</v>
      </c>
      <c r="Y804" s="199">
        <v>0</v>
      </c>
      <c r="Z804" s="197">
        <v>0</v>
      </c>
      <c r="AA804" s="195">
        <v>0</v>
      </c>
      <c r="AB804" s="169">
        <f t="shared" si="15024"/>
        <v>0</v>
      </c>
      <c r="AC804" s="172">
        <f t="shared" si="15025"/>
        <v>0</v>
      </c>
      <c r="BI804" s="145" t="s">
        <v>36</v>
      </c>
      <c r="BJ804" s="128">
        <f>B804/B808</f>
        <v>0</v>
      </c>
      <c r="BK804" s="129">
        <f t="shared" ref="BK804" si="15543">C804/C808</f>
        <v>0</v>
      </c>
      <c r="BL804" s="130">
        <f t="shared" ref="BL804" si="15544">D804/D808</f>
        <v>0</v>
      </c>
      <c r="BM804" s="131">
        <f t="shared" ref="BM804" si="15545">E804/E808</f>
        <v>0</v>
      </c>
      <c r="BN804" s="128">
        <f t="shared" ref="BN804" si="15546">F804/F808</f>
        <v>0</v>
      </c>
      <c r="BO804" s="129">
        <f t="shared" ref="BO804" si="15547">G804/G808</f>
        <v>0</v>
      </c>
      <c r="BP804" s="130">
        <f t="shared" ref="BP804" si="15548">H804/H808</f>
        <v>0</v>
      </c>
      <c r="BQ804" s="131">
        <f t="shared" ref="BQ804" si="15549">I804/I808</f>
        <v>0</v>
      </c>
      <c r="BR804" s="128">
        <f t="shared" ref="BR804" si="15550">J804/J808</f>
        <v>0</v>
      </c>
      <c r="BS804" s="129">
        <f t="shared" ref="BS804" si="15551">K804/K808</f>
        <v>0</v>
      </c>
      <c r="BT804" s="130">
        <f t="shared" ref="BT804" si="15552">L804/L808</f>
        <v>0</v>
      </c>
      <c r="BU804" s="128">
        <f t="shared" ref="BU804" si="15553">M804/M808</f>
        <v>0</v>
      </c>
      <c r="BV804" s="132">
        <f t="shared" ref="BV804" si="15554">N804/N808</f>
        <v>0</v>
      </c>
      <c r="BW804" s="133">
        <f t="shared" ref="BW804" si="15555">O804/O808</f>
        <v>0</v>
      </c>
      <c r="BX804" s="128">
        <f t="shared" ref="BX804" si="15556">P804/P808</f>
        <v>0</v>
      </c>
      <c r="BY804" s="129">
        <f t="shared" ref="BY804" si="15557">Q804/Q808</f>
        <v>0</v>
      </c>
      <c r="BZ804" s="130">
        <f t="shared" ref="BZ804" si="15558">R804/R808</f>
        <v>0</v>
      </c>
      <c r="CA804" s="131">
        <f t="shared" ref="CA804" si="15559">S804/S808</f>
        <v>0</v>
      </c>
      <c r="CB804" s="128">
        <f t="shared" ref="CB804" si="15560">T804/T808</f>
        <v>0</v>
      </c>
      <c r="CC804" s="129">
        <f t="shared" ref="CC804" si="15561">U804/U808</f>
        <v>0</v>
      </c>
      <c r="CD804" s="130">
        <f t="shared" ref="CD804" si="15562">V804/V808</f>
        <v>0</v>
      </c>
      <c r="CE804" s="131">
        <f t="shared" ref="CE804" si="15563">W804/W808</f>
        <v>0</v>
      </c>
      <c r="CF804" s="128">
        <f t="shared" ref="CF804" si="15564">X804/X808</f>
        <v>0</v>
      </c>
      <c r="CG804" s="129">
        <f t="shared" ref="CG804" si="15565">Y804/Y808</f>
        <v>0</v>
      </c>
      <c r="CH804" s="130">
        <f t="shared" ref="CH804" si="15566">Z804/Z808</f>
        <v>0</v>
      </c>
      <c r="CI804" s="128">
        <f t="shared" ref="CI804" si="15567">AA804/AA808</f>
        <v>0</v>
      </c>
      <c r="CJ804" s="134">
        <f t="shared" ref="CJ804" si="15568">AB804/AB808</f>
        <v>0</v>
      </c>
      <c r="CK804" s="135">
        <f t="shared" ref="CK804" si="15569">AC804/AC808</f>
        <v>0</v>
      </c>
    </row>
    <row r="805" spans="1:89" x14ac:dyDescent="0.2">
      <c r="A805" s="136" t="s">
        <v>37</v>
      </c>
      <c r="B805" s="58"/>
      <c r="C805" s="59"/>
      <c r="D805" s="138"/>
      <c r="E805" s="139"/>
      <c r="F805" s="137"/>
      <c r="G805" s="140"/>
      <c r="H805" s="138"/>
      <c r="I805" s="139"/>
      <c r="J805" s="137"/>
      <c r="K805" s="140"/>
      <c r="L805" s="138"/>
      <c r="M805" s="137"/>
      <c r="N805" s="141"/>
      <c r="O805" s="142"/>
      <c r="P805" s="137"/>
      <c r="Q805" s="140"/>
      <c r="R805" s="138"/>
      <c r="S805" s="139"/>
      <c r="T805" s="137"/>
      <c r="U805" s="140"/>
      <c r="V805" s="138"/>
      <c r="W805" s="139"/>
      <c r="X805" s="137"/>
      <c r="Y805" s="140"/>
      <c r="Z805" s="143"/>
      <c r="AA805" s="144"/>
      <c r="AB805" s="171">
        <f t="shared" ref="AB805:AB807" si="15570">SUM(B805,D805,F805,H805,J805,L805,N805,P805,R805,T805,V805,X805,Z805)</f>
        <v>0</v>
      </c>
      <c r="AC805" s="172">
        <f t="shared" si="15025"/>
        <v>0</v>
      </c>
      <c r="BI805" s="136" t="s">
        <v>37</v>
      </c>
      <c r="BJ805" s="128">
        <f>B805/B808</f>
        <v>0</v>
      </c>
      <c r="BK805" s="129">
        <f t="shared" ref="BK805" si="15571">C805/C808</f>
        <v>0</v>
      </c>
      <c r="BL805" s="130">
        <f t="shared" ref="BL805" si="15572">D805/D808</f>
        <v>0</v>
      </c>
      <c r="BM805" s="131">
        <f t="shared" ref="BM805" si="15573">E805/E808</f>
        <v>0</v>
      </c>
      <c r="BN805" s="128">
        <f t="shared" ref="BN805" si="15574">F805/F808</f>
        <v>0</v>
      </c>
      <c r="BO805" s="129">
        <f t="shared" ref="BO805" si="15575">G805/G808</f>
        <v>0</v>
      </c>
      <c r="BP805" s="130">
        <f t="shared" ref="BP805" si="15576">H805/H808</f>
        <v>0</v>
      </c>
      <c r="BQ805" s="131">
        <f t="shared" ref="BQ805" si="15577">I805/I808</f>
        <v>0</v>
      </c>
      <c r="BR805" s="128">
        <f t="shared" ref="BR805" si="15578">J805/J808</f>
        <v>0</v>
      </c>
      <c r="BS805" s="129">
        <f t="shared" ref="BS805" si="15579">K805/K808</f>
        <v>0</v>
      </c>
      <c r="BT805" s="130">
        <f t="shared" ref="BT805" si="15580">L805/L808</f>
        <v>0</v>
      </c>
      <c r="BU805" s="128">
        <f t="shared" ref="BU805" si="15581">M805/M808</f>
        <v>0</v>
      </c>
      <c r="BV805" s="132">
        <f t="shared" ref="BV805" si="15582">N805/N808</f>
        <v>0</v>
      </c>
      <c r="BW805" s="133">
        <f t="shared" ref="BW805" si="15583">O805/O808</f>
        <v>0</v>
      </c>
      <c r="BX805" s="128">
        <f t="shared" ref="BX805" si="15584">P805/P808</f>
        <v>0</v>
      </c>
      <c r="BY805" s="129">
        <f t="shared" ref="BY805" si="15585">Q805/Q808</f>
        <v>0</v>
      </c>
      <c r="BZ805" s="130">
        <f t="shared" ref="BZ805" si="15586">R805/R808</f>
        <v>0</v>
      </c>
      <c r="CA805" s="131">
        <f t="shared" ref="CA805" si="15587">S805/S808</f>
        <v>0</v>
      </c>
      <c r="CB805" s="128">
        <f t="shared" ref="CB805" si="15588">T805/T808</f>
        <v>0</v>
      </c>
      <c r="CC805" s="129">
        <f t="shared" ref="CC805" si="15589">U805/U808</f>
        <v>0</v>
      </c>
      <c r="CD805" s="130">
        <f t="shared" ref="CD805" si="15590">V805/V808</f>
        <v>0</v>
      </c>
      <c r="CE805" s="131">
        <f t="shared" ref="CE805" si="15591">W805/W808</f>
        <v>0</v>
      </c>
      <c r="CF805" s="128">
        <f t="shared" ref="CF805" si="15592">X805/X808</f>
        <v>0</v>
      </c>
      <c r="CG805" s="129">
        <f t="shared" ref="CG805" si="15593">Y805/Y808</f>
        <v>0</v>
      </c>
      <c r="CH805" s="130">
        <f t="shared" ref="CH805" si="15594">Z805/Z808</f>
        <v>0</v>
      </c>
      <c r="CI805" s="128">
        <f t="shared" ref="CI805" si="15595">AA805/AA808</f>
        <v>0</v>
      </c>
      <c r="CJ805" s="134">
        <f t="shared" ref="CJ805" si="15596">AB805/AB808</f>
        <v>0</v>
      </c>
      <c r="CK805" s="135">
        <f t="shared" ref="CK805" si="15597">AC805/AC808</f>
        <v>0</v>
      </c>
    </row>
    <row r="806" spans="1:89" x14ac:dyDescent="0.2">
      <c r="A806" s="145" t="s">
        <v>38</v>
      </c>
      <c r="B806" s="56"/>
      <c r="C806" s="57"/>
      <c r="D806" s="151"/>
      <c r="E806" s="148"/>
      <c r="F806" s="149"/>
      <c r="G806" s="150"/>
      <c r="H806" s="151"/>
      <c r="I806" s="148"/>
      <c r="J806" s="149"/>
      <c r="K806" s="150"/>
      <c r="L806" s="151"/>
      <c r="M806" s="149"/>
      <c r="N806" s="153"/>
      <c r="O806" s="152"/>
      <c r="P806" s="149"/>
      <c r="Q806" s="150"/>
      <c r="R806" s="151"/>
      <c r="S806" s="148"/>
      <c r="T806" s="149"/>
      <c r="U806" s="150"/>
      <c r="V806" s="151"/>
      <c r="W806" s="148"/>
      <c r="X806" s="149"/>
      <c r="Y806" s="150"/>
      <c r="Z806" s="147"/>
      <c r="AA806" s="146"/>
      <c r="AB806" s="171">
        <f t="shared" si="15570"/>
        <v>0</v>
      </c>
      <c r="AC806" s="172">
        <f t="shared" si="15025"/>
        <v>0</v>
      </c>
      <c r="BI806" s="145" t="s">
        <v>38</v>
      </c>
      <c r="BJ806" s="128">
        <f>B806/B808</f>
        <v>0</v>
      </c>
      <c r="BK806" s="129">
        <f t="shared" ref="BK806" si="15598">C806/C808</f>
        <v>0</v>
      </c>
      <c r="BL806" s="130">
        <f t="shared" ref="BL806" si="15599">D806/D808</f>
        <v>0</v>
      </c>
      <c r="BM806" s="131">
        <f t="shared" ref="BM806" si="15600">E806/E808</f>
        <v>0</v>
      </c>
      <c r="BN806" s="128">
        <f t="shared" ref="BN806" si="15601">F806/F808</f>
        <v>0</v>
      </c>
      <c r="BO806" s="129">
        <f t="shared" ref="BO806" si="15602">G806/G808</f>
        <v>0</v>
      </c>
      <c r="BP806" s="130">
        <f t="shared" ref="BP806" si="15603">H806/H808</f>
        <v>0</v>
      </c>
      <c r="BQ806" s="131">
        <f t="shared" ref="BQ806" si="15604">I806/I808</f>
        <v>0</v>
      </c>
      <c r="BR806" s="128">
        <f t="shared" ref="BR806" si="15605">J806/J808</f>
        <v>0</v>
      </c>
      <c r="BS806" s="129">
        <f t="shared" ref="BS806" si="15606">K806/K808</f>
        <v>0</v>
      </c>
      <c r="BT806" s="130">
        <f t="shared" ref="BT806" si="15607">L806/L808</f>
        <v>0</v>
      </c>
      <c r="BU806" s="128">
        <f t="shared" ref="BU806" si="15608">M806/M808</f>
        <v>0</v>
      </c>
      <c r="BV806" s="132">
        <f t="shared" ref="BV806" si="15609">N806/N808</f>
        <v>0</v>
      </c>
      <c r="BW806" s="133">
        <f t="shared" ref="BW806" si="15610">O806/O808</f>
        <v>0</v>
      </c>
      <c r="BX806" s="128">
        <f t="shared" ref="BX806" si="15611">P806/P808</f>
        <v>0</v>
      </c>
      <c r="BY806" s="129">
        <f t="shared" ref="BY806" si="15612">Q806/Q808</f>
        <v>0</v>
      </c>
      <c r="BZ806" s="130">
        <f t="shared" ref="BZ806" si="15613">R806/R808</f>
        <v>0</v>
      </c>
      <c r="CA806" s="131">
        <f t="shared" ref="CA806" si="15614">S806/S808</f>
        <v>0</v>
      </c>
      <c r="CB806" s="128">
        <f t="shared" ref="CB806" si="15615">T806/T808</f>
        <v>0</v>
      </c>
      <c r="CC806" s="129">
        <f t="shared" ref="CC806" si="15616">U806/U808</f>
        <v>0</v>
      </c>
      <c r="CD806" s="130">
        <f t="shared" ref="CD806" si="15617">V806/V808</f>
        <v>0</v>
      </c>
      <c r="CE806" s="131">
        <f t="shared" ref="CE806" si="15618">W806/W808</f>
        <v>0</v>
      </c>
      <c r="CF806" s="128">
        <f t="shared" ref="CF806" si="15619">X806/X808</f>
        <v>0</v>
      </c>
      <c r="CG806" s="129">
        <f t="shared" ref="CG806" si="15620">Y806/Y808</f>
        <v>0</v>
      </c>
      <c r="CH806" s="130">
        <f t="shared" ref="CH806" si="15621">Z806/Z808</f>
        <v>0</v>
      </c>
      <c r="CI806" s="128">
        <f t="shared" ref="CI806" si="15622">AA806/AA808</f>
        <v>0</v>
      </c>
      <c r="CJ806" s="134">
        <f t="shared" ref="CJ806" si="15623">AB806/AB808</f>
        <v>0</v>
      </c>
      <c r="CK806" s="135">
        <f t="shared" ref="CK806" si="15624">AC806/AC808</f>
        <v>0</v>
      </c>
    </row>
    <row r="807" spans="1:89" ht="13.5" thickBot="1" x14ac:dyDescent="0.25">
      <c r="A807" s="136" t="s">
        <v>39</v>
      </c>
      <c r="B807" s="58"/>
      <c r="C807" s="59"/>
      <c r="D807" s="138"/>
      <c r="E807" s="139"/>
      <c r="F807" s="137"/>
      <c r="G807" s="140"/>
      <c r="H807" s="138"/>
      <c r="I807" s="139"/>
      <c r="J807" s="137"/>
      <c r="K807" s="140"/>
      <c r="L807" s="138"/>
      <c r="M807" s="137"/>
      <c r="N807" s="141"/>
      <c r="O807" s="142"/>
      <c r="P807" s="137"/>
      <c r="Q807" s="140"/>
      <c r="R807" s="138"/>
      <c r="S807" s="139"/>
      <c r="T807" s="137"/>
      <c r="U807" s="140"/>
      <c r="V807" s="138"/>
      <c r="W807" s="139"/>
      <c r="X807" s="137"/>
      <c r="Y807" s="140"/>
      <c r="Z807" s="143"/>
      <c r="AA807" s="144"/>
      <c r="AB807" s="171">
        <f t="shared" si="15570"/>
        <v>0</v>
      </c>
      <c r="AC807" s="172">
        <f t="shared" si="15025"/>
        <v>0</v>
      </c>
      <c r="BI807" s="136" t="s">
        <v>39</v>
      </c>
      <c r="BJ807" s="128">
        <f>B807/B808</f>
        <v>0</v>
      </c>
      <c r="BK807" s="129">
        <f t="shared" ref="BK807" si="15625">C807/C808</f>
        <v>0</v>
      </c>
      <c r="BL807" s="130">
        <f t="shared" ref="BL807" si="15626">D807/D808</f>
        <v>0</v>
      </c>
      <c r="BM807" s="131">
        <f t="shared" ref="BM807" si="15627">E807/E808</f>
        <v>0</v>
      </c>
      <c r="BN807" s="128">
        <f t="shared" ref="BN807" si="15628">F807/F808</f>
        <v>0</v>
      </c>
      <c r="BO807" s="129">
        <f t="shared" ref="BO807" si="15629">G807/G808</f>
        <v>0</v>
      </c>
      <c r="BP807" s="130">
        <f t="shared" ref="BP807" si="15630">H807/H808</f>
        <v>0</v>
      </c>
      <c r="BQ807" s="131">
        <f t="shared" ref="BQ807" si="15631">I807/I808</f>
        <v>0</v>
      </c>
      <c r="BR807" s="128">
        <f t="shared" ref="BR807" si="15632">J807/J808</f>
        <v>0</v>
      </c>
      <c r="BS807" s="129">
        <f t="shared" ref="BS807" si="15633">K807/K808</f>
        <v>0</v>
      </c>
      <c r="BT807" s="130">
        <f t="shared" ref="BT807" si="15634">L807/L808</f>
        <v>0</v>
      </c>
      <c r="BU807" s="128">
        <f t="shared" ref="BU807" si="15635">M807/M808</f>
        <v>0</v>
      </c>
      <c r="BV807" s="132">
        <f t="shared" ref="BV807" si="15636">N807/N808</f>
        <v>0</v>
      </c>
      <c r="BW807" s="133">
        <f t="shared" ref="BW807" si="15637">O807/O808</f>
        <v>0</v>
      </c>
      <c r="BX807" s="128">
        <f t="shared" ref="BX807" si="15638">P807/P808</f>
        <v>0</v>
      </c>
      <c r="BY807" s="129">
        <f t="shared" ref="BY807" si="15639">Q807/Q808</f>
        <v>0</v>
      </c>
      <c r="BZ807" s="130">
        <f t="shared" ref="BZ807" si="15640">R807/R808</f>
        <v>0</v>
      </c>
      <c r="CA807" s="131">
        <f t="shared" ref="CA807" si="15641">S807/S808</f>
        <v>0</v>
      </c>
      <c r="CB807" s="128">
        <f t="shared" ref="CB807" si="15642">T807/T808</f>
        <v>0</v>
      </c>
      <c r="CC807" s="129">
        <f t="shared" ref="CC807" si="15643">U807/U808</f>
        <v>0</v>
      </c>
      <c r="CD807" s="130">
        <f t="shared" ref="CD807" si="15644">V807/V808</f>
        <v>0</v>
      </c>
      <c r="CE807" s="131">
        <f t="shared" ref="CE807" si="15645">W807/W808</f>
        <v>0</v>
      </c>
      <c r="CF807" s="128">
        <f t="shared" ref="CF807" si="15646">X807/X808</f>
        <v>0</v>
      </c>
      <c r="CG807" s="129">
        <f t="shared" ref="CG807" si="15647">Y807/Y808</f>
        <v>0</v>
      </c>
      <c r="CH807" s="130">
        <f t="shared" ref="CH807" si="15648">Z807/Z808</f>
        <v>0</v>
      </c>
      <c r="CI807" s="128">
        <f t="shared" ref="CI807" si="15649">AA807/AA808</f>
        <v>0</v>
      </c>
      <c r="CJ807" s="134">
        <f t="shared" ref="CJ807" si="15650">AB807/AB808</f>
        <v>0</v>
      </c>
      <c r="CK807" s="135">
        <f t="shared" ref="CK807" si="15651">AC807/AC808</f>
        <v>0</v>
      </c>
    </row>
    <row r="808" spans="1:89" ht="14.25" thickTop="1" thickBot="1" x14ac:dyDescent="0.25">
      <c r="A808" s="264" t="s">
        <v>13</v>
      </c>
      <c r="B808" s="20">
        <f t="shared" ref="B808:AA808" si="15652">SUM(B785:B807)</f>
        <v>19288</v>
      </c>
      <c r="C808" s="21">
        <f t="shared" si="15652"/>
        <v>22137</v>
      </c>
      <c r="D808" s="20">
        <f t="shared" si="15652"/>
        <v>7161</v>
      </c>
      <c r="E808" s="21">
        <f t="shared" si="15652"/>
        <v>7784</v>
      </c>
      <c r="F808" s="20">
        <f t="shared" si="15652"/>
        <v>19175</v>
      </c>
      <c r="G808" s="21">
        <f t="shared" si="15652"/>
        <v>22889</v>
      </c>
      <c r="H808" s="20">
        <f t="shared" si="15652"/>
        <v>28287</v>
      </c>
      <c r="I808" s="21">
        <f t="shared" si="15652"/>
        <v>32214</v>
      </c>
      <c r="J808" s="20">
        <f t="shared" si="15652"/>
        <v>3938</v>
      </c>
      <c r="K808" s="21">
        <f t="shared" si="15652"/>
        <v>3423</v>
      </c>
      <c r="L808" s="20">
        <f t="shared" si="15652"/>
        <v>12855</v>
      </c>
      <c r="M808" s="21">
        <f t="shared" si="15652"/>
        <v>12272</v>
      </c>
      <c r="N808" s="20">
        <f t="shared" si="15652"/>
        <v>29218</v>
      </c>
      <c r="O808" s="21">
        <f t="shared" si="15652"/>
        <v>26193</v>
      </c>
      <c r="P808" s="20">
        <f t="shared" si="15652"/>
        <v>14370</v>
      </c>
      <c r="Q808" s="21">
        <f t="shared" si="15652"/>
        <v>11507</v>
      </c>
      <c r="R808" s="20">
        <f t="shared" si="15652"/>
        <v>20319</v>
      </c>
      <c r="S808" s="21">
        <f t="shared" si="15652"/>
        <v>17547</v>
      </c>
      <c r="T808" s="20">
        <f t="shared" si="15652"/>
        <v>3920</v>
      </c>
      <c r="U808" s="21">
        <f t="shared" si="15652"/>
        <v>3366</v>
      </c>
      <c r="V808" s="20">
        <f t="shared" si="15652"/>
        <v>16137</v>
      </c>
      <c r="W808" s="21">
        <f t="shared" si="15652"/>
        <v>18143</v>
      </c>
      <c r="X808" s="20">
        <f t="shared" si="15652"/>
        <v>12613</v>
      </c>
      <c r="Y808" s="21">
        <f t="shared" si="15652"/>
        <v>5794</v>
      </c>
      <c r="Z808" s="20">
        <f t="shared" si="15652"/>
        <v>29303</v>
      </c>
      <c r="AA808" s="21">
        <f t="shared" si="15652"/>
        <v>32703</v>
      </c>
      <c r="AB808" s="173">
        <f t="shared" ref="AB808:AC808" si="15653">SUM(AB784:AB807)</f>
        <v>216584</v>
      </c>
      <c r="AC808" s="174">
        <f t="shared" si="15653"/>
        <v>215972</v>
      </c>
      <c r="BI808" s="264" t="s">
        <v>13</v>
      </c>
      <c r="BJ808" s="154">
        <f>SUM(BJ784:BJ807)</f>
        <v>0.99999999999999989</v>
      </c>
      <c r="BK808" s="155">
        <f t="shared" ref="BK808:CK808" si="15654">SUM(BK784:BK807)</f>
        <v>1.0000000000000002</v>
      </c>
      <c r="BL808" s="154">
        <f t="shared" si="15654"/>
        <v>1</v>
      </c>
      <c r="BM808" s="155">
        <f t="shared" si="15654"/>
        <v>1</v>
      </c>
      <c r="BN808" s="154">
        <f t="shared" si="15654"/>
        <v>1.0000000000000002</v>
      </c>
      <c r="BO808" s="155">
        <f t="shared" si="15654"/>
        <v>1</v>
      </c>
      <c r="BP808" s="154">
        <f t="shared" si="15654"/>
        <v>0.99999999999999978</v>
      </c>
      <c r="BQ808" s="155">
        <f t="shared" si="15654"/>
        <v>0.99999999999999989</v>
      </c>
      <c r="BR808" s="154">
        <f t="shared" si="15654"/>
        <v>0.99999999999999989</v>
      </c>
      <c r="BS808" s="155">
        <f t="shared" si="15654"/>
        <v>1</v>
      </c>
      <c r="BT808" s="154">
        <f t="shared" si="15654"/>
        <v>1</v>
      </c>
      <c r="BU808" s="155">
        <f t="shared" si="15654"/>
        <v>0.99999999999999989</v>
      </c>
      <c r="BV808" s="154">
        <f t="shared" si="15654"/>
        <v>1</v>
      </c>
      <c r="BW808" s="155">
        <f t="shared" si="15654"/>
        <v>1</v>
      </c>
      <c r="BX808" s="154">
        <f t="shared" si="15654"/>
        <v>1</v>
      </c>
      <c r="BY808" s="155">
        <f t="shared" si="15654"/>
        <v>0.99999999999999989</v>
      </c>
      <c r="BZ808" s="154">
        <f t="shared" si="15654"/>
        <v>0.99999999999999989</v>
      </c>
      <c r="CA808" s="155">
        <f t="shared" si="15654"/>
        <v>1</v>
      </c>
      <c r="CB808" s="154">
        <f t="shared" si="15654"/>
        <v>1</v>
      </c>
      <c r="CC808" s="155">
        <f t="shared" si="15654"/>
        <v>1.0000000000000002</v>
      </c>
      <c r="CD808" s="154">
        <f t="shared" si="15654"/>
        <v>0.99999999999999989</v>
      </c>
      <c r="CE808" s="155">
        <f t="shared" si="15654"/>
        <v>1.0000000000000002</v>
      </c>
      <c r="CF808" s="154">
        <f t="shared" si="15654"/>
        <v>1</v>
      </c>
      <c r="CG808" s="155">
        <f t="shared" si="15654"/>
        <v>1</v>
      </c>
      <c r="CH808" s="154">
        <f t="shared" si="15654"/>
        <v>1</v>
      </c>
      <c r="CI808" s="155">
        <f t="shared" si="15654"/>
        <v>1</v>
      </c>
      <c r="CJ808" s="154">
        <f t="shared" si="15654"/>
        <v>1</v>
      </c>
      <c r="CK808" s="155">
        <f t="shared" si="15654"/>
        <v>1.0000000000000002</v>
      </c>
    </row>
    <row r="809" spans="1:89" ht="13.5" thickTop="1" x14ac:dyDescent="0.2">
      <c r="A809" s="186"/>
    </row>
    <row r="810" spans="1:89" x14ac:dyDescent="0.2">
      <c r="A810" s="232"/>
    </row>
    <row r="811" spans="1:89" x14ac:dyDescent="0.2">
      <c r="A811" s="299">
        <f>+A780+1</f>
        <v>44647</v>
      </c>
      <c r="B811" s="299"/>
      <c r="C811" s="299"/>
      <c r="D811" s="299"/>
      <c r="BI811" s="304">
        <f>+BI749+2</f>
        <v>44647</v>
      </c>
      <c r="BJ811" s="304"/>
      <c r="BK811" s="304"/>
      <c r="BL811" s="304"/>
    </row>
    <row r="812" spans="1:89" ht="13.5" thickBot="1" x14ac:dyDescent="0.25">
      <c r="AE812" s="267" t="s">
        <v>84</v>
      </c>
    </row>
    <row r="813" spans="1:89" ht="14.25" thickTop="1" thickBot="1" x14ac:dyDescent="0.25">
      <c r="A813" s="295" t="s">
        <v>0</v>
      </c>
      <c r="B813" s="297" t="s">
        <v>1</v>
      </c>
      <c r="C813" s="298"/>
      <c r="D813" s="297" t="s">
        <v>2</v>
      </c>
      <c r="E813" s="298"/>
      <c r="F813" s="297" t="s">
        <v>3</v>
      </c>
      <c r="G813" s="298"/>
      <c r="H813" s="297" t="s">
        <v>4</v>
      </c>
      <c r="I813" s="298"/>
      <c r="J813" s="297" t="s">
        <v>5</v>
      </c>
      <c r="K813" s="298"/>
      <c r="L813" s="297" t="s">
        <v>6</v>
      </c>
      <c r="M813" s="298"/>
      <c r="N813" s="297" t="s">
        <v>7</v>
      </c>
      <c r="O813" s="298"/>
      <c r="P813" s="297" t="s">
        <v>8</v>
      </c>
      <c r="Q813" s="298"/>
      <c r="R813" s="297" t="s">
        <v>9</v>
      </c>
      <c r="S813" s="298"/>
      <c r="T813" s="297" t="s">
        <v>10</v>
      </c>
      <c r="U813" s="298"/>
      <c r="V813" s="297" t="s">
        <v>11</v>
      </c>
      <c r="W813" s="298"/>
      <c r="X813" s="297" t="s">
        <v>12</v>
      </c>
      <c r="Y813" s="298"/>
      <c r="Z813" s="300" t="s">
        <v>40</v>
      </c>
      <c r="AA813" s="301"/>
      <c r="AB813" s="302" t="s">
        <v>41</v>
      </c>
      <c r="AC813" s="303"/>
      <c r="AE813" s="295" t="s">
        <v>0</v>
      </c>
      <c r="AF813" s="297" t="s">
        <v>1</v>
      </c>
      <c r="AG813" s="298"/>
      <c r="AH813" s="297" t="s">
        <v>2</v>
      </c>
      <c r="AI813" s="298"/>
      <c r="AJ813" s="297" t="s">
        <v>3</v>
      </c>
      <c r="AK813" s="298"/>
      <c r="AL813" s="297" t="s">
        <v>4</v>
      </c>
      <c r="AM813" s="298"/>
      <c r="AN813" s="297" t="s">
        <v>5</v>
      </c>
      <c r="AO813" s="298"/>
      <c r="AP813" s="297" t="s">
        <v>6</v>
      </c>
      <c r="AQ813" s="298"/>
      <c r="AR813" s="297" t="s">
        <v>7</v>
      </c>
      <c r="AS813" s="298"/>
      <c r="AT813" s="297" t="s">
        <v>8</v>
      </c>
      <c r="AU813" s="298"/>
      <c r="AV813" s="297" t="s">
        <v>9</v>
      </c>
      <c r="AW813" s="298"/>
      <c r="AX813" s="297" t="s">
        <v>10</v>
      </c>
      <c r="AY813" s="298"/>
      <c r="AZ813" s="297" t="s">
        <v>11</v>
      </c>
      <c r="BA813" s="298"/>
      <c r="BB813" s="297" t="s">
        <v>12</v>
      </c>
      <c r="BC813" s="298"/>
      <c r="BD813" s="300" t="s">
        <v>40</v>
      </c>
      <c r="BE813" s="301"/>
      <c r="BF813" s="302" t="s">
        <v>41</v>
      </c>
      <c r="BG813" s="303"/>
      <c r="BI813" s="295" t="s">
        <v>0</v>
      </c>
      <c r="BJ813" s="297" t="s">
        <v>1</v>
      </c>
      <c r="BK813" s="298"/>
      <c r="BL813" s="297" t="s">
        <v>2</v>
      </c>
      <c r="BM813" s="298"/>
      <c r="BN813" s="297" t="s">
        <v>3</v>
      </c>
      <c r="BO813" s="298"/>
      <c r="BP813" s="297" t="s">
        <v>4</v>
      </c>
      <c r="BQ813" s="298"/>
      <c r="BR813" s="297" t="s">
        <v>5</v>
      </c>
      <c r="BS813" s="298"/>
      <c r="BT813" s="297" t="s">
        <v>6</v>
      </c>
      <c r="BU813" s="298"/>
      <c r="BV813" s="297" t="s">
        <v>7</v>
      </c>
      <c r="BW813" s="298"/>
      <c r="BX813" s="297" t="s">
        <v>8</v>
      </c>
      <c r="BY813" s="298"/>
      <c r="BZ813" s="297" t="s">
        <v>9</v>
      </c>
      <c r="CA813" s="298"/>
      <c r="CB813" s="297" t="s">
        <v>10</v>
      </c>
      <c r="CC813" s="298"/>
      <c r="CD813" s="297" t="s">
        <v>11</v>
      </c>
      <c r="CE813" s="298"/>
      <c r="CF813" s="297" t="s">
        <v>12</v>
      </c>
      <c r="CG813" s="298"/>
      <c r="CH813" s="300" t="s">
        <v>40</v>
      </c>
      <c r="CI813" s="301"/>
      <c r="CJ813" s="297" t="s">
        <v>41</v>
      </c>
      <c r="CK813" s="298"/>
    </row>
    <row r="814" spans="1:89" ht="15" thickTop="1" thickBot="1" x14ac:dyDescent="0.3">
      <c r="A814" s="296"/>
      <c r="B814" s="115" t="s">
        <v>14</v>
      </c>
      <c r="C814" s="116" t="s">
        <v>15</v>
      </c>
      <c r="D814" s="117" t="s">
        <v>14</v>
      </c>
      <c r="E814" s="118" t="s">
        <v>15</v>
      </c>
      <c r="F814" s="115" t="s">
        <v>14</v>
      </c>
      <c r="G814" s="116" t="s">
        <v>15</v>
      </c>
      <c r="H814" s="117" t="s">
        <v>14</v>
      </c>
      <c r="I814" s="118" t="s">
        <v>15</v>
      </c>
      <c r="J814" s="115" t="s">
        <v>14</v>
      </c>
      <c r="K814" s="116" t="s">
        <v>15</v>
      </c>
      <c r="L814" s="117" t="s">
        <v>14</v>
      </c>
      <c r="M814" s="115" t="s">
        <v>15</v>
      </c>
      <c r="N814" s="119" t="s">
        <v>14</v>
      </c>
      <c r="O814" s="120" t="s">
        <v>15</v>
      </c>
      <c r="P814" s="115" t="s">
        <v>14</v>
      </c>
      <c r="Q814" s="116" t="s">
        <v>15</v>
      </c>
      <c r="R814" s="117" t="s">
        <v>14</v>
      </c>
      <c r="S814" s="118" t="s">
        <v>15</v>
      </c>
      <c r="T814" s="115" t="s">
        <v>14</v>
      </c>
      <c r="U814" s="116" t="s">
        <v>15</v>
      </c>
      <c r="V814" s="117" t="s">
        <v>14</v>
      </c>
      <c r="W814" s="118" t="s">
        <v>15</v>
      </c>
      <c r="X814" s="115" t="s">
        <v>14</v>
      </c>
      <c r="Y814" s="116" t="s">
        <v>15</v>
      </c>
      <c r="Z814" s="28" t="s">
        <v>14</v>
      </c>
      <c r="AA814" s="121" t="s">
        <v>15</v>
      </c>
      <c r="AB814" s="175" t="s">
        <v>14</v>
      </c>
      <c r="AC814" s="176" t="s">
        <v>15</v>
      </c>
      <c r="AE814" s="296"/>
      <c r="AF814" s="115" t="s">
        <v>14</v>
      </c>
      <c r="AG814" s="116" t="s">
        <v>15</v>
      </c>
      <c r="AH814" s="117" t="s">
        <v>14</v>
      </c>
      <c r="AI814" s="118" t="s">
        <v>15</v>
      </c>
      <c r="AJ814" s="115" t="s">
        <v>14</v>
      </c>
      <c r="AK814" s="116" t="s">
        <v>15</v>
      </c>
      <c r="AL814" s="117" t="s">
        <v>14</v>
      </c>
      <c r="AM814" s="118" t="s">
        <v>15</v>
      </c>
      <c r="AN814" s="115" t="s">
        <v>14</v>
      </c>
      <c r="AO814" s="116" t="s">
        <v>15</v>
      </c>
      <c r="AP814" s="117" t="s">
        <v>14</v>
      </c>
      <c r="AQ814" s="115" t="s">
        <v>15</v>
      </c>
      <c r="AR814" s="119" t="s">
        <v>14</v>
      </c>
      <c r="AS814" s="120" t="s">
        <v>15</v>
      </c>
      <c r="AT814" s="115" t="s">
        <v>14</v>
      </c>
      <c r="AU814" s="116" t="s">
        <v>15</v>
      </c>
      <c r="AV814" s="117" t="s">
        <v>14</v>
      </c>
      <c r="AW814" s="118" t="s">
        <v>15</v>
      </c>
      <c r="AX814" s="115" t="s">
        <v>14</v>
      </c>
      <c r="AY814" s="116" t="s">
        <v>15</v>
      </c>
      <c r="AZ814" s="117" t="s">
        <v>14</v>
      </c>
      <c r="BA814" s="118" t="s">
        <v>15</v>
      </c>
      <c r="BB814" s="115" t="s">
        <v>14</v>
      </c>
      <c r="BC814" s="116" t="s">
        <v>15</v>
      </c>
      <c r="BD814" s="28" t="s">
        <v>14</v>
      </c>
      <c r="BE814" s="121" t="s">
        <v>15</v>
      </c>
      <c r="BF814" s="175" t="s">
        <v>14</v>
      </c>
      <c r="BG814" s="176" t="s">
        <v>15</v>
      </c>
      <c r="BI814" s="296"/>
      <c r="BJ814" s="115" t="s">
        <v>14</v>
      </c>
      <c r="BK814" s="116" t="s">
        <v>15</v>
      </c>
      <c r="BL814" s="117" t="s">
        <v>14</v>
      </c>
      <c r="BM814" s="118" t="s">
        <v>15</v>
      </c>
      <c r="BN814" s="115" t="s">
        <v>14</v>
      </c>
      <c r="BO814" s="116" t="s">
        <v>15</v>
      </c>
      <c r="BP814" s="117" t="s">
        <v>14</v>
      </c>
      <c r="BQ814" s="118" t="s">
        <v>15</v>
      </c>
      <c r="BR814" s="115" t="s">
        <v>14</v>
      </c>
      <c r="BS814" s="116" t="s">
        <v>15</v>
      </c>
      <c r="BT814" s="117" t="s">
        <v>14</v>
      </c>
      <c r="BU814" s="115" t="s">
        <v>15</v>
      </c>
      <c r="BV814" s="119" t="s">
        <v>14</v>
      </c>
      <c r="BW814" s="120" t="s">
        <v>15</v>
      </c>
      <c r="BX814" s="115" t="s">
        <v>14</v>
      </c>
      <c r="BY814" s="116" t="s">
        <v>15</v>
      </c>
      <c r="BZ814" s="117" t="s">
        <v>14</v>
      </c>
      <c r="CA814" s="118" t="s">
        <v>15</v>
      </c>
      <c r="CB814" s="115" t="s">
        <v>14</v>
      </c>
      <c r="CC814" s="116" t="s">
        <v>15</v>
      </c>
      <c r="CD814" s="117" t="s">
        <v>14</v>
      </c>
      <c r="CE814" s="118" t="s">
        <v>15</v>
      </c>
      <c r="CF814" s="115" t="s">
        <v>14</v>
      </c>
      <c r="CG814" s="116" t="s">
        <v>15</v>
      </c>
      <c r="CH814" s="28" t="s">
        <v>14</v>
      </c>
      <c r="CI814" s="121" t="s">
        <v>15</v>
      </c>
      <c r="CJ814" s="119" t="s">
        <v>14</v>
      </c>
      <c r="CK814" s="120" t="s">
        <v>15</v>
      </c>
    </row>
    <row r="815" spans="1:89" ht="13.5" thickTop="1" x14ac:dyDescent="0.2">
      <c r="A815" s="124" t="s">
        <v>16</v>
      </c>
      <c r="B815" s="125"/>
      <c r="C815" s="185"/>
      <c r="D815" s="126"/>
      <c r="E815" s="179"/>
      <c r="F815" s="125"/>
      <c r="G815" s="127"/>
      <c r="H815" s="126"/>
      <c r="I815" s="179"/>
      <c r="J815" s="125"/>
      <c r="K815" s="127"/>
      <c r="L815" s="126"/>
      <c r="M815" s="125"/>
      <c r="N815" s="178"/>
      <c r="O815" s="180"/>
      <c r="P815" s="125"/>
      <c r="Q815" s="127"/>
      <c r="R815" s="126"/>
      <c r="S815" s="179"/>
      <c r="T815" s="125"/>
      <c r="U815" s="127"/>
      <c r="V815" s="126"/>
      <c r="W815" s="179"/>
      <c r="X815" s="125"/>
      <c r="Y815" s="127"/>
      <c r="Z815" s="183"/>
      <c r="AA815" s="184"/>
      <c r="AB815" s="169">
        <f>B815+D815+F815+H815+J815+L815+N815+P815+R815+T815+V815+X815+Z815</f>
        <v>0</v>
      </c>
      <c r="AC815" s="170">
        <f>C815+E815+G815+I815+K815+M815+O815+Q815+S815+U815+W815+Y815+AA815</f>
        <v>0</v>
      </c>
      <c r="AE815" s="270" t="str">
        <f>$AE$9</f>
        <v>07:00 - 07:59</v>
      </c>
      <c r="AF815" s="125">
        <f>SUMIF($A$9:$A$32,$AE815,B$815:B$838)</f>
        <v>675</v>
      </c>
      <c r="AG815" s="185">
        <f t="shared" ref="AG815:AV817" si="15655">SUMIF($A$9:$A$32,$AE815,C$815:C$838)</f>
        <v>666</v>
      </c>
      <c r="AH815" s="126">
        <f t="shared" si="15655"/>
        <v>273</v>
      </c>
      <c r="AI815" s="179">
        <f t="shared" si="15655"/>
        <v>301</v>
      </c>
      <c r="AJ815" s="125">
        <f t="shared" si="15655"/>
        <v>934</v>
      </c>
      <c r="AK815" s="127">
        <f t="shared" si="15655"/>
        <v>848</v>
      </c>
      <c r="AL815" s="126">
        <f t="shared" si="15655"/>
        <v>1092</v>
      </c>
      <c r="AM815" s="179">
        <f t="shared" si="15655"/>
        <v>1150</v>
      </c>
      <c r="AN815" s="125">
        <f t="shared" si="15655"/>
        <v>75</v>
      </c>
      <c r="AO815" s="127">
        <f t="shared" si="15655"/>
        <v>151</v>
      </c>
      <c r="AP815" s="126">
        <f t="shared" si="15655"/>
        <v>238</v>
      </c>
      <c r="AQ815" s="125">
        <f t="shared" si="15655"/>
        <v>533</v>
      </c>
      <c r="AR815" s="178">
        <f t="shared" si="15655"/>
        <v>1083</v>
      </c>
      <c r="AS815" s="180">
        <f t="shared" si="15655"/>
        <v>970</v>
      </c>
      <c r="AT815" s="125">
        <f t="shared" si="15655"/>
        <v>620</v>
      </c>
      <c r="AU815" s="127">
        <f t="shared" si="15655"/>
        <v>378</v>
      </c>
      <c r="AV815" s="126">
        <f t="shared" si="15655"/>
        <v>851</v>
      </c>
      <c r="AW815" s="179">
        <f t="shared" ref="AW815:BE817" si="15656">SUMIF($A$9:$A$32,$AE815,S$815:S$838)</f>
        <v>650</v>
      </c>
      <c r="AX815" s="125">
        <f t="shared" si="15656"/>
        <v>159</v>
      </c>
      <c r="AY815" s="127">
        <f t="shared" si="15656"/>
        <v>130</v>
      </c>
      <c r="AZ815" s="126">
        <f t="shared" si="15656"/>
        <v>453</v>
      </c>
      <c r="BA815" s="179">
        <f t="shared" si="15656"/>
        <v>648</v>
      </c>
      <c r="BB815" s="125">
        <f t="shared" si="15656"/>
        <v>487</v>
      </c>
      <c r="BC815" s="127">
        <f t="shared" si="15656"/>
        <v>212</v>
      </c>
      <c r="BD815" s="183">
        <f t="shared" si="15656"/>
        <v>1243</v>
      </c>
      <c r="BE815" s="184">
        <f t="shared" si="15656"/>
        <v>1244</v>
      </c>
      <c r="BF815" s="169">
        <f>AF815+AH815+AJ815+AL815+AN815+AP815+AR815+AT815+AV815+AX815+AZ815+BB815+BD815</f>
        <v>8183</v>
      </c>
      <c r="BG815" s="170">
        <f>AG815+AI815+AK815+AM815+AO815+AQ815+AS815+AU815+AW815+AY815+BA815+BC815+BE815</f>
        <v>7881</v>
      </c>
      <c r="BI815" s="124" t="s">
        <v>16</v>
      </c>
      <c r="BJ815" s="128">
        <f>B815/B839</f>
        <v>0</v>
      </c>
      <c r="BK815" s="129">
        <f t="shared" ref="BK815" si="15657">C815/C839</f>
        <v>0</v>
      </c>
      <c r="BL815" s="130">
        <f t="shared" ref="BL815" si="15658">D815/D839</f>
        <v>0</v>
      </c>
      <c r="BM815" s="131">
        <f t="shared" ref="BM815" si="15659">E815/E839</f>
        <v>0</v>
      </c>
      <c r="BN815" s="128">
        <f t="shared" ref="BN815" si="15660">F815/F839</f>
        <v>0</v>
      </c>
      <c r="BO815" s="129">
        <f t="shared" ref="BO815" si="15661">G815/G839</f>
        <v>0</v>
      </c>
      <c r="BP815" s="130">
        <f t="shared" ref="BP815" si="15662">H815/H839</f>
        <v>0</v>
      </c>
      <c r="BQ815" s="131">
        <f t="shared" ref="BQ815" si="15663">I815/I839</f>
        <v>0</v>
      </c>
      <c r="BR815" s="128">
        <f t="shared" ref="BR815" si="15664">J815/J839</f>
        <v>0</v>
      </c>
      <c r="BS815" s="129">
        <f t="shared" ref="BS815" si="15665">K815/K839</f>
        <v>0</v>
      </c>
      <c r="BT815" s="130">
        <f t="shared" ref="BT815" si="15666">L815/L839</f>
        <v>0</v>
      </c>
      <c r="BU815" s="128">
        <f t="shared" ref="BU815" si="15667">M815/M839</f>
        <v>0</v>
      </c>
      <c r="BV815" s="132">
        <f t="shared" ref="BV815" si="15668">N815/N839</f>
        <v>0</v>
      </c>
      <c r="BW815" s="133">
        <f t="shared" ref="BW815" si="15669">O815/O839</f>
        <v>0</v>
      </c>
      <c r="BX815" s="128">
        <f t="shared" ref="BX815" si="15670">P815/P839</f>
        <v>0</v>
      </c>
      <c r="BY815" s="129">
        <f t="shared" ref="BY815" si="15671">Q815/Q839</f>
        <v>0</v>
      </c>
      <c r="BZ815" s="130">
        <f t="shared" ref="BZ815" si="15672">R815/R839</f>
        <v>0</v>
      </c>
      <c r="CA815" s="131">
        <f t="shared" ref="CA815" si="15673">S815/S839</f>
        <v>0</v>
      </c>
      <c r="CB815" s="128">
        <f t="shared" ref="CB815" si="15674">T815/T839</f>
        <v>0</v>
      </c>
      <c r="CC815" s="129">
        <f t="shared" ref="CC815" si="15675">U815/U839</f>
        <v>0</v>
      </c>
      <c r="CD815" s="130">
        <f t="shared" ref="CD815" si="15676">V815/V839</f>
        <v>0</v>
      </c>
      <c r="CE815" s="131">
        <f t="shared" ref="CE815" si="15677">W815/W839</f>
        <v>0</v>
      </c>
      <c r="CF815" s="128">
        <f t="shared" ref="CF815" si="15678">X815/X839</f>
        <v>0</v>
      </c>
      <c r="CG815" s="129">
        <f t="shared" ref="CG815" si="15679">Y815/Y839</f>
        <v>0</v>
      </c>
      <c r="CH815" s="130">
        <f t="shared" ref="CH815" si="15680">Z815/Z839</f>
        <v>0</v>
      </c>
      <c r="CI815" s="128">
        <f t="shared" ref="CI815" si="15681">AA815/AA839</f>
        <v>0</v>
      </c>
      <c r="CJ815" s="134">
        <f t="shared" ref="CJ815" si="15682">AB815/AB839</f>
        <v>0</v>
      </c>
      <c r="CK815" s="135">
        <f t="shared" ref="CK815" si="15683">AC815/AC839</f>
        <v>0</v>
      </c>
    </row>
    <row r="816" spans="1:89" x14ac:dyDescent="0.2">
      <c r="A816" s="136" t="s">
        <v>17</v>
      </c>
      <c r="B816" s="188">
        <v>129</v>
      </c>
      <c r="C816" s="189">
        <v>0</v>
      </c>
      <c r="D816" s="190">
        <v>63</v>
      </c>
      <c r="E816" s="191">
        <v>1</v>
      </c>
      <c r="F816" s="188">
        <v>243</v>
      </c>
      <c r="G816" s="192">
        <v>5</v>
      </c>
      <c r="H816" s="190">
        <v>208</v>
      </c>
      <c r="I816" s="191">
        <v>15</v>
      </c>
      <c r="J816" s="188">
        <v>1</v>
      </c>
      <c r="K816" s="192">
        <v>13</v>
      </c>
      <c r="L816" s="190">
        <v>13</v>
      </c>
      <c r="M816" s="188">
        <v>34</v>
      </c>
      <c r="N816" s="193">
        <v>119</v>
      </c>
      <c r="O816" s="194">
        <v>55</v>
      </c>
      <c r="P816" s="188">
        <v>39</v>
      </c>
      <c r="Q816" s="192">
        <v>27</v>
      </c>
      <c r="R816" s="190">
        <v>14</v>
      </c>
      <c r="S816" s="191">
        <v>44</v>
      </c>
      <c r="T816" s="188">
        <v>1</v>
      </c>
      <c r="U816" s="192">
        <v>11</v>
      </c>
      <c r="V816" s="190">
        <v>7</v>
      </c>
      <c r="W816" s="191">
        <v>0</v>
      </c>
      <c r="X816" s="188">
        <v>2</v>
      </c>
      <c r="Y816" s="192">
        <v>0</v>
      </c>
      <c r="Z816" s="190">
        <v>0</v>
      </c>
      <c r="AA816" s="188">
        <v>0</v>
      </c>
      <c r="AB816" s="169">
        <f t="shared" ref="AB816:AB834" si="15684">B816+D816+F816+H816+J816+L816+N816+P816+R816+T816+V816+X816+Z816</f>
        <v>839</v>
      </c>
      <c r="AC816" s="172">
        <f t="shared" ref="AC816:AC838" si="15685">SUM(C816,E816,G816,I816,K816,M816,O816,Q816,S816,U816,W816,Y816,AA816)</f>
        <v>205</v>
      </c>
      <c r="AE816" s="272" t="str">
        <f>$AE$10</f>
        <v>08:00 - 08:59</v>
      </c>
      <c r="AF816" s="125">
        <f>SUMIF($A$9:$A$32,$AE816,B$815:B$838)</f>
        <v>858</v>
      </c>
      <c r="AG816" s="189">
        <f t="shared" si="15655"/>
        <v>680</v>
      </c>
      <c r="AH816" s="190">
        <f t="shared" si="15655"/>
        <v>283</v>
      </c>
      <c r="AI816" s="191">
        <f t="shared" si="15655"/>
        <v>275</v>
      </c>
      <c r="AJ816" s="273">
        <f t="shared" si="15655"/>
        <v>1080</v>
      </c>
      <c r="AK816" s="192">
        <f t="shared" si="15655"/>
        <v>640</v>
      </c>
      <c r="AL816" s="190">
        <f t="shared" si="15655"/>
        <v>1426</v>
      </c>
      <c r="AM816" s="191">
        <f t="shared" si="15655"/>
        <v>1172</v>
      </c>
      <c r="AN816" s="273">
        <f t="shared" si="15655"/>
        <v>114</v>
      </c>
      <c r="AO816" s="192">
        <f t="shared" si="15655"/>
        <v>166</v>
      </c>
      <c r="AP816" s="190">
        <f t="shared" si="15655"/>
        <v>229</v>
      </c>
      <c r="AQ816" s="273">
        <f t="shared" si="15655"/>
        <v>720</v>
      </c>
      <c r="AR816" s="193">
        <f t="shared" si="15655"/>
        <v>1036</v>
      </c>
      <c r="AS816" s="194">
        <f t="shared" si="15655"/>
        <v>1115</v>
      </c>
      <c r="AT816" s="273">
        <f t="shared" si="15655"/>
        <v>706</v>
      </c>
      <c r="AU816" s="192">
        <f t="shared" si="15655"/>
        <v>377</v>
      </c>
      <c r="AV816" s="190">
        <f t="shared" si="15655"/>
        <v>1004</v>
      </c>
      <c r="AW816" s="191">
        <f t="shared" si="15656"/>
        <v>675</v>
      </c>
      <c r="AX816" s="273">
        <f t="shared" si="15656"/>
        <v>91</v>
      </c>
      <c r="AY816" s="192">
        <f t="shared" si="15656"/>
        <v>129</v>
      </c>
      <c r="AZ816" s="190">
        <f t="shared" si="15656"/>
        <v>443</v>
      </c>
      <c r="BA816" s="191">
        <f t="shared" si="15656"/>
        <v>785</v>
      </c>
      <c r="BB816" s="273">
        <f t="shared" si="15656"/>
        <v>499</v>
      </c>
      <c r="BC816" s="192">
        <f t="shared" si="15656"/>
        <v>289</v>
      </c>
      <c r="BD816" s="190">
        <f t="shared" si="15656"/>
        <v>1406</v>
      </c>
      <c r="BE816" s="273">
        <f t="shared" si="15656"/>
        <v>1694</v>
      </c>
      <c r="BF816" s="171">
        <f>SUM(AF816,AH816,AJ816,AL816,AN816,AP816,AR816,AT816,AV816,AX816,AZ816,BB816,BD816)</f>
        <v>9175</v>
      </c>
      <c r="BG816" s="172">
        <f>SUM(AG816,AI816,AK816,AM816,AO816,AQ816,AS816,AU816,AW816,AY816,BA816,BC816,BE816)</f>
        <v>8717</v>
      </c>
      <c r="BI816" s="136" t="s">
        <v>17</v>
      </c>
      <c r="BJ816" s="128">
        <f>B816/B839</f>
        <v>7.9345552958543491E-3</v>
      </c>
      <c r="BK816" s="129">
        <f t="shared" ref="BK816" si="15686">C816/C839</f>
        <v>0</v>
      </c>
      <c r="BL816" s="130">
        <f t="shared" ref="BL816" si="15687">D816/D839</f>
        <v>1.145246318851118E-2</v>
      </c>
      <c r="BM816" s="131">
        <f t="shared" ref="BM816" si="15688">E816/E839</f>
        <v>1.7229496898690558E-4</v>
      </c>
      <c r="BN816" s="128">
        <f t="shared" ref="BN816" si="15689">F816/F839</f>
        <v>1.5813106006377302E-2</v>
      </c>
      <c r="BO816" s="129">
        <f t="shared" ref="BO816" si="15690">G816/G839</f>
        <v>3.756574004507889E-4</v>
      </c>
      <c r="BP816" s="130">
        <f t="shared" ref="BP816" si="15691">H816/H839</f>
        <v>8.4756122407399857E-3</v>
      </c>
      <c r="BQ816" s="131">
        <f t="shared" ref="BQ816" si="15692">I816/I839</f>
        <v>6.4116264159008339E-4</v>
      </c>
      <c r="BR816" s="128">
        <f t="shared" ref="BR816" si="15693">J816/J839</f>
        <v>4.3233895373973193E-4</v>
      </c>
      <c r="BS816" s="129">
        <f t="shared" ref="BS816" si="15694">K816/K839</f>
        <v>5.3852526926263461E-3</v>
      </c>
      <c r="BT816" s="130">
        <f t="shared" ref="BT816" si="15695">L816/L839</f>
        <v>1.5368246837687671E-3</v>
      </c>
      <c r="BU816" s="128">
        <f t="shared" ref="BU816" si="15696">M816/M839</f>
        <v>3.5853632816619215E-3</v>
      </c>
      <c r="BV816" s="132">
        <f t="shared" ref="BV816" si="15697">N816/N839</f>
        <v>5.875092569735868E-3</v>
      </c>
      <c r="BW816" s="133">
        <f t="shared" ref="BW816" si="15698">O816/O839</f>
        <v>2.7190033616768835E-3</v>
      </c>
      <c r="BX816" s="128">
        <f t="shared" ref="BX816" si="15699">P816/P839</f>
        <v>3.9881378464055629E-3</v>
      </c>
      <c r="BY816" s="129">
        <f t="shared" ref="BY816" si="15700">Q816/Q839</f>
        <v>2.8889364433982451E-3</v>
      </c>
      <c r="BZ816" s="130">
        <f t="shared" ref="BZ816" si="15701">R816/R839</f>
        <v>9.6041709542429854E-4</v>
      </c>
      <c r="CA816" s="131">
        <f t="shared" ref="CA816" si="15702">S816/S839</f>
        <v>2.9413730864362589E-3</v>
      </c>
      <c r="CB816" s="128">
        <f t="shared" ref="CB816" si="15703">T816/T839</f>
        <v>5.3447354355959376E-4</v>
      </c>
      <c r="CC816" s="129">
        <f t="shared" ref="CC816" si="15704">U816/U839</f>
        <v>5.4294175715695952E-3</v>
      </c>
      <c r="CD816" s="130">
        <f t="shared" ref="CD816" si="15705">V816/V839</f>
        <v>6.0964988677930675E-4</v>
      </c>
      <c r="CE816" s="131">
        <f t="shared" ref="CE816" si="15706">W816/W839</f>
        <v>0</v>
      </c>
      <c r="CF816" s="128">
        <f t="shared" ref="CF816" si="15707">X816/X839</f>
        <v>2.8296547821165819E-4</v>
      </c>
      <c r="CG816" s="129">
        <f t="shared" ref="CG816" si="15708">Y816/Y839</f>
        <v>0</v>
      </c>
      <c r="CH816" s="130">
        <f t="shared" ref="CH816" si="15709">Z816/Z839</f>
        <v>0</v>
      </c>
      <c r="CI816" s="128">
        <f t="shared" ref="CI816" si="15710">AA816/AA839</f>
        <v>0</v>
      </c>
      <c r="CJ816" s="134">
        <f t="shared" ref="CJ816" si="15711">AB816/AB839</f>
        <v>5.130337477145845E-3</v>
      </c>
      <c r="CK816" s="135">
        <f t="shared" ref="CK816" si="15712">AC816/AC839</f>
        <v>1.2572213568178194E-3</v>
      </c>
    </row>
    <row r="817" spans="1:89" ht="13.5" thickBot="1" x14ac:dyDescent="0.25">
      <c r="A817" s="145" t="s">
        <v>18</v>
      </c>
      <c r="B817" s="195">
        <v>499</v>
      </c>
      <c r="C817" s="196">
        <v>1</v>
      </c>
      <c r="D817" s="197">
        <v>178</v>
      </c>
      <c r="E817" s="198">
        <v>56</v>
      </c>
      <c r="F817" s="195">
        <v>822</v>
      </c>
      <c r="G817" s="199">
        <v>237</v>
      </c>
      <c r="H817" s="197">
        <v>852</v>
      </c>
      <c r="I817" s="198">
        <v>398</v>
      </c>
      <c r="J817" s="195">
        <v>29</v>
      </c>
      <c r="K817" s="199">
        <v>63</v>
      </c>
      <c r="L817" s="197">
        <v>161</v>
      </c>
      <c r="M817" s="195">
        <v>303</v>
      </c>
      <c r="N817" s="200">
        <v>590</v>
      </c>
      <c r="O817" s="201">
        <v>680</v>
      </c>
      <c r="P817" s="195">
        <v>256</v>
      </c>
      <c r="Q817" s="199">
        <v>300</v>
      </c>
      <c r="R817" s="197">
        <v>392</v>
      </c>
      <c r="S817" s="198">
        <v>340</v>
      </c>
      <c r="T817" s="195">
        <v>73</v>
      </c>
      <c r="U817" s="199">
        <v>159</v>
      </c>
      <c r="V817" s="197">
        <v>211</v>
      </c>
      <c r="W817" s="198">
        <v>383</v>
      </c>
      <c r="X817" s="195">
        <v>258</v>
      </c>
      <c r="Y817" s="199">
        <v>191</v>
      </c>
      <c r="Z817" s="197">
        <v>689</v>
      </c>
      <c r="AA817" s="195">
        <v>600</v>
      </c>
      <c r="AB817" s="169">
        <f t="shared" si="15684"/>
        <v>5010</v>
      </c>
      <c r="AC817" s="172">
        <f t="shared" si="15685"/>
        <v>3711</v>
      </c>
      <c r="AE817" s="270">
        <f>$AE$11</f>
        <v>0</v>
      </c>
      <c r="AF817" s="125">
        <f>SUMIF($A$9:$A$32,$AE817,B$815:B$838)</f>
        <v>0</v>
      </c>
      <c r="AG817" s="196">
        <f t="shared" si="15655"/>
        <v>0</v>
      </c>
      <c r="AH817" s="197">
        <f t="shared" si="15655"/>
        <v>0</v>
      </c>
      <c r="AI817" s="198">
        <f t="shared" si="15655"/>
        <v>0</v>
      </c>
      <c r="AJ817" s="195">
        <f t="shared" si="15655"/>
        <v>0</v>
      </c>
      <c r="AK817" s="199">
        <f t="shared" si="15655"/>
        <v>0</v>
      </c>
      <c r="AL817" s="197">
        <f t="shared" si="15655"/>
        <v>0</v>
      </c>
      <c r="AM817" s="198">
        <f t="shared" si="15655"/>
        <v>0</v>
      </c>
      <c r="AN817" s="195">
        <f t="shared" si="15655"/>
        <v>0</v>
      </c>
      <c r="AO817" s="199">
        <f t="shared" si="15655"/>
        <v>0</v>
      </c>
      <c r="AP817" s="197">
        <f t="shared" si="15655"/>
        <v>0</v>
      </c>
      <c r="AQ817" s="195">
        <f t="shared" si="15655"/>
        <v>0</v>
      </c>
      <c r="AR817" s="200">
        <f t="shared" si="15655"/>
        <v>0</v>
      </c>
      <c r="AS817" s="201">
        <f t="shared" si="15655"/>
        <v>0</v>
      </c>
      <c r="AT817" s="195">
        <f t="shared" si="15655"/>
        <v>0</v>
      </c>
      <c r="AU817" s="199">
        <f t="shared" si="15655"/>
        <v>0</v>
      </c>
      <c r="AV817" s="197">
        <f t="shared" si="15655"/>
        <v>0</v>
      </c>
      <c r="AW817" s="198">
        <f t="shared" si="15656"/>
        <v>0</v>
      </c>
      <c r="AX817" s="195">
        <f t="shared" si="15656"/>
        <v>0</v>
      </c>
      <c r="AY817" s="199">
        <f t="shared" si="15656"/>
        <v>0</v>
      </c>
      <c r="AZ817" s="197">
        <f t="shared" si="15656"/>
        <v>0</v>
      </c>
      <c r="BA817" s="198">
        <f t="shared" si="15656"/>
        <v>0</v>
      </c>
      <c r="BB817" s="195">
        <f t="shared" si="15656"/>
        <v>0</v>
      </c>
      <c r="BC817" s="199">
        <f t="shared" si="15656"/>
        <v>0</v>
      </c>
      <c r="BD817" s="197">
        <f t="shared" si="15656"/>
        <v>0</v>
      </c>
      <c r="BE817" s="195">
        <f t="shared" si="15656"/>
        <v>0</v>
      </c>
      <c r="BF817" s="171">
        <f>SUM(AF817,AH817,AJ817,AL817,AN817,AP817,AR817,AT817,AV817,AX817,AZ817,BB817,BD817)</f>
        <v>0</v>
      </c>
      <c r="BG817" s="172">
        <f>SUM(AG817,AI817,AK817,AM817,AO817,AQ817,AS817,AU817,AW817,AY817,BA817,BC817,BE817)</f>
        <v>0</v>
      </c>
      <c r="BI817" s="145" t="s">
        <v>18</v>
      </c>
      <c r="BJ817" s="128">
        <f>B817/B839</f>
        <v>3.0692582113421085E-2</v>
      </c>
      <c r="BK817" s="129">
        <f t="shared" ref="BK817" si="15713">C817/C839</f>
        <v>6.4641241111829348E-5</v>
      </c>
      <c r="BL817" s="130">
        <f t="shared" ref="BL817" si="15714">D817/D839</f>
        <v>3.2357753135793491E-2</v>
      </c>
      <c r="BM817" s="131">
        <f t="shared" ref="BM817" si="15715">E817/E839</f>
        <v>9.6485182632667123E-3</v>
      </c>
      <c r="BN817" s="128">
        <f t="shared" ref="BN817" si="15716">F817/F839</f>
        <v>5.3491247478362723E-2</v>
      </c>
      <c r="BO817" s="129">
        <f t="shared" ref="BO817" si="15717">G817/G839</f>
        <v>1.7806160781367392E-2</v>
      </c>
      <c r="BP817" s="130">
        <f t="shared" ref="BP817" si="15718">H817/H839</f>
        <v>3.4717411678415709E-2</v>
      </c>
      <c r="BQ817" s="131">
        <f t="shared" ref="BQ817" si="15719">I817/I839</f>
        <v>1.701218209019021E-2</v>
      </c>
      <c r="BR817" s="128">
        <f t="shared" ref="BR817" si="15720">J817/J839</f>
        <v>1.2537829658452227E-2</v>
      </c>
      <c r="BS817" s="129">
        <f t="shared" ref="BS817" si="15721">K817/K839</f>
        <v>2.6097763048881523E-2</v>
      </c>
      <c r="BT817" s="130">
        <f t="shared" ref="BT817" si="15722">L817/L839</f>
        <v>1.9032982622059345E-2</v>
      </c>
      <c r="BU817" s="128">
        <f t="shared" ref="BU817" si="15723">M817/M839</f>
        <v>3.195191395128124E-2</v>
      </c>
      <c r="BV817" s="132">
        <f t="shared" ref="BV817" si="15724">N817/N839</f>
        <v>2.9128610219698838E-2</v>
      </c>
      <c r="BW817" s="133">
        <f t="shared" ref="BW817" si="15725">O817/O839</f>
        <v>3.3616768835277831E-2</v>
      </c>
      <c r="BX817" s="128">
        <f t="shared" ref="BX817" si="15726">P817/P839</f>
        <v>2.6178545863585232E-2</v>
      </c>
      <c r="BY817" s="129">
        <f t="shared" ref="BY817" si="15727">Q817/Q839</f>
        <v>3.2099293815536056E-2</v>
      </c>
      <c r="BZ817" s="130">
        <f t="shared" ref="BZ817" si="15728">R817/R839</f>
        <v>2.6891678671880359E-2</v>
      </c>
      <c r="CA817" s="131">
        <f t="shared" ref="CA817" si="15729">S817/S839</f>
        <v>2.2728792031552911E-2</v>
      </c>
      <c r="CB817" s="128">
        <f t="shared" ref="CB817" si="15730">T817/T839</f>
        <v>3.9016568679850344E-2</v>
      </c>
      <c r="CC817" s="129">
        <f t="shared" ref="CC817" si="15731">U817/U839</f>
        <v>7.8479763079960518E-2</v>
      </c>
      <c r="CD817" s="130">
        <f t="shared" ref="CD817" si="15732">V817/V839</f>
        <v>1.8376589444347675E-2</v>
      </c>
      <c r="CE817" s="131">
        <f t="shared" ref="CE817" si="15733">W817/W839</f>
        <v>2.7180469803420624E-2</v>
      </c>
      <c r="CF817" s="128">
        <f t="shared" ref="CF817" si="15734">X817/X839</f>
        <v>3.6502546689303902E-2</v>
      </c>
      <c r="CG817" s="129">
        <f t="shared" ref="CG817" si="15735">Y817/Y839</f>
        <v>4.4356711565257778E-2</v>
      </c>
      <c r="CH817" s="130">
        <f t="shared" ref="CH817" si="15736">Z817/Z839</f>
        <v>2.6432901097214762E-2</v>
      </c>
      <c r="CI817" s="128">
        <f t="shared" ref="CI817" si="15737">AA817/AA839</f>
        <v>2.1256997094877064E-2</v>
      </c>
      <c r="CJ817" s="134">
        <f t="shared" ref="CJ817" si="15738">AB817/AB839</f>
        <v>3.0635269082837525E-2</v>
      </c>
      <c r="CK817" s="135">
        <f t="shared" ref="CK817" si="15739">AC817/AC839</f>
        <v>2.2758772951955747E-2</v>
      </c>
    </row>
    <row r="818" spans="1:89" ht="14.25" thickTop="1" thickBot="1" x14ac:dyDescent="0.25">
      <c r="A818" s="136" t="s">
        <v>19</v>
      </c>
      <c r="B818" s="188">
        <v>541</v>
      </c>
      <c r="C818" s="189">
        <v>498</v>
      </c>
      <c r="D818" s="190">
        <v>250</v>
      </c>
      <c r="E818" s="191">
        <v>244</v>
      </c>
      <c r="F818" s="188">
        <v>917</v>
      </c>
      <c r="G818" s="192">
        <v>598</v>
      </c>
      <c r="H818" s="190">
        <v>1014</v>
      </c>
      <c r="I818" s="191">
        <v>688</v>
      </c>
      <c r="J818" s="188">
        <v>63</v>
      </c>
      <c r="K818" s="192">
        <v>124</v>
      </c>
      <c r="L818" s="190">
        <v>256</v>
      </c>
      <c r="M818" s="188">
        <v>350</v>
      </c>
      <c r="N818" s="193">
        <v>979</v>
      </c>
      <c r="O818" s="194">
        <v>863</v>
      </c>
      <c r="P818" s="188">
        <v>505</v>
      </c>
      <c r="Q818" s="192">
        <v>441</v>
      </c>
      <c r="R818" s="190">
        <v>712</v>
      </c>
      <c r="S818" s="191">
        <v>581</v>
      </c>
      <c r="T818" s="188">
        <v>148</v>
      </c>
      <c r="U818" s="192">
        <v>197</v>
      </c>
      <c r="V818" s="190">
        <v>410</v>
      </c>
      <c r="W818" s="191">
        <v>633</v>
      </c>
      <c r="X818" s="188">
        <v>429</v>
      </c>
      <c r="Y818" s="192">
        <v>219</v>
      </c>
      <c r="Z818" s="190">
        <v>988</v>
      </c>
      <c r="AA818" s="188">
        <v>1080</v>
      </c>
      <c r="AB818" s="169">
        <f t="shared" si="15684"/>
        <v>7212</v>
      </c>
      <c r="AC818" s="172">
        <f t="shared" si="15685"/>
        <v>6516</v>
      </c>
      <c r="AE818" s="264" t="s">
        <v>13</v>
      </c>
      <c r="AF818" s="20">
        <f t="shared" ref="AF818:BG818" si="15740">SUM(AF815:AF817)</f>
        <v>1533</v>
      </c>
      <c r="AG818" s="21">
        <f t="shared" si="15740"/>
        <v>1346</v>
      </c>
      <c r="AH818" s="20">
        <f t="shared" si="15740"/>
        <v>556</v>
      </c>
      <c r="AI818" s="21">
        <f t="shared" si="15740"/>
        <v>576</v>
      </c>
      <c r="AJ818" s="20">
        <f t="shared" si="15740"/>
        <v>2014</v>
      </c>
      <c r="AK818" s="21">
        <f t="shared" si="15740"/>
        <v>1488</v>
      </c>
      <c r="AL818" s="20">
        <f t="shared" si="15740"/>
        <v>2518</v>
      </c>
      <c r="AM818" s="21">
        <f t="shared" si="15740"/>
        <v>2322</v>
      </c>
      <c r="AN818" s="20">
        <f t="shared" si="15740"/>
        <v>189</v>
      </c>
      <c r="AO818" s="21">
        <f t="shared" si="15740"/>
        <v>317</v>
      </c>
      <c r="AP818" s="20">
        <f t="shared" si="15740"/>
        <v>467</v>
      </c>
      <c r="AQ818" s="21">
        <f t="shared" si="15740"/>
        <v>1253</v>
      </c>
      <c r="AR818" s="20">
        <f t="shared" si="15740"/>
        <v>2119</v>
      </c>
      <c r="AS818" s="21">
        <f t="shared" si="15740"/>
        <v>2085</v>
      </c>
      <c r="AT818" s="20">
        <f t="shared" si="15740"/>
        <v>1326</v>
      </c>
      <c r="AU818" s="21">
        <f t="shared" si="15740"/>
        <v>755</v>
      </c>
      <c r="AV818" s="20">
        <f t="shared" si="15740"/>
        <v>1855</v>
      </c>
      <c r="AW818" s="21">
        <f t="shared" si="15740"/>
        <v>1325</v>
      </c>
      <c r="AX818" s="20">
        <f t="shared" si="15740"/>
        <v>250</v>
      </c>
      <c r="AY818" s="21">
        <f t="shared" si="15740"/>
        <v>259</v>
      </c>
      <c r="AZ818" s="20">
        <f t="shared" si="15740"/>
        <v>896</v>
      </c>
      <c r="BA818" s="21">
        <f t="shared" si="15740"/>
        <v>1433</v>
      </c>
      <c r="BB818" s="20">
        <f t="shared" si="15740"/>
        <v>986</v>
      </c>
      <c r="BC818" s="21">
        <f t="shared" si="15740"/>
        <v>501</v>
      </c>
      <c r="BD818" s="20">
        <f t="shared" si="15740"/>
        <v>2649</v>
      </c>
      <c r="BE818" s="21">
        <f t="shared" si="15740"/>
        <v>2938</v>
      </c>
      <c r="BF818" s="173">
        <f t="shared" si="15740"/>
        <v>17358</v>
      </c>
      <c r="BG818" s="174">
        <f t="shared" si="15740"/>
        <v>16598</v>
      </c>
      <c r="BI818" s="136" t="s">
        <v>19</v>
      </c>
      <c r="BJ818" s="128">
        <f>B818/B839</f>
        <v>3.3275925698117853E-2</v>
      </c>
      <c r="BK818" s="129">
        <f t="shared" ref="BK818" si="15741">C818/C839</f>
        <v>3.2191338073691012E-2</v>
      </c>
      <c r="BL818" s="130">
        <f t="shared" ref="BL818" si="15742">D818/D839</f>
        <v>4.544628249409198E-2</v>
      </c>
      <c r="BM818" s="131">
        <f t="shared" ref="BM818" si="15743">E818/E839</f>
        <v>4.203997243280496E-2</v>
      </c>
      <c r="BN818" s="128">
        <f t="shared" ref="BN818" si="15744">F818/F839</f>
        <v>5.9673325958222168E-2</v>
      </c>
      <c r="BO818" s="129">
        <f t="shared" ref="BO818" si="15745">G818/G839</f>
        <v>4.4928625093914348E-2</v>
      </c>
      <c r="BP818" s="130">
        <f t="shared" ref="BP818" si="15746">H818/H839</f>
        <v>4.1318609673607433E-2</v>
      </c>
      <c r="BQ818" s="131">
        <f t="shared" ref="BQ818" si="15747">I818/I839</f>
        <v>2.9407993160931824E-2</v>
      </c>
      <c r="BR818" s="128">
        <f t="shared" ref="BR818" si="15748">J818/J839</f>
        <v>2.7237354085603113E-2</v>
      </c>
      <c r="BS818" s="129">
        <f t="shared" ref="BS818" si="15749">K818/K839</f>
        <v>5.136702568351284E-2</v>
      </c>
      <c r="BT818" s="130">
        <f t="shared" ref="BT818" si="15750">L818/L839</f>
        <v>3.0263624541908028E-2</v>
      </c>
      <c r="BU818" s="128">
        <f t="shared" ref="BU818" si="15751">M818/M839</f>
        <v>3.6908151428872722E-2</v>
      </c>
      <c r="BV818" s="132">
        <f t="shared" ref="BV818" si="15752">N818/N839</f>
        <v>4.8333744754381631E-2</v>
      </c>
      <c r="BW818" s="133">
        <f t="shared" ref="BW818" si="15753">O818/O839</f>
        <v>4.266363456594819E-2</v>
      </c>
      <c r="BX818" s="128">
        <f t="shared" ref="BX818" si="15754">P818/P839</f>
        <v>5.1641272113713062E-2</v>
      </c>
      <c r="BY818" s="129">
        <f t="shared" ref="BY818" si="15755">Q818/Q839</f>
        <v>4.7185961908838003E-2</v>
      </c>
      <c r="BZ818" s="130">
        <f t="shared" ref="BZ818" si="15756">R818/R839</f>
        <v>4.8844069424435754E-2</v>
      </c>
      <c r="CA818" s="131">
        <f t="shared" ref="CA818" si="15757">S818/S839</f>
        <v>3.8839494618624237E-2</v>
      </c>
      <c r="CB818" s="128">
        <f t="shared" ref="CB818" si="15758">T818/T839</f>
        <v>7.9102084446819876E-2</v>
      </c>
      <c r="CC818" s="129">
        <f t="shared" ref="CC818" si="15759">U818/U839</f>
        <v>9.7235932872655473E-2</v>
      </c>
      <c r="CD818" s="130">
        <f t="shared" ref="CD818" si="15760">V818/V839</f>
        <v>3.5708064797073683E-2</v>
      </c>
      <c r="CE818" s="131">
        <f t="shared" ref="CE818" si="15761">W818/W839</f>
        <v>4.4922290823930171E-2</v>
      </c>
      <c r="CF818" s="128">
        <f t="shared" ref="CF818" si="15762">X818/X839</f>
        <v>6.0696095076400676E-2</v>
      </c>
      <c r="CG818" s="129">
        <f t="shared" ref="CG818" si="15763">Y818/Y839</f>
        <v>5.0859266140269394E-2</v>
      </c>
      <c r="CH818" s="130">
        <f t="shared" ref="CH818" si="15764">Z818/Z839</f>
        <v>3.7903782705440037E-2</v>
      </c>
      <c r="CI818" s="128">
        <f t="shared" ref="CI818" si="15765">AA818/AA839</f>
        <v>3.8262594770778716E-2</v>
      </c>
      <c r="CJ818" s="134">
        <f t="shared" ref="CJ818" si="15766">AB818/AB839</f>
        <v>4.4100111901282275E-2</v>
      </c>
      <c r="CK818" s="135">
        <f t="shared" ref="CK818" si="15767">AC818/AC839</f>
        <v>3.9961240785487372E-2</v>
      </c>
    </row>
    <row r="819" spans="1:89" ht="13.5" thickTop="1" x14ac:dyDescent="0.2">
      <c r="A819" s="145" t="s">
        <v>20</v>
      </c>
      <c r="B819" s="195">
        <v>675</v>
      </c>
      <c r="C819" s="196">
        <v>666</v>
      </c>
      <c r="D819" s="197">
        <v>273</v>
      </c>
      <c r="E819" s="198">
        <v>301</v>
      </c>
      <c r="F819" s="195">
        <v>934</v>
      </c>
      <c r="G819" s="199">
        <v>848</v>
      </c>
      <c r="H819" s="197">
        <v>1092</v>
      </c>
      <c r="I819" s="198">
        <v>1150</v>
      </c>
      <c r="J819" s="195">
        <v>75</v>
      </c>
      <c r="K819" s="199">
        <v>151</v>
      </c>
      <c r="L819" s="197">
        <v>238</v>
      </c>
      <c r="M819" s="195">
        <v>533</v>
      </c>
      <c r="N819" s="200">
        <v>1083</v>
      </c>
      <c r="O819" s="201">
        <v>970</v>
      </c>
      <c r="P819" s="195">
        <v>620</v>
      </c>
      <c r="Q819" s="199">
        <v>378</v>
      </c>
      <c r="R819" s="197">
        <v>851</v>
      </c>
      <c r="S819" s="198">
        <v>650</v>
      </c>
      <c r="T819" s="195">
        <v>159</v>
      </c>
      <c r="U819" s="199">
        <v>130</v>
      </c>
      <c r="V819" s="197">
        <v>453</v>
      </c>
      <c r="W819" s="198">
        <v>648</v>
      </c>
      <c r="X819" s="195">
        <v>487</v>
      </c>
      <c r="Y819" s="199">
        <v>212</v>
      </c>
      <c r="Z819" s="197">
        <v>1243</v>
      </c>
      <c r="AA819" s="195">
        <v>1244</v>
      </c>
      <c r="AB819" s="169">
        <f t="shared" si="15684"/>
        <v>8183</v>
      </c>
      <c r="AC819" s="172">
        <f t="shared" si="15685"/>
        <v>7881</v>
      </c>
      <c r="BI819" s="145" t="s">
        <v>20</v>
      </c>
      <c r="BJ819" s="128">
        <f>B819/B839</f>
        <v>4.151802189691229E-2</v>
      </c>
      <c r="BK819" s="129">
        <f t="shared" ref="BK819" si="15768">C819/C839</f>
        <v>4.3051066580478345E-2</v>
      </c>
      <c r="BL819" s="130">
        <f t="shared" ref="BL819" si="15769">D819/D839</f>
        <v>4.9627340483548443E-2</v>
      </c>
      <c r="BM819" s="131">
        <f t="shared" ref="BM819" si="15770">E819/E839</f>
        <v>5.1860785665058577E-2</v>
      </c>
      <c r="BN819" s="128">
        <f t="shared" ref="BN819" si="15771">F819/F839</f>
        <v>6.077959263356543E-2</v>
      </c>
      <c r="BO819" s="129">
        <f t="shared" ref="BO819" si="15772">G819/G839</f>
        <v>6.3711495116453798E-2</v>
      </c>
      <c r="BP819" s="130">
        <f t="shared" ref="BP819" si="15773">H819/H839</f>
        <v>4.4496964263884928E-2</v>
      </c>
      <c r="BQ819" s="131">
        <f t="shared" ref="BQ819" si="15774">I819/I839</f>
        <v>4.9155802521906392E-2</v>
      </c>
      <c r="BR819" s="128">
        <f t="shared" ref="BR819" si="15775">J819/J839</f>
        <v>3.2425421530479899E-2</v>
      </c>
      <c r="BS819" s="129">
        <f t="shared" ref="BS819" si="15776">K819/K839</f>
        <v>6.2551781275890644E-2</v>
      </c>
      <c r="BT819" s="130">
        <f t="shared" ref="BT819" si="15777">L819/L839</f>
        <v>2.8135713441305117E-2</v>
      </c>
      <c r="BU819" s="128">
        <f t="shared" ref="BU819" si="15778">M819/M839</f>
        <v>5.6205842033111887E-2</v>
      </c>
      <c r="BV819" s="132">
        <f t="shared" ref="BV819" si="15779">N819/N839</f>
        <v>5.3468279437176004E-2</v>
      </c>
      <c r="BW819" s="133">
        <f t="shared" ref="BW819" si="15780">O819/O839</f>
        <v>4.7953332015028674E-2</v>
      </c>
      <c r="BX819" s="128">
        <f t="shared" ref="BX819" si="15781">P819/P839</f>
        <v>6.3401165763370487E-2</v>
      </c>
      <c r="BY819" s="129">
        <f t="shared" ref="BY819" si="15782">Q819/Q839</f>
        <v>4.0445110207575435E-2</v>
      </c>
      <c r="BZ819" s="130">
        <f t="shared" ref="BZ819" si="15783">R819/R839</f>
        <v>5.8379639157577004E-2</v>
      </c>
      <c r="CA819" s="131">
        <f t="shared" ref="CA819" si="15784">S819/S839</f>
        <v>4.3452102413262916E-2</v>
      </c>
      <c r="CB819" s="128">
        <f t="shared" ref="CB819" si="15785">T819/T839</f>
        <v>8.4981293425975421E-2</v>
      </c>
      <c r="CC819" s="129">
        <f t="shared" ref="CC819" si="15786">U819/U839</f>
        <v>6.4165844027640667E-2</v>
      </c>
      <c r="CD819" s="130">
        <f t="shared" ref="CD819" si="15787">V819/V839</f>
        <v>3.9453056958717994E-2</v>
      </c>
      <c r="CE819" s="131">
        <f t="shared" ref="CE819" si="15788">W819/W839</f>
        <v>4.5986800085160741E-2</v>
      </c>
      <c r="CF819" s="128">
        <f t="shared" ref="CF819" si="15789">X819/X839</f>
        <v>6.8902093944538764E-2</v>
      </c>
      <c r="CG819" s="129">
        <f t="shared" ref="CG819" si="15790">Y819/Y839</f>
        <v>4.923362749651649E-2</v>
      </c>
      <c r="CH819" s="130">
        <f t="shared" ref="CH819" si="15791">Z819/Z839</f>
        <v>4.7686641602087007E-2</v>
      </c>
      <c r="CI819" s="128">
        <f t="shared" ref="CI819" si="15792">AA819/AA839</f>
        <v>4.4072840643378443E-2</v>
      </c>
      <c r="CJ819" s="134">
        <f t="shared" ref="CJ819" si="15793">AB819/AB839</f>
        <v>5.0037606168634619E-2</v>
      </c>
      <c r="CK819" s="135">
        <f t="shared" ref="CK819" si="15794">AC819/AC839</f>
        <v>4.8332495185762124E-2</v>
      </c>
    </row>
    <row r="820" spans="1:89" ht="13.5" thickBot="1" x14ac:dyDescent="0.25">
      <c r="A820" s="136" t="s">
        <v>21</v>
      </c>
      <c r="B820" s="188">
        <v>858</v>
      </c>
      <c r="C820" s="189">
        <v>680</v>
      </c>
      <c r="D820" s="190">
        <v>283</v>
      </c>
      <c r="E820" s="191">
        <v>275</v>
      </c>
      <c r="F820" s="188">
        <v>1080</v>
      </c>
      <c r="G820" s="192">
        <v>640</v>
      </c>
      <c r="H820" s="190">
        <v>1426</v>
      </c>
      <c r="I820" s="191">
        <v>1172</v>
      </c>
      <c r="J820" s="188">
        <v>114</v>
      </c>
      <c r="K820" s="192">
        <v>166</v>
      </c>
      <c r="L820" s="190">
        <v>229</v>
      </c>
      <c r="M820" s="188">
        <v>720</v>
      </c>
      <c r="N820" s="193">
        <v>1036</v>
      </c>
      <c r="O820" s="194">
        <v>1115</v>
      </c>
      <c r="P820" s="188">
        <v>706</v>
      </c>
      <c r="Q820" s="192">
        <v>377</v>
      </c>
      <c r="R820" s="190">
        <v>1004</v>
      </c>
      <c r="S820" s="191">
        <v>675</v>
      </c>
      <c r="T820" s="188">
        <v>91</v>
      </c>
      <c r="U820" s="192">
        <v>129</v>
      </c>
      <c r="V820" s="190">
        <v>443</v>
      </c>
      <c r="W820" s="191">
        <v>785</v>
      </c>
      <c r="X820" s="188">
        <v>499</v>
      </c>
      <c r="Y820" s="192">
        <v>289</v>
      </c>
      <c r="Z820" s="190">
        <v>1406</v>
      </c>
      <c r="AA820" s="188">
        <v>1694</v>
      </c>
      <c r="AB820" s="169">
        <f t="shared" si="15684"/>
        <v>9175</v>
      </c>
      <c r="AC820" s="172">
        <f t="shared" si="15685"/>
        <v>8717</v>
      </c>
      <c r="AE820" s="267" t="s">
        <v>85</v>
      </c>
      <c r="BI820" s="136" t="s">
        <v>21</v>
      </c>
      <c r="BJ820" s="128">
        <f>B820/B839</f>
        <v>5.2774018944519621E-2</v>
      </c>
      <c r="BK820" s="129">
        <f t="shared" ref="BK820" si="15795">C820/C839</f>
        <v>4.3956043956043959E-2</v>
      </c>
      <c r="BL820" s="130">
        <f t="shared" ref="BL820" si="15796">D820/D839</f>
        <v>5.1445191783312125E-2</v>
      </c>
      <c r="BM820" s="131">
        <f t="shared" ref="BM820" si="15797">E820/E839</f>
        <v>4.7381116471399032E-2</v>
      </c>
      <c r="BN820" s="128">
        <f t="shared" ref="BN820" si="15798">F820/F839</f>
        <v>7.0280471139454681E-2</v>
      </c>
      <c r="BO820" s="129">
        <f t="shared" ref="BO820" si="15799">G820/G839</f>
        <v>4.8084147257700979E-2</v>
      </c>
      <c r="BP820" s="130">
        <f t="shared" ref="BP820" si="15800">H820/H839</f>
        <v>5.8106841611996252E-2</v>
      </c>
      <c r="BQ820" s="131">
        <f t="shared" ref="BQ820" si="15801">I820/I839</f>
        <v>5.0096174396238514E-2</v>
      </c>
      <c r="BR820" s="128">
        <f t="shared" ref="BR820" si="15802">J820/J839</f>
        <v>4.9286640726329441E-2</v>
      </c>
      <c r="BS820" s="129">
        <f t="shared" ref="BS820" si="15803">K820/K839</f>
        <v>6.8765534382767196E-2</v>
      </c>
      <c r="BT820" s="130">
        <f t="shared" ref="BT820" si="15804">L820/L839</f>
        <v>2.7071757891003665E-2</v>
      </c>
      <c r="BU820" s="128">
        <f t="shared" ref="BU820" si="15805">M820/M839</f>
        <v>7.5925340082252449E-2</v>
      </c>
      <c r="BV820" s="132">
        <f t="shared" ref="BV820" si="15806">N820/N839</f>
        <v>5.1147864724759316E-2</v>
      </c>
      <c r="BW820" s="133">
        <f t="shared" ref="BW820" si="15807">O820/O839</f>
        <v>5.5121613604904092E-2</v>
      </c>
      <c r="BX820" s="128">
        <f t="shared" ref="BX820" si="15808">P820/P839</f>
        <v>7.2195521014418645E-2</v>
      </c>
      <c r="BY820" s="129">
        <f t="shared" ref="BY820" si="15809">Q820/Q839</f>
        <v>4.0338112561523649E-2</v>
      </c>
      <c r="BZ820" s="130">
        <f t="shared" ref="BZ820" si="15810">R820/R839</f>
        <v>6.8875625986142552E-2</v>
      </c>
      <c r="CA820" s="131">
        <f t="shared" ref="CA820" si="15811">S820/S839</f>
        <v>4.5123337121465337E-2</v>
      </c>
      <c r="CB820" s="128">
        <f t="shared" ref="CB820" si="15812">T820/T839</f>
        <v>4.8637092463923039E-2</v>
      </c>
      <c r="CC820" s="129">
        <f t="shared" ref="CC820" si="15813">U820/U839</f>
        <v>6.3672260612043438E-2</v>
      </c>
      <c r="CD820" s="130">
        <f t="shared" ref="CD820" si="15814">V820/V839</f>
        <v>3.858212854903327E-2</v>
      </c>
      <c r="CE820" s="131">
        <f t="shared" ref="CE820" si="15815">W820/W839</f>
        <v>5.5709318004399974E-2</v>
      </c>
      <c r="CF820" s="128">
        <f t="shared" ref="CF820" si="15816">X820/X839</f>
        <v>7.0599886813808715E-2</v>
      </c>
      <c r="CG820" s="129">
        <f t="shared" ref="CG820" si="15817">Y820/Y839</f>
        <v>6.7115652577798418E-2</v>
      </c>
      <c r="CH820" s="130">
        <f t="shared" ref="CH820" si="15818">Z820/Z839</f>
        <v>5.3939998465433896E-2</v>
      </c>
      <c r="CI820" s="128">
        <f t="shared" ref="CI820" si="15819">AA820/AA839</f>
        <v>6.0015588464536244E-2</v>
      </c>
      <c r="CJ820" s="134">
        <f t="shared" ref="CJ820" si="15820">AB820/AB839</f>
        <v>5.6103511743519817E-2</v>
      </c>
      <c r="CK820" s="135">
        <f t="shared" ref="CK820" si="15821">AC820/AC839</f>
        <v>5.3459505206736251E-2</v>
      </c>
    </row>
    <row r="821" spans="1:89" ht="14.25" thickTop="1" thickBot="1" x14ac:dyDescent="0.25">
      <c r="A821" s="145" t="s">
        <v>22</v>
      </c>
      <c r="B821" s="195">
        <v>1104</v>
      </c>
      <c r="C821" s="196">
        <v>987</v>
      </c>
      <c r="D821" s="197">
        <v>377</v>
      </c>
      <c r="E821" s="198">
        <v>290</v>
      </c>
      <c r="F821" s="195">
        <v>1408</v>
      </c>
      <c r="G821" s="199">
        <v>591</v>
      </c>
      <c r="H821" s="197">
        <v>1688</v>
      </c>
      <c r="I821" s="198">
        <v>1306</v>
      </c>
      <c r="J821" s="195">
        <v>117</v>
      </c>
      <c r="K821" s="199">
        <v>322</v>
      </c>
      <c r="L821" s="197">
        <v>245</v>
      </c>
      <c r="M821" s="195">
        <v>1112</v>
      </c>
      <c r="N821" s="200">
        <v>1129</v>
      </c>
      <c r="O821" s="201">
        <v>1675</v>
      </c>
      <c r="P821" s="195">
        <v>678</v>
      </c>
      <c r="Q821" s="199">
        <v>426</v>
      </c>
      <c r="R821" s="197">
        <v>1181</v>
      </c>
      <c r="S821" s="198">
        <v>811</v>
      </c>
      <c r="T821" s="195">
        <v>91</v>
      </c>
      <c r="U821" s="199">
        <v>131</v>
      </c>
      <c r="V821" s="197">
        <v>410</v>
      </c>
      <c r="W821" s="198">
        <v>1166</v>
      </c>
      <c r="X821" s="195">
        <v>416</v>
      </c>
      <c r="Y821" s="199">
        <v>212</v>
      </c>
      <c r="Z821" s="197">
        <v>1601</v>
      </c>
      <c r="AA821" s="195">
        <v>1451</v>
      </c>
      <c r="AB821" s="169">
        <f t="shared" si="15684"/>
        <v>10445</v>
      </c>
      <c r="AC821" s="172">
        <f t="shared" si="15685"/>
        <v>10480</v>
      </c>
      <c r="AE821" s="295" t="s">
        <v>0</v>
      </c>
      <c r="AF821" s="297" t="s">
        <v>1</v>
      </c>
      <c r="AG821" s="298"/>
      <c r="AH821" s="297" t="s">
        <v>2</v>
      </c>
      <c r="AI821" s="298"/>
      <c r="AJ821" s="297" t="s">
        <v>3</v>
      </c>
      <c r="AK821" s="298"/>
      <c r="AL821" s="297" t="s">
        <v>4</v>
      </c>
      <c r="AM821" s="298"/>
      <c r="AN821" s="297" t="s">
        <v>5</v>
      </c>
      <c r="AO821" s="298"/>
      <c r="AP821" s="297" t="s">
        <v>6</v>
      </c>
      <c r="AQ821" s="298"/>
      <c r="AR821" s="297" t="s">
        <v>7</v>
      </c>
      <c r="AS821" s="298"/>
      <c r="AT821" s="297" t="s">
        <v>8</v>
      </c>
      <c r="AU821" s="298"/>
      <c r="AV821" s="297" t="s">
        <v>9</v>
      </c>
      <c r="AW821" s="298"/>
      <c r="AX821" s="297" t="s">
        <v>10</v>
      </c>
      <c r="AY821" s="298"/>
      <c r="AZ821" s="297" t="s">
        <v>11</v>
      </c>
      <c r="BA821" s="298"/>
      <c r="BB821" s="297" t="s">
        <v>12</v>
      </c>
      <c r="BC821" s="298"/>
      <c r="BD821" s="300" t="s">
        <v>40</v>
      </c>
      <c r="BE821" s="301"/>
      <c r="BF821" s="302" t="s">
        <v>41</v>
      </c>
      <c r="BG821" s="303"/>
      <c r="BI821" s="145" t="s">
        <v>22</v>
      </c>
      <c r="BJ821" s="128">
        <f>B821/B839</f>
        <v>6.79050313691721E-2</v>
      </c>
      <c r="BK821" s="129">
        <f t="shared" ref="BK821" si="15822">C821/C839</f>
        <v>6.3800904977375561E-2</v>
      </c>
      <c r="BL821" s="130">
        <f t="shared" ref="BL821" si="15823">D821/D839</f>
        <v>6.8532994001090711E-2</v>
      </c>
      <c r="BM821" s="131">
        <f t="shared" ref="BM821" si="15824">E821/E839</f>
        <v>4.9965541006202617E-2</v>
      </c>
      <c r="BN821" s="128">
        <f t="shared" ref="BN821" si="15825">F821/F839</f>
        <v>9.1624910522548314E-2</v>
      </c>
      <c r="BO821" s="129">
        <f t="shared" ref="BO821" si="15826">G821/G839</f>
        <v>4.4402704733283248E-2</v>
      </c>
      <c r="BP821" s="130">
        <f t="shared" ref="BP821" si="15827">H821/H839</f>
        <v>6.8782853184466808E-2</v>
      </c>
      <c r="BQ821" s="131">
        <f t="shared" ref="BQ821" si="15828">I821/I839</f>
        <v>5.5823893994443256E-2</v>
      </c>
      <c r="BR821" s="128">
        <f t="shared" ref="BR821" si="15829">J821/J839</f>
        <v>5.0583657587548639E-2</v>
      </c>
      <c r="BS821" s="129">
        <f t="shared" ref="BS821" si="15830">K821/K839</f>
        <v>0.13338856669428334</v>
      </c>
      <c r="BT821" s="130">
        <f t="shared" ref="BT821" si="15831">L821/L839</f>
        <v>2.8963234424872916E-2</v>
      </c>
      <c r="BU821" s="128">
        <f t="shared" ref="BU821" si="15832">M821/M839</f>
        <v>0.1172624696825899</v>
      </c>
      <c r="BV821" s="132">
        <f t="shared" ref="BV821" si="15833">N821/N839</f>
        <v>5.5739323623796591E-2</v>
      </c>
      <c r="BW821" s="133">
        <f t="shared" ref="BW821" si="15834">O821/O839</f>
        <v>8.280601146925054E-2</v>
      </c>
      <c r="BX821" s="128">
        <f t="shared" ref="BX821" si="15835">P821/P839</f>
        <v>6.9332242560589022E-2</v>
      </c>
      <c r="BY821" s="129">
        <f t="shared" ref="BY821" si="15836">Q821/Q839</f>
        <v>4.5580997218061206E-2</v>
      </c>
      <c r="BZ821" s="130">
        <f t="shared" ref="BZ821" si="15837">R821/R839</f>
        <v>8.1018042121149755E-2</v>
      </c>
      <c r="CA821" s="131">
        <f t="shared" ref="CA821" si="15838">S821/S839</f>
        <v>5.4214853934086503E-2</v>
      </c>
      <c r="CB821" s="128">
        <f t="shared" ref="CB821" si="15839">T821/T839</f>
        <v>4.8637092463923039E-2</v>
      </c>
      <c r="CC821" s="129">
        <f t="shared" ref="CC821" si="15840">U821/U839</f>
        <v>6.465942744323791E-2</v>
      </c>
      <c r="CD821" s="130">
        <f t="shared" ref="CD821" si="15841">V821/V839</f>
        <v>3.5708064797073683E-2</v>
      </c>
      <c r="CE821" s="131">
        <f t="shared" ref="CE821" si="15842">W821/W839</f>
        <v>8.2747853239656513E-2</v>
      </c>
      <c r="CF821" s="128">
        <f t="shared" ref="CF821" si="15843">X821/X839</f>
        <v>5.8856819468024901E-2</v>
      </c>
      <c r="CG821" s="129">
        <f t="shared" ref="CG821" si="15844">Y821/Y839</f>
        <v>4.923362749651649E-2</v>
      </c>
      <c r="CH821" s="130">
        <f t="shared" ref="CH821" si="15845">Z821/Z839</f>
        <v>6.1421008209928643E-2</v>
      </c>
      <c r="CI821" s="128">
        <f t="shared" ref="CI821" si="15846">AA821/AA839</f>
        <v>5.1406504641111031E-2</v>
      </c>
      <c r="CJ821" s="134">
        <f t="shared" ref="CJ821" si="15847">AB821/AB839</f>
        <v>6.386933843717324E-2</v>
      </c>
      <c r="CK821" s="135">
        <f t="shared" ref="CK821" si="15848">AC821/AC839</f>
        <v>6.4271608875369507E-2</v>
      </c>
    </row>
    <row r="822" spans="1:89" ht="15" thickTop="1" thickBot="1" x14ac:dyDescent="0.3">
      <c r="A822" s="136" t="s">
        <v>23</v>
      </c>
      <c r="B822" s="188">
        <v>1015</v>
      </c>
      <c r="C822" s="189">
        <v>882</v>
      </c>
      <c r="D822" s="190">
        <v>381</v>
      </c>
      <c r="E822" s="191">
        <v>318</v>
      </c>
      <c r="F822" s="188">
        <v>1010</v>
      </c>
      <c r="G822" s="192">
        <v>510</v>
      </c>
      <c r="H822" s="190">
        <v>1527</v>
      </c>
      <c r="I822" s="191">
        <v>1289</v>
      </c>
      <c r="J822" s="188">
        <v>96</v>
      </c>
      <c r="K822" s="192">
        <v>234</v>
      </c>
      <c r="L822" s="190">
        <v>210</v>
      </c>
      <c r="M822" s="188">
        <v>827</v>
      </c>
      <c r="N822" s="193">
        <v>1097</v>
      </c>
      <c r="O822" s="194">
        <v>1292</v>
      </c>
      <c r="P822" s="188">
        <v>683</v>
      </c>
      <c r="Q822" s="192">
        <v>414</v>
      </c>
      <c r="R822" s="190">
        <v>972</v>
      </c>
      <c r="S822" s="191">
        <v>752</v>
      </c>
      <c r="T822" s="188">
        <v>169</v>
      </c>
      <c r="U822" s="192">
        <v>115</v>
      </c>
      <c r="V822" s="190">
        <v>410</v>
      </c>
      <c r="W822" s="191">
        <v>1156</v>
      </c>
      <c r="X822" s="188">
        <v>482</v>
      </c>
      <c r="Y822" s="192">
        <v>195</v>
      </c>
      <c r="Z822" s="190">
        <v>1519</v>
      </c>
      <c r="AA822" s="188">
        <v>1754</v>
      </c>
      <c r="AB822" s="169">
        <f t="shared" si="15684"/>
        <v>9571</v>
      </c>
      <c r="AC822" s="172">
        <f t="shared" si="15685"/>
        <v>9738</v>
      </c>
      <c r="AE822" s="296"/>
      <c r="AF822" s="115" t="s">
        <v>14</v>
      </c>
      <c r="AG822" s="116" t="s">
        <v>15</v>
      </c>
      <c r="AH822" s="117" t="s">
        <v>14</v>
      </c>
      <c r="AI822" s="118" t="s">
        <v>15</v>
      </c>
      <c r="AJ822" s="115" t="s">
        <v>14</v>
      </c>
      <c r="AK822" s="116" t="s">
        <v>15</v>
      </c>
      <c r="AL822" s="117" t="s">
        <v>14</v>
      </c>
      <c r="AM822" s="118" t="s">
        <v>15</v>
      </c>
      <c r="AN822" s="115" t="s">
        <v>14</v>
      </c>
      <c r="AO822" s="116" t="s">
        <v>15</v>
      </c>
      <c r="AP822" s="117" t="s">
        <v>14</v>
      </c>
      <c r="AQ822" s="115" t="s">
        <v>15</v>
      </c>
      <c r="AR822" s="119" t="s">
        <v>14</v>
      </c>
      <c r="AS822" s="120" t="s">
        <v>15</v>
      </c>
      <c r="AT822" s="115" t="s">
        <v>14</v>
      </c>
      <c r="AU822" s="116" t="s">
        <v>15</v>
      </c>
      <c r="AV822" s="117" t="s">
        <v>14</v>
      </c>
      <c r="AW822" s="118" t="s">
        <v>15</v>
      </c>
      <c r="AX822" s="115" t="s">
        <v>14</v>
      </c>
      <c r="AY822" s="116" t="s">
        <v>15</v>
      </c>
      <c r="AZ822" s="117" t="s">
        <v>14</v>
      </c>
      <c r="BA822" s="118" t="s">
        <v>15</v>
      </c>
      <c r="BB822" s="115" t="s">
        <v>14</v>
      </c>
      <c r="BC822" s="116" t="s">
        <v>15</v>
      </c>
      <c r="BD822" s="28" t="s">
        <v>14</v>
      </c>
      <c r="BE822" s="121" t="s">
        <v>15</v>
      </c>
      <c r="BF822" s="175" t="s">
        <v>14</v>
      </c>
      <c r="BG822" s="176" t="s">
        <v>15</v>
      </c>
      <c r="BI822" s="136" t="s">
        <v>23</v>
      </c>
      <c r="BJ822" s="128">
        <f>B822/B839</f>
        <v>6.2430803296838477E-2</v>
      </c>
      <c r="BK822" s="129">
        <f t="shared" ref="BK822" si="15849">C822/C839</f>
        <v>5.7013574660633483E-2</v>
      </c>
      <c r="BL822" s="130">
        <f t="shared" ref="BL822" si="15850">D822/D839</f>
        <v>6.9260134520996178E-2</v>
      </c>
      <c r="BM822" s="131">
        <f t="shared" ref="BM822" si="15851">E822/E839</f>
        <v>5.4789800137835978E-2</v>
      </c>
      <c r="BN822" s="128">
        <f t="shared" ref="BN822" si="15852">F822/F839</f>
        <v>6.5725255417452985E-2</v>
      </c>
      <c r="BO822" s="129">
        <f t="shared" ref="BO822" si="15853">G822/G839</f>
        <v>3.8317054845980462E-2</v>
      </c>
      <c r="BP822" s="130">
        <f t="shared" ref="BP822" si="15854">H822/H839</f>
        <v>6.222240332504788E-2</v>
      </c>
      <c r="BQ822" s="131">
        <f t="shared" ref="BQ822" si="15855">I822/I839</f>
        <v>5.5097243000641165E-2</v>
      </c>
      <c r="BR822" s="128">
        <f t="shared" ref="BR822" si="15856">J822/J839</f>
        <v>4.1504539559014265E-2</v>
      </c>
      <c r="BS822" s="129">
        <f t="shared" ref="BS822" si="15857">K822/K839</f>
        <v>9.6934548467274229E-2</v>
      </c>
      <c r="BT822" s="130">
        <f t="shared" ref="BT822" si="15858">L822/L839</f>
        <v>2.4825629507033927E-2</v>
      </c>
      <c r="BU822" s="128">
        <f t="shared" ref="BU822" si="15859">M822/M839</f>
        <v>8.7208689233364972E-2</v>
      </c>
      <c r="BV822" s="132">
        <f t="shared" ref="BV822" si="15860">N822/N839</f>
        <v>5.4159466798321405E-2</v>
      </c>
      <c r="BW822" s="133">
        <f t="shared" ref="BW822" si="15861">O822/O839</f>
        <v>6.3871860787027876E-2</v>
      </c>
      <c r="BX822" s="128">
        <f t="shared" ref="BX822" si="15862">P822/P839</f>
        <v>6.9843542284487165E-2</v>
      </c>
      <c r="BY822" s="129">
        <f t="shared" ref="BY822" si="15863">Q822/Q839</f>
        <v>4.429702546543976E-2</v>
      </c>
      <c r="BZ822" s="130">
        <f t="shared" ref="BZ822" si="15864">R822/R839</f>
        <v>6.6680386910887013E-2</v>
      </c>
      <c r="CA822" s="131">
        <f t="shared" ref="CA822" si="15865">S822/S839</f>
        <v>5.0270740022728792E-2</v>
      </c>
      <c r="CB822" s="128">
        <f t="shared" ref="CB822" si="15866">T822/T839</f>
        <v>9.0326028861571359E-2</v>
      </c>
      <c r="CC822" s="129">
        <f t="shared" ref="CC822" si="15867">U822/U839</f>
        <v>5.6762092793682134E-2</v>
      </c>
      <c r="CD822" s="130">
        <f t="shared" ref="CD822" si="15868">V822/V839</f>
        <v>3.5708064797073683E-2</v>
      </c>
      <c r="CE822" s="131">
        <f t="shared" ref="CE822" si="15869">W822/W839</f>
        <v>8.2038180398836133E-2</v>
      </c>
      <c r="CF822" s="128">
        <f t="shared" ref="CF822" si="15870">X822/X839</f>
        <v>6.8194680249009626E-2</v>
      </c>
      <c r="CG822" s="129">
        <f t="shared" ref="CG822" si="15871">Y822/Y839</f>
        <v>4.5285647933116582E-2</v>
      </c>
      <c r="CH822" s="130">
        <f t="shared" ref="CH822" si="15872">Z822/Z839</f>
        <v>5.8275147701987266E-2</v>
      </c>
      <c r="CI822" s="128">
        <f t="shared" ref="CI822" si="15873">AA822/AA839</f>
        <v>6.2141288174023951E-2</v>
      </c>
      <c r="CJ822" s="134">
        <f t="shared" ref="CJ822" si="15874">AB822/AB839</f>
        <v>5.8524982114139305E-2</v>
      </c>
      <c r="CK822" s="135">
        <f t="shared" ref="CK822" si="15875">AC822/AC839</f>
        <v>5.9721080842399639E-2</v>
      </c>
    </row>
    <row r="823" spans="1:89" ht="13.5" thickTop="1" x14ac:dyDescent="0.2">
      <c r="A823" s="145" t="s">
        <v>24</v>
      </c>
      <c r="B823" s="202">
        <v>932</v>
      </c>
      <c r="C823" s="196">
        <v>993</v>
      </c>
      <c r="D823" s="197">
        <v>357</v>
      </c>
      <c r="E823" s="198">
        <v>280</v>
      </c>
      <c r="F823" s="195">
        <v>1069</v>
      </c>
      <c r="G823" s="199">
        <v>503</v>
      </c>
      <c r="H823" s="197">
        <v>1641</v>
      </c>
      <c r="I823" s="198">
        <v>1151</v>
      </c>
      <c r="J823" s="195">
        <v>112</v>
      </c>
      <c r="K823" s="199">
        <v>155</v>
      </c>
      <c r="L823" s="197">
        <v>230</v>
      </c>
      <c r="M823" s="195">
        <v>800</v>
      </c>
      <c r="N823" s="200">
        <v>960</v>
      </c>
      <c r="O823" s="203">
        <v>1291</v>
      </c>
      <c r="P823" s="195">
        <v>595</v>
      </c>
      <c r="Q823" s="199">
        <v>409</v>
      </c>
      <c r="R823" s="197">
        <v>936</v>
      </c>
      <c r="S823" s="198">
        <v>648</v>
      </c>
      <c r="T823" s="195">
        <v>92</v>
      </c>
      <c r="U823" s="199">
        <v>74</v>
      </c>
      <c r="V823" s="197">
        <v>408</v>
      </c>
      <c r="W823" s="204">
        <v>1001</v>
      </c>
      <c r="X823" s="195">
        <v>371</v>
      </c>
      <c r="Y823" s="199">
        <v>166</v>
      </c>
      <c r="Z823" s="197">
        <v>1594</v>
      </c>
      <c r="AA823" s="195">
        <v>1653</v>
      </c>
      <c r="AB823" s="169">
        <f t="shared" si="15684"/>
        <v>9297</v>
      </c>
      <c r="AC823" s="172">
        <f t="shared" si="15685"/>
        <v>9124</v>
      </c>
      <c r="AE823" s="270" t="str">
        <f>$AE$17</f>
        <v>17:00 - 17:59</v>
      </c>
      <c r="AF823" s="125">
        <f t="shared" ref="AF823:AU825" si="15876">SUMIF($A$9:$A$32,$AE823,B$815:B$838)</f>
        <v>1308</v>
      </c>
      <c r="AG823" s="185">
        <f t="shared" si="15876"/>
        <v>1382</v>
      </c>
      <c r="AH823" s="126">
        <f t="shared" si="15876"/>
        <v>379</v>
      </c>
      <c r="AI823" s="179">
        <f t="shared" si="15876"/>
        <v>514</v>
      </c>
      <c r="AJ823" s="125">
        <f t="shared" si="15876"/>
        <v>999</v>
      </c>
      <c r="AK823" s="127">
        <f t="shared" si="15876"/>
        <v>996</v>
      </c>
      <c r="AL823" s="126">
        <f t="shared" si="15876"/>
        <v>1684</v>
      </c>
      <c r="AM823" s="179">
        <f t="shared" si="15876"/>
        <v>1781</v>
      </c>
      <c r="AN823" s="125">
        <f t="shared" si="15876"/>
        <v>197</v>
      </c>
      <c r="AO823" s="127">
        <f t="shared" si="15876"/>
        <v>128</v>
      </c>
      <c r="AP823" s="126">
        <f t="shared" si="15876"/>
        <v>764</v>
      </c>
      <c r="AQ823" s="125">
        <f t="shared" si="15876"/>
        <v>512</v>
      </c>
      <c r="AR823" s="178">
        <f t="shared" si="15876"/>
        <v>1345</v>
      </c>
      <c r="AS823" s="180">
        <f t="shared" si="15876"/>
        <v>1368</v>
      </c>
      <c r="AT823" s="125">
        <f t="shared" si="15876"/>
        <v>628</v>
      </c>
      <c r="AU823" s="127">
        <f t="shared" si="15876"/>
        <v>720</v>
      </c>
      <c r="AV823" s="126">
        <f t="shared" ref="AP823:BE825" si="15877">SUMIF($A$9:$A$32,$AE823,R$815:R$838)</f>
        <v>936</v>
      </c>
      <c r="AW823" s="179">
        <f t="shared" si="15877"/>
        <v>1235</v>
      </c>
      <c r="AX823" s="125">
        <f t="shared" si="15877"/>
        <v>125</v>
      </c>
      <c r="AY823" s="127">
        <f t="shared" si="15877"/>
        <v>120</v>
      </c>
      <c r="AZ823" s="126">
        <f t="shared" si="15877"/>
        <v>941</v>
      </c>
      <c r="BA823" s="179">
        <f t="shared" si="15877"/>
        <v>919</v>
      </c>
      <c r="BB823" s="125">
        <f t="shared" si="15877"/>
        <v>490</v>
      </c>
      <c r="BC823" s="127">
        <f t="shared" si="15877"/>
        <v>360</v>
      </c>
      <c r="BD823" s="183">
        <f t="shared" si="15877"/>
        <v>1868</v>
      </c>
      <c r="BE823" s="184">
        <f t="shared" si="15877"/>
        <v>2120</v>
      </c>
      <c r="BF823" s="169">
        <f>AF823+AH823+AJ823+AL823+AN823+AP823+AR823+AT823+AV823+AX823+AZ823+BB823+BD823</f>
        <v>11664</v>
      </c>
      <c r="BG823" s="170">
        <f>AG823+AI823+AK823+AM823+AO823+AQ823+AS823+AU823+AW823+AY823+BA823+BC823+BE823</f>
        <v>12155</v>
      </c>
      <c r="BI823" s="145" t="s">
        <v>24</v>
      </c>
      <c r="BJ823" s="128">
        <f>B823/B839</f>
        <v>5.7325624308032966E-2</v>
      </c>
      <c r="BK823" s="129">
        <f t="shared" ref="BK823" si="15878">C823/C839</f>
        <v>6.4188752424046536E-2</v>
      </c>
      <c r="BL823" s="130">
        <f t="shared" ref="BL823" si="15879">D823/D839</f>
        <v>6.4897291401563348E-2</v>
      </c>
      <c r="BM823" s="131">
        <f t="shared" ref="BM823" si="15880">E823/E839</f>
        <v>4.8242591316333565E-2</v>
      </c>
      <c r="BN823" s="128">
        <f t="shared" ref="BN823" si="15881">F823/F839</f>
        <v>6.9564651525997265E-2</v>
      </c>
      <c r="BO823" s="129">
        <f t="shared" ref="BO823" si="15882">G823/G839</f>
        <v>3.7791134485349362E-2</v>
      </c>
      <c r="BP823" s="130">
        <f t="shared" ref="BP823" si="15883">H823/H839</f>
        <v>6.6867690803145752E-2</v>
      </c>
      <c r="BQ823" s="131">
        <f t="shared" ref="BQ823" si="15884">I823/I839</f>
        <v>4.9198546698012394E-2</v>
      </c>
      <c r="BR823" s="128">
        <f t="shared" ref="BR823" si="15885">J823/J839</f>
        <v>4.842196281884998E-2</v>
      </c>
      <c r="BS823" s="129">
        <f t="shared" ref="BS823" si="15886">K823/K839</f>
        <v>6.4208782104391057E-2</v>
      </c>
      <c r="BT823" s="130">
        <f t="shared" ref="BT823" si="15887">L823/L839</f>
        <v>2.7189975174370492E-2</v>
      </c>
      <c r="BU823" s="128">
        <f t="shared" ref="BU823" si="15888">M823/M839</f>
        <v>8.4361488980280508E-2</v>
      </c>
      <c r="BV823" s="132">
        <f t="shared" ref="BV823" si="15889">N823/N839</f>
        <v>4.7395704764255739E-2</v>
      </c>
      <c r="BW823" s="133">
        <f t="shared" ref="BW823" si="15890">O823/O839</f>
        <v>6.3822424362270119E-2</v>
      </c>
      <c r="BX823" s="128">
        <f t="shared" ref="BX823" si="15891">P823/P839</f>
        <v>6.084466714387974E-2</v>
      </c>
      <c r="BY823" s="129">
        <f t="shared" ref="BY823" si="15892">Q823/Q839</f>
        <v>4.3762037235180823E-2</v>
      </c>
      <c r="BZ823" s="130">
        <f t="shared" ref="BZ823" si="15893">R823/R839</f>
        <v>6.4210742951224531E-2</v>
      </c>
      <c r="CA823" s="131">
        <f t="shared" ref="CA823" si="15894">S823/S839</f>
        <v>4.3318403636606724E-2</v>
      </c>
      <c r="CB823" s="128">
        <f t="shared" ref="CB823" si="15895">T823/T839</f>
        <v>4.9171566007482632E-2</v>
      </c>
      <c r="CC823" s="129">
        <f t="shared" ref="CC823" si="15896">U823/U839</f>
        <v>3.6525172754195458E-2</v>
      </c>
      <c r="CD823" s="130">
        <f t="shared" ref="CD823" si="15897">V823/V839</f>
        <v>3.5533879115136738E-2</v>
      </c>
      <c r="CE823" s="131">
        <f t="shared" ref="CE823" si="15898">W823/W839</f>
        <v>7.1038251366120214E-2</v>
      </c>
      <c r="CF823" s="128">
        <f t="shared" ref="CF823" si="15899">X823/X839</f>
        <v>5.2490096208262595E-2</v>
      </c>
      <c r="CG823" s="129">
        <f t="shared" ref="CG823" si="15900">Y823/Y839</f>
        <v>3.8550859266140269E-2</v>
      </c>
      <c r="CH823" s="130">
        <f t="shared" ref="CH823" si="15901">Z823/Z839</f>
        <v>6.1152459142177547E-2</v>
      </c>
      <c r="CI823" s="128">
        <f t="shared" ref="CI823" si="15902">AA823/AA839</f>
        <v>5.8563026996386311E-2</v>
      </c>
      <c r="CJ823" s="134">
        <f t="shared" ref="CJ823" si="15903">AB823/AB839</f>
        <v>5.6849520292044001E-2</v>
      </c>
      <c r="CK823" s="135">
        <f t="shared" ref="CK823" si="15904">AC823/AC839</f>
        <v>5.595554955905261E-2</v>
      </c>
    </row>
    <row r="824" spans="1:89" x14ac:dyDescent="0.2">
      <c r="A824" s="136" t="s">
        <v>25</v>
      </c>
      <c r="B824" s="205">
        <v>979</v>
      </c>
      <c r="C824" s="189">
        <v>821</v>
      </c>
      <c r="D824" s="190">
        <v>401</v>
      </c>
      <c r="E824" s="191">
        <v>294</v>
      </c>
      <c r="F824" s="188">
        <v>927</v>
      </c>
      <c r="G824" s="192">
        <v>462</v>
      </c>
      <c r="H824" s="190">
        <v>1615</v>
      </c>
      <c r="I824" s="191">
        <v>1248</v>
      </c>
      <c r="J824" s="188">
        <v>112</v>
      </c>
      <c r="K824" s="189">
        <v>146</v>
      </c>
      <c r="L824" s="190">
        <v>286</v>
      </c>
      <c r="M824" s="188">
        <v>846</v>
      </c>
      <c r="N824" s="193">
        <v>983</v>
      </c>
      <c r="O824" s="206">
        <v>1244</v>
      </c>
      <c r="P824" s="188">
        <v>617</v>
      </c>
      <c r="Q824" s="189">
        <v>420</v>
      </c>
      <c r="R824" s="190">
        <v>852</v>
      </c>
      <c r="S824" s="191">
        <v>731</v>
      </c>
      <c r="T824" s="197">
        <v>61</v>
      </c>
      <c r="U824" s="188">
        <v>106</v>
      </c>
      <c r="V824" s="190">
        <v>486</v>
      </c>
      <c r="W824" s="207">
        <v>1031</v>
      </c>
      <c r="X824" s="188">
        <v>456</v>
      </c>
      <c r="Y824" s="192">
        <v>185</v>
      </c>
      <c r="Z824" s="190">
        <v>1633</v>
      </c>
      <c r="AA824" s="188">
        <v>1896</v>
      </c>
      <c r="AB824" s="169">
        <f t="shared" si="15684"/>
        <v>9408</v>
      </c>
      <c r="AC824" s="172">
        <f t="shared" si="15685"/>
        <v>9430</v>
      </c>
      <c r="AE824" s="272" t="str">
        <f>$AE$18</f>
        <v>18:00 - 18:59</v>
      </c>
      <c r="AF824" s="125">
        <f t="shared" si="15876"/>
        <v>1252</v>
      </c>
      <c r="AG824" s="189">
        <f t="shared" si="15876"/>
        <v>1120</v>
      </c>
      <c r="AH824" s="190">
        <f t="shared" si="15876"/>
        <v>435</v>
      </c>
      <c r="AI824" s="191">
        <f t="shared" si="15876"/>
        <v>465</v>
      </c>
      <c r="AJ824" s="273">
        <f t="shared" si="15876"/>
        <v>861</v>
      </c>
      <c r="AK824" s="192">
        <f t="shared" si="15876"/>
        <v>1075</v>
      </c>
      <c r="AL824" s="190">
        <f t="shared" si="15876"/>
        <v>1788</v>
      </c>
      <c r="AM824" s="191">
        <f t="shared" si="15876"/>
        <v>1772</v>
      </c>
      <c r="AN824" s="273">
        <f t="shared" si="15876"/>
        <v>205</v>
      </c>
      <c r="AO824" s="192">
        <f t="shared" si="15876"/>
        <v>116</v>
      </c>
      <c r="AP824" s="190">
        <f t="shared" si="15877"/>
        <v>933</v>
      </c>
      <c r="AQ824" s="273">
        <f t="shared" si="15877"/>
        <v>398</v>
      </c>
      <c r="AR824" s="193">
        <f t="shared" si="15877"/>
        <v>1511</v>
      </c>
      <c r="AS824" s="194">
        <f t="shared" si="15877"/>
        <v>1358</v>
      </c>
      <c r="AT824" s="273">
        <f t="shared" si="15877"/>
        <v>515</v>
      </c>
      <c r="AU824" s="192">
        <f t="shared" si="15877"/>
        <v>802</v>
      </c>
      <c r="AV824" s="190">
        <f t="shared" si="15877"/>
        <v>799</v>
      </c>
      <c r="AW824" s="191">
        <f t="shared" si="15877"/>
        <v>1273</v>
      </c>
      <c r="AX824" s="273">
        <f t="shared" si="15877"/>
        <v>137</v>
      </c>
      <c r="AY824" s="192">
        <f t="shared" si="15877"/>
        <v>136</v>
      </c>
      <c r="AZ824" s="190">
        <f t="shared" si="15877"/>
        <v>1075</v>
      </c>
      <c r="BA824" s="191">
        <f t="shared" si="15877"/>
        <v>890</v>
      </c>
      <c r="BB824" s="273">
        <f t="shared" si="15877"/>
        <v>468</v>
      </c>
      <c r="BC824" s="192">
        <f t="shared" si="15877"/>
        <v>375</v>
      </c>
      <c r="BD824" s="190">
        <f t="shared" si="15877"/>
        <v>1957</v>
      </c>
      <c r="BE824" s="273">
        <f t="shared" si="15877"/>
        <v>1973</v>
      </c>
      <c r="BF824" s="171">
        <f>SUM(AF824,AH824,AJ824,AL824,AN824,AP824,AR824,AT824,AV824,AX824,AZ824,BB824,BD824)</f>
        <v>11936</v>
      </c>
      <c r="BG824" s="172">
        <f>SUM(AG824,AI824,AK824,AM824,AO824,AQ824,AS824,AU824,AW824,AY824,BA824,BC824,BE824)</f>
        <v>11753</v>
      </c>
      <c r="BI824" s="136" t="s">
        <v>25</v>
      </c>
      <c r="BJ824" s="128">
        <f>B824/B839</f>
        <v>6.0216508795669824E-2</v>
      </c>
      <c r="BK824" s="129">
        <f t="shared" ref="BK824" si="15905">C824/C839</f>
        <v>5.3070458952811893E-2</v>
      </c>
      <c r="BL824" s="130">
        <f t="shared" ref="BL824" si="15906">D824/D839</f>
        <v>7.2895837120523541E-2</v>
      </c>
      <c r="BM824" s="131">
        <f t="shared" ref="BM824" si="15907">E824/E839</f>
        <v>5.0654720882150242E-2</v>
      </c>
      <c r="BN824" s="128">
        <f t="shared" ref="BN824" si="15908">F824/F839</f>
        <v>6.032407106136526E-2</v>
      </c>
      <c r="BO824" s="129">
        <f t="shared" ref="BO824" si="15909">G824/G839</f>
        <v>3.4710743801652892E-2</v>
      </c>
      <c r="BP824" s="130">
        <f t="shared" ref="BP824" si="15910">H824/H839</f>
        <v>6.5808239273053251E-2</v>
      </c>
      <c r="BQ824" s="131">
        <f t="shared" ref="BQ824" si="15911">I824/I839</f>
        <v>5.3344731780294932E-2</v>
      </c>
      <c r="BR824" s="128">
        <f t="shared" ref="BR824" si="15912">J824/J839</f>
        <v>4.842196281884998E-2</v>
      </c>
      <c r="BS824" s="129">
        <f t="shared" ref="BS824" si="15913">K824/K839</f>
        <v>6.0480530240265118E-2</v>
      </c>
      <c r="BT824" s="130">
        <f t="shared" ref="BT824" si="15914">L824/L839</f>
        <v>3.3810143042912875E-2</v>
      </c>
      <c r="BU824" s="128">
        <f t="shared" ref="BU824" si="15915">M824/M839</f>
        <v>8.9212274596646629E-2</v>
      </c>
      <c r="BV824" s="132">
        <f t="shared" ref="BV824" si="15916">N824/N839</f>
        <v>4.8531226857566036E-2</v>
      </c>
      <c r="BW824" s="133">
        <f t="shared" ref="BW824" si="15917">O824/O839</f>
        <v>6.1498912398655327E-2</v>
      </c>
      <c r="BX824" s="128">
        <f t="shared" ref="BX824" si="15918">P824/P839</f>
        <v>6.3094385929031604E-2</v>
      </c>
      <c r="BY824" s="129">
        <f t="shared" ref="BY824" si="15919">Q824/Q839</f>
        <v>4.4939011341750483E-2</v>
      </c>
      <c r="BZ824" s="130">
        <f t="shared" ref="BZ824" si="15920">R824/R839</f>
        <v>5.844824037867874E-2</v>
      </c>
      <c r="CA824" s="131">
        <f t="shared" ref="CA824" si="15921">S824/S839</f>
        <v>4.8866902867838756E-2</v>
      </c>
      <c r="CB824" s="128">
        <f t="shared" ref="CB824" si="15922">T824/T839</f>
        <v>3.2602886157135219E-2</v>
      </c>
      <c r="CC824" s="129">
        <f t="shared" ref="CC824" si="15923">U824/U839</f>
        <v>5.231984205330701E-2</v>
      </c>
      <c r="CD824" s="130">
        <f t="shared" ref="CD824" si="15924">V824/V839</f>
        <v>4.2327120710677582E-2</v>
      </c>
      <c r="CE824" s="131">
        <f t="shared" ref="CE824" si="15925">W824/W839</f>
        <v>7.3167269888581368E-2</v>
      </c>
      <c r="CF824" s="128">
        <f t="shared" ref="CF824" si="15926">X824/X839</f>
        <v>6.4516129032258063E-2</v>
      </c>
      <c r="CG824" s="129">
        <f t="shared" ref="CG824" si="15927">Y824/Y839</f>
        <v>4.2963307013469579E-2</v>
      </c>
      <c r="CH824" s="130">
        <f t="shared" ref="CH824" si="15928">Z824/Z839</f>
        <v>6.2648661091076502E-2</v>
      </c>
      <c r="CI824" s="128">
        <f t="shared" ref="CI824" si="15929">AA824/AA839</f>
        <v>6.7172110819811517E-2</v>
      </c>
      <c r="CJ824" s="134">
        <f t="shared" ref="CJ824" si="15930">AB824/AB839</f>
        <v>5.7528265774717646E-2</v>
      </c>
      <c r="CK824" s="135">
        <f t="shared" ref="CK824" si="15931">AC824/AC839</f>
        <v>5.7832182413619697E-2</v>
      </c>
    </row>
    <row r="825" spans="1:89" ht="13.5" thickBot="1" x14ac:dyDescent="0.25">
      <c r="A825" s="145" t="s">
        <v>26</v>
      </c>
      <c r="B825" s="202">
        <v>918</v>
      </c>
      <c r="C825" s="196">
        <v>749</v>
      </c>
      <c r="D825" s="197">
        <v>268</v>
      </c>
      <c r="E825" s="198">
        <v>272</v>
      </c>
      <c r="F825" s="195">
        <v>797</v>
      </c>
      <c r="G825" s="199">
        <v>499</v>
      </c>
      <c r="H825" s="197">
        <v>1611</v>
      </c>
      <c r="I825" s="198">
        <v>1191</v>
      </c>
      <c r="J825" s="195">
        <v>102</v>
      </c>
      <c r="K825" s="196">
        <v>120</v>
      </c>
      <c r="L825" s="197">
        <v>267</v>
      </c>
      <c r="M825" s="195">
        <v>603</v>
      </c>
      <c r="N825" s="200">
        <v>951</v>
      </c>
      <c r="O825" s="203">
        <v>1151</v>
      </c>
      <c r="P825" s="195">
        <v>632</v>
      </c>
      <c r="Q825" s="196">
        <v>419</v>
      </c>
      <c r="R825" s="197">
        <v>902</v>
      </c>
      <c r="S825" s="198">
        <v>870</v>
      </c>
      <c r="T825" s="195">
        <v>70</v>
      </c>
      <c r="U825" s="199">
        <v>97</v>
      </c>
      <c r="V825" s="197">
        <v>474</v>
      </c>
      <c r="W825" s="204">
        <v>850</v>
      </c>
      <c r="X825" s="195">
        <v>415</v>
      </c>
      <c r="Y825" s="199">
        <v>251</v>
      </c>
      <c r="Z825" s="197">
        <v>1671</v>
      </c>
      <c r="AA825" s="195">
        <v>2082</v>
      </c>
      <c r="AB825" s="169">
        <f t="shared" si="15684"/>
        <v>9078</v>
      </c>
      <c r="AC825" s="172">
        <f t="shared" si="15685"/>
        <v>9154</v>
      </c>
      <c r="AE825" s="270">
        <f>$AE$19</f>
        <v>0</v>
      </c>
      <c r="AF825" s="125">
        <f t="shared" si="15876"/>
        <v>0</v>
      </c>
      <c r="AG825" s="196">
        <f t="shared" si="15876"/>
        <v>0</v>
      </c>
      <c r="AH825" s="197">
        <f t="shared" si="15876"/>
        <v>0</v>
      </c>
      <c r="AI825" s="198">
        <f t="shared" si="15876"/>
        <v>0</v>
      </c>
      <c r="AJ825" s="195">
        <f t="shared" si="15876"/>
        <v>0</v>
      </c>
      <c r="AK825" s="199">
        <f t="shared" si="15876"/>
        <v>0</v>
      </c>
      <c r="AL825" s="197">
        <f t="shared" si="15876"/>
        <v>0</v>
      </c>
      <c r="AM825" s="198">
        <f t="shared" si="15876"/>
        <v>0</v>
      </c>
      <c r="AN825" s="195">
        <f t="shared" si="15876"/>
        <v>0</v>
      </c>
      <c r="AO825" s="199">
        <f t="shared" si="15876"/>
        <v>0</v>
      </c>
      <c r="AP825" s="197">
        <f t="shared" si="15877"/>
        <v>0</v>
      </c>
      <c r="AQ825" s="195">
        <f t="shared" si="15877"/>
        <v>0</v>
      </c>
      <c r="AR825" s="200">
        <f t="shared" si="15877"/>
        <v>0</v>
      </c>
      <c r="AS825" s="201">
        <f t="shared" si="15877"/>
        <v>0</v>
      </c>
      <c r="AT825" s="195">
        <f t="shared" si="15877"/>
        <v>0</v>
      </c>
      <c r="AU825" s="199">
        <f t="shared" si="15877"/>
        <v>0</v>
      </c>
      <c r="AV825" s="197">
        <f t="shared" si="15877"/>
        <v>0</v>
      </c>
      <c r="AW825" s="198">
        <f t="shared" si="15877"/>
        <v>0</v>
      </c>
      <c r="AX825" s="195">
        <f t="shared" si="15877"/>
        <v>0</v>
      </c>
      <c r="AY825" s="199">
        <f t="shared" si="15877"/>
        <v>0</v>
      </c>
      <c r="AZ825" s="197">
        <f t="shared" si="15877"/>
        <v>0</v>
      </c>
      <c r="BA825" s="198">
        <f t="shared" si="15877"/>
        <v>0</v>
      </c>
      <c r="BB825" s="195">
        <f t="shared" si="15877"/>
        <v>0</v>
      </c>
      <c r="BC825" s="199">
        <f t="shared" si="15877"/>
        <v>0</v>
      </c>
      <c r="BD825" s="197">
        <f t="shared" si="15877"/>
        <v>0</v>
      </c>
      <c r="BE825" s="195">
        <f t="shared" si="15877"/>
        <v>0</v>
      </c>
      <c r="BF825" s="171">
        <f>SUM(AF825,AH825,AJ825,AL825,AN825,AP825,AR825,AT825,AV825,AX825,AZ825,BB825,BD825)</f>
        <v>0</v>
      </c>
      <c r="BG825" s="172">
        <f>SUM(AG825,AI825,AK825,AM825,AO825,AQ825,AS825,AU825,AW825,AY825,BA825,BC825,BE825)</f>
        <v>0</v>
      </c>
      <c r="BI825" s="145" t="s">
        <v>26</v>
      </c>
      <c r="BJ825" s="128">
        <f>B825/B839</f>
        <v>5.6464509779800713E-2</v>
      </c>
      <c r="BK825" s="129">
        <f t="shared" ref="BK825" si="15932">C825/C839</f>
        <v>4.8416289592760182E-2</v>
      </c>
      <c r="BL825" s="130">
        <f t="shared" ref="BL825" si="15933">D825/D839</f>
        <v>4.871841483366661E-2</v>
      </c>
      <c r="BM825" s="131">
        <f t="shared" ref="BM825" si="15934">E825/E839</f>
        <v>4.6864231564438322E-2</v>
      </c>
      <c r="BN825" s="128">
        <f t="shared" ref="BN825" si="15935">F825/F839</f>
        <v>5.1864384720504982E-2</v>
      </c>
      <c r="BO825" s="129">
        <f t="shared" ref="BO825" si="15936">G825/G839</f>
        <v>3.7490608564988731E-2</v>
      </c>
      <c r="BP825" s="130">
        <f t="shared" ref="BP825" si="15937">H825/H839</f>
        <v>6.5645246729962109E-2</v>
      </c>
      <c r="BQ825" s="131">
        <f t="shared" ref="BQ825" si="15938">I825/I839</f>
        <v>5.0908313742252617E-2</v>
      </c>
      <c r="BR825" s="128">
        <f t="shared" ref="BR825" si="15939">J825/J839</f>
        <v>4.4098573281452662E-2</v>
      </c>
      <c r="BS825" s="129">
        <f t="shared" ref="BS825" si="15940">K825/K839</f>
        <v>4.9710024855012427E-2</v>
      </c>
      <c r="BT825" s="130">
        <f t="shared" ref="BT825" si="15941">L825/L839</f>
        <v>3.1564014658943138E-2</v>
      </c>
      <c r="BU825" s="128">
        <f t="shared" ref="BU825" si="15942">M825/M839</f>
        <v>6.3587472318886423E-2</v>
      </c>
      <c r="BV825" s="132">
        <f t="shared" ref="BV825" si="15943">N825/N839</f>
        <v>4.6951370032090843E-2</v>
      </c>
      <c r="BW825" s="133">
        <f t="shared" ref="BW825" si="15944">O825/O839</f>
        <v>5.6901324896183506E-2</v>
      </c>
      <c r="BX825" s="128">
        <f t="shared" ref="BX825" si="15945">P825/P839</f>
        <v>6.4628285100726046E-2</v>
      </c>
      <c r="BY825" s="129">
        <f t="shared" ref="BY825" si="15946">Q825/Q839</f>
        <v>4.4832013695698697E-2</v>
      </c>
      <c r="BZ825" s="130">
        <f t="shared" ref="BZ825" si="15947">R825/R839</f>
        <v>6.187830143376552E-2</v>
      </c>
      <c r="CA825" s="131">
        <f t="shared" ref="CA825" si="15948">S825/S839</f>
        <v>5.8158967845444214E-2</v>
      </c>
      <c r="CB825" s="128">
        <f t="shared" ref="CB825" si="15949">T825/T839</f>
        <v>3.7413148049171563E-2</v>
      </c>
      <c r="CC825" s="129">
        <f t="shared" ref="CC825" si="15950">U825/U839</f>
        <v>4.7877591312931886E-2</v>
      </c>
      <c r="CD825" s="130">
        <f t="shared" ref="CD825" si="15951">V825/V839</f>
        <v>4.1282006619055914E-2</v>
      </c>
      <c r="CE825" s="131">
        <f t="shared" ref="CE825" si="15952">W825/W839</f>
        <v>6.0322191469732452E-2</v>
      </c>
      <c r="CF825" s="128">
        <f t="shared" ref="CF825" si="15953">X825/X839</f>
        <v>5.8715336728919071E-2</v>
      </c>
      <c r="CG825" s="129">
        <f t="shared" ref="CG825" si="15954">Y825/Y839</f>
        <v>5.8290757083139806E-2</v>
      </c>
      <c r="CH825" s="130">
        <f t="shared" ref="CH825" si="15955">Z825/Z839</f>
        <v>6.4106498887439578E-2</v>
      </c>
      <c r="CI825" s="128">
        <f t="shared" ref="CI825" si="15956">AA825/AA839</f>
        <v>7.3761779919223405E-2</v>
      </c>
      <c r="CJ825" s="134">
        <f t="shared" ref="CJ825" si="15957">AB825/AB839</f>
        <v>5.5510373799201401E-2</v>
      </c>
      <c r="CK825" s="135">
        <f t="shared" ref="CK825" si="15958">AC825/AC839</f>
        <v>5.6139533172245459E-2</v>
      </c>
    </row>
    <row r="826" spans="1:89" ht="14.25" thickTop="1" thickBot="1" x14ac:dyDescent="0.25">
      <c r="A826" s="136" t="s">
        <v>27</v>
      </c>
      <c r="B826" s="205">
        <v>956</v>
      </c>
      <c r="C826" s="189">
        <v>905</v>
      </c>
      <c r="D826" s="190">
        <v>342</v>
      </c>
      <c r="E826" s="191">
        <v>312</v>
      </c>
      <c r="F826" s="188">
        <v>755</v>
      </c>
      <c r="G826" s="192">
        <v>589</v>
      </c>
      <c r="H826" s="190">
        <v>1444</v>
      </c>
      <c r="I826" s="191">
        <v>1311</v>
      </c>
      <c r="J826" s="188">
        <v>103</v>
      </c>
      <c r="K826" s="189">
        <v>122</v>
      </c>
      <c r="L826" s="190">
        <v>421</v>
      </c>
      <c r="M826" s="188">
        <v>538</v>
      </c>
      <c r="N826" s="193">
        <v>1157</v>
      </c>
      <c r="O826" s="206">
        <v>1067</v>
      </c>
      <c r="P826" s="188">
        <v>601</v>
      </c>
      <c r="Q826" s="189">
        <v>462</v>
      </c>
      <c r="R826" s="190">
        <v>933</v>
      </c>
      <c r="S826" s="191">
        <v>785</v>
      </c>
      <c r="T826" s="188">
        <v>104</v>
      </c>
      <c r="U826" s="192">
        <v>92</v>
      </c>
      <c r="V826" s="190">
        <v>618</v>
      </c>
      <c r="W826" s="207">
        <v>853</v>
      </c>
      <c r="X826" s="188">
        <v>383</v>
      </c>
      <c r="Y826" s="192">
        <v>204</v>
      </c>
      <c r="Z826" s="190">
        <v>1641</v>
      </c>
      <c r="AA826" s="188">
        <v>1710</v>
      </c>
      <c r="AB826" s="169">
        <f t="shared" si="15684"/>
        <v>9458</v>
      </c>
      <c r="AC826" s="172">
        <f t="shared" si="15685"/>
        <v>8950</v>
      </c>
      <c r="AE826" s="264" t="s">
        <v>13</v>
      </c>
      <c r="AF826" s="20">
        <f t="shared" ref="AF826:BG826" si="15959">SUM(AF823:AF825)</f>
        <v>2560</v>
      </c>
      <c r="AG826" s="21">
        <f t="shared" si="15959"/>
        <v>2502</v>
      </c>
      <c r="AH826" s="20">
        <f t="shared" si="15959"/>
        <v>814</v>
      </c>
      <c r="AI826" s="21">
        <f t="shared" si="15959"/>
        <v>979</v>
      </c>
      <c r="AJ826" s="20">
        <f t="shared" si="15959"/>
        <v>1860</v>
      </c>
      <c r="AK826" s="21">
        <f t="shared" si="15959"/>
        <v>2071</v>
      </c>
      <c r="AL826" s="20">
        <f t="shared" si="15959"/>
        <v>3472</v>
      </c>
      <c r="AM826" s="21">
        <f t="shared" si="15959"/>
        <v>3553</v>
      </c>
      <c r="AN826" s="20">
        <f t="shared" si="15959"/>
        <v>402</v>
      </c>
      <c r="AO826" s="21">
        <f t="shared" si="15959"/>
        <v>244</v>
      </c>
      <c r="AP826" s="20">
        <f t="shared" si="15959"/>
        <v>1697</v>
      </c>
      <c r="AQ826" s="21">
        <f t="shared" si="15959"/>
        <v>910</v>
      </c>
      <c r="AR826" s="20">
        <f t="shared" si="15959"/>
        <v>2856</v>
      </c>
      <c r="AS826" s="21">
        <f t="shared" si="15959"/>
        <v>2726</v>
      </c>
      <c r="AT826" s="20">
        <f t="shared" si="15959"/>
        <v>1143</v>
      </c>
      <c r="AU826" s="21">
        <f t="shared" si="15959"/>
        <v>1522</v>
      </c>
      <c r="AV826" s="20">
        <f t="shared" si="15959"/>
        <v>1735</v>
      </c>
      <c r="AW826" s="21">
        <f t="shared" si="15959"/>
        <v>2508</v>
      </c>
      <c r="AX826" s="20">
        <f t="shared" si="15959"/>
        <v>262</v>
      </c>
      <c r="AY826" s="21">
        <f t="shared" si="15959"/>
        <v>256</v>
      </c>
      <c r="AZ826" s="20">
        <f t="shared" si="15959"/>
        <v>2016</v>
      </c>
      <c r="BA826" s="21">
        <f t="shared" si="15959"/>
        <v>1809</v>
      </c>
      <c r="BB826" s="20">
        <f t="shared" si="15959"/>
        <v>958</v>
      </c>
      <c r="BC826" s="21">
        <f t="shared" si="15959"/>
        <v>735</v>
      </c>
      <c r="BD826" s="20">
        <f t="shared" si="15959"/>
        <v>3825</v>
      </c>
      <c r="BE826" s="21">
        <f t="shared" si="15959"/>
        <v>4093</v>
      </c>
      <c r="BF826" s="173">
        <f t="shared" si="15959"/>
        <v>23600</v>
      </c>
      <c r="BG826" s="174">
        <f t="shared" si="15959"/>
        <v>23908</v>
      </c>
      <c r="BI826" s="136" t="s">
        <v>27</v>
      </c>
      <c r="BJ826" s="128">
        <f>B826/B839</f>
        <v>5.8801820642145404E-2</v>
      </c>
      <c r="BK826" s="129">
        <f t="shared" ref="BK826" si="15960">C826/C839</f>
        <v>5.8500323206205559E-2</v>
      </c>
      <c r="BL826" s="130">
        <f t="shared" ref="BL826" si="15961">D826/D839</f>
        <v>6.2170514451917833E-2</v>
      </c>
      <c r="BM826" s="131">
        <f t="shared" ref="BM826" si="15962">E826/E839</f>
        <v>5.3756030323914544E-2</v>
      </c>
      <c r="BN826" s="128">
        <f t="shared" ref="BN826" si="15963">F826/F839</f>
        <v>4.9131255287303964E-2</v>
      </c>
      <c r="BO826" s="129">
        <f t="shared" ref="BO826" si="15964">G826/G839</f>
        <v>4.4252441773102932E-2</v>
      </c>
      <c r="BP826" s="130">
        <f t="shared" ref="BP826" si="15965">H826/H839</f>
        <v>5.884030805590644E-2</v>
      </c>
      <c r="BQ826" s="131">
        <f t="shared" ref="BQ826" si="15966">I826/I839</f>
        <v>5.6037614874973288E-2</v>
      </c>
      <c r="BR826" s="128">
        <f t="shared" ref="BR826" si="15967">J826/J839</f>
        <v>4.4530912235192392E-2</v>
      </c>
      <c r="BS826" s="129">
        <f t="shared" ref="BS826" si="15968">K826/K839</f>
        <v>5.0538525269262634E-2</v>
      </c>
      <c r="BT826" s="130">
        <f t="shared" ref="BT826" si="15969">L826/L839</f>
        <v>4.9769476297434688E-2</v>
      </c>
      <c r="BU826" s="128">
        <f t="shared" ref="BU826" si="15970">M826/M839</f>
        <v>5.6733101339238638E-2</v>
      </c>
      <c r="BV826" s="132">
        <f t="shared" ref="BV826" si="15971">N826/N839</f>
        <v>5.7121698346087386E-2</v>
      </c>
      <c r="BW826" s="133">
        <f t="shared" ref="BW826" si="15972">O826/O839</f>
        <v>5.2748665216531543E-2</v>
      </c>
      <c r="BX826" s="128">
        <f t="shared" ref="BX826" si="15973">P826/P839</f>
        <v>6.1458226812557519E-2</v>
      </c>
      <c r="BY826" s="129">
        <f t="shared" ref="BY826" si="15974">Q826/Q839</f>
        <v>4.9432912475925531E-2</v>
      </c>
      <c r="BZ826" s="130">
        <f t="shared" ref="BZ826" si="15975">R826/R839</f>
        <v>6.4004939287919324E-2</v>
      </c>
      <c r="CA826" s="131">
        <f t="shared" ref="CA826" si="15976">S826/S839</f>
        <v>5.2476769837555989E-2</v>
      </c>
      <c r="CB826" s="128">
        <f t="shared" ref="CB826" si="15977">T826/T839</f>
        <v>5.5585248530197758E-2</v>
      </c>
      <c r="CC826" s="129">
        <f t="shared" ref="CC826" si="15978">U826/U839</f>
        <v>4.5409674234945706E-2</v>
      </c>
      <c r="CD826" s="130">
        <f t="shared" ref="CD826" si="15979">V826/V839</f>
        <v>5.3823375718515941E-2</v>
      </c>
      <c r="CE826" s="131">
        <f t="shared" ref="CE826" si="15980">W826/W839</f>
        <v>6.0535093321978567E-2</v>
      </c>
      <c r="CF826" s="128">
        <f t="shared" ref="CF826" si="15981">X826/X839</f>
        <v>5.4187889077532539E-2</v>
      </c>
      <c r="CG826" s="129">
        <f t="shared" ref="CG826" si="15982">Y826/Y839</f>
        <v>4.7375754760798888E-2</v>
      </c>
      <c r="CH826" s="130">
        <f t="shared" ref="CH826" si="15983">Z826/Z839</f>
        <v>6.2955574311363463E-2</v>
      </c>
      <c r="CI826" s="128">
        <f t="shared" ref="CI826" si="15984">AA826/AA839</f>
        <v>6.058244172039963E-2</v>
      </c>
      <c r="CJ826" s="134">
        <f t="shared" ref="CJ826" si="15985">AB826/AB839</f>
        <v>5.7834006983129203E-2</v>
      </c>
      <c r="CK826" s="135">
        <f t="shared" ref="CK826" si="15986">AC826/AC839</f>
        <v>5.4888444602534066E-2</v>
      </c>
    </row>
    <row r="827" spans="1:89" ht="13.5" thickTop="1" x14ac:dyDescent="0.2">
      <c r="A827" s="145" t="s">
        <v>28</v>
      </c>
      <c r="B827" s="202">
        <v>1042</v>
      </c>
      <c r="C827" s="196">
        <v>1195</v>
      </c>
      <c r="D827" s="197">
        <v>399</v>
      </c>
      <c r="E827" s="198">
        <v>367</v>
      </c>
      <c r="F827" s="195">
        <v>828</v>
      </c>
      <c r="G827" s="199">
        <v>916</v>
      </c>
      <c r="H827" s="197">
        <v>1585</v>
      </c>
      <c r="I827" s="198">
        <v>1582</v>
      </c>
      <c r="J827" s="195">
        <v>134</v>
      </c>
      <c r="K827" s="196">
        <v>116</v>
      </c>
      <c r="L827" s="197">
        <v>605</v>
      </c>
      <c r="M827" s="195">
        <v>532</v>
      </c>
      <c r="N827" s="200">
        <v>1402</v>
      </c>
      <c r="O827" s="203">
        <v>1063</v>
      </c>
      <c r="P827" s="195">
        <v>713</v>
      </c>
      <c r="Q827" s="196">
        <v>490</v>
      </c>
      <c r="R827" s="197">
        <v>923</v>
      </c>
      <c r="S827" s="198">
        <v>875</v>
      </c>
      <c r="T827" s="195">
        <v>98</v>
      </c>
      <c r="U827" s="199">
        <v>87</v>
      </c>
      <c r="V827" s="197">
        <v>839</v>
      </c>
      <c r="W827" s="204">
        <v>892</v>
      </c>
      <c r="X827" s="195">
        <v>413</v>
      </c>
      <c r="Y827" s="199">
        <v>218</v>
      </c>
      <c r="Z827" s="197">
        <v>1679</v>
      </c>
      <c r="AA827" s="195">
        <v>1986</v>
      </c>
      <c r="AB827" s="169">
        <f t="shared" si="15684"/>
        <v>10660</v>
      </c>
      <c r="AC827" s="172">
        <f t="shared" si="15685"/>
        <v>10319</v>
      </c>
      <c r="BI827" s="145" t="s">
        <v>28</v>
      </c>
      <c r="BJ827" s="128">
        <f>B827/B839</f>
        <v>6.4091524172714964E-2</v>
      </c>
      <c r="BK827" s="129">
        <f t="shared" ref="BK827" si="15987">C827/C839</f>
        <v>7.7246283128636073E-2</v>
      </c>
      <c r="BL827" s="130">
        <f t="shared" ref="BL827" si="15988">D827/D839</f>
        <v>7.2532266860570807E-2</v>
      </c>
      <c r="BM827" s="131">
        <f t="shared" ref="BM827" si="15989">E827/E839</f>
        <v>6.3232253618194345E-2</v>
      </c>
      <c r="BN827" s="128">
        <f t="shared" ref="BN827" si="15990">F827/F839</f>
        <v>5.3881694540248583E-2</v>
      </c>
      <c r="BO827" s="129">
        <f t="shared" ref="BO827" si="15991">G827/G839</f>
        <v>6.8820435762584523E-2</v>
      </c>
      <c r="BP827" s="130">
        <f t="shared" ref="BP827" si="15992">H827/H839</f>
        <v>6.4585795199869608E-2</v>
      </c>
      <c r="BQ827" s="131">
        <f t="shared" ref="BQ827" si="15993">I827/I839</f>
        <v>6.7621286599700792E-2</v>
      </c>
      <c r="BR827" s="128">
        <f t="shared" ref="BR827" si="15994">J827/J839</f>
        <v>5.7933419801124084E-2</v>
      </c>
      <c r="BS827" s="129">
        <f t="shared" ref="BS827" si="15995">K827/K839</f>
        <v>4.8053024026512015E-2</v>
      </c>
      <c r="BT827" s="130">
        <f t="shared" ref="BT827" si="15996">L827/L839</f>
        <v>7.1521456436931086E-2</v>
      </c>
      <c r="BU827" s="128">
        <f t="shared" ref="BU827" si="15997">M827/M839</f>
        <v>5.6100390171886533E-2</v>
      </c>
      <c r="BV827" s="132">
        <f t="shared" ref="BV827" si="15998">N827/N839</f>
        <v>6.9217477166131816E-2</v>
      </c>
      <c r="BW827" s="133">
        <f t="shared" ref="BW827" si="15999">O827/O839</f>
        <v>5.2550919517500495E-2</v>
      </c>
      <c r="BX827" s="128">
        <f t="shared" ref="BX827" si="16000">P827/P839</f>
        <v>7.2911340627876062E-2</v>
      </c>
      <c r="BY827" s="129">
        <f t="shared" ref="BY827" si="16001">Q827/Q839</f>
        <v>5.242884656537556E-2</v>
      </c>
      <c r="BZ827" s="130">
        <f t="shared" ref="BZ827" si="16002">R827/R839</f>
        <v>6.3318927076901968E-2</v>
      </c>
      <c r="CA827" s="131">
        <f t="shared" ref="CA827" si="16003">S827/S839</f>
        <v>5.8493214787084698E-2</v>
      </c>
      <c r="CB827" s="128">
        <f t="shared" ref="CB827" si="16004">T827/T839</f>
        <v>5.2378407268840195E-2</v>
      </c>
      <c r="CC827" s="129">
        <f t="shared" ref="CC827" si="16005">U827/U839</f>
        <v>4.2941757156959526E-2</v>
      </c>
      <c r="CD827" s="130">
        <f t="shared" ref="CD827" si="16006">V827/V839</f>
        <v>7.307089357254834E-2</v>
      </c>
      <c r="CE827" s="131">
        <f t="shared" ref="CE827" si="16007">W827/W839</f>
        <v>6.330281740117806E-2</v>
      </c>
      <c r="CF827" s="128">
        <f t="shared" ref="CF827" si="16008">X827/X839</f>
        <v>5.8432371250707417E-2</v>
      </c>
      <c r="CG827" s="129">
        <f t="shared" ref="CG827" si="16009">Y827/Y839</f>
        <v>5.0627032048304689E-2</v>
      </c>
      <c r="CH827" s="130">
        <f t="shared" ref="CH827" si="16010">Z827/Z839</f>
        <v>6.4413412107726539E-2</v>
      </c>
      <c r="CI827" s="128">
        <f t="shared" ref="CI827" si="16011">AA827/AA839</f>
        <v>7.0360660384043081E-2</v>
      </c>
      <c r="CJ827" s="134">
        <f t="shared" ref="CJ827" si="16012">AB827/AB839</f>
        <v>6.5184025633342912E-2</v>
      </c>
      <c r="CK827" s="135">
        <f t="shared" ref="CK827" si="16013">AC827/AC839</f>
        <v>6.3284230151234536E-2</v>
      </c>
    </row>
    <row r="828" spans="1:89" x14ac:dyDescent="0.2">
      <c r="A828" s="136" t="s">
        <v>29</v>
      </c>
      <c r="B828" s="205">
        <v>1101</v>
      </c>
      <c r="C828" s="189">
        <v>1123</v>
      </c>
      <c r="D828" s="190">
        <v>347</v>
      </c>
      <c r="E828" s="191">
        <v>354</v>
      </c>
      <c r="F828" s="188">
        <v>866</v>
      </c>
      <c r="G828" s="192">
        <v>1022</v>
      </c>
      <c r="H828" s="190">
        <v>1664</v>
      </c>
      <c r="I828" s="191">
        <v>1714</v>
      </c>
      <c r="J828" s="188">
        <v>193</v>
      </c>
      <c r="K828" s="189">
        <v>107</v>
      </c>
      <c r="L828" s="190">
        <v>689</v>
      </c>
      <c r="M828" s="188">
        <v>426</v>
      </c>
      <c r="N828" s="193">
        <v>1431</v>
      </c>
      <c r="O828" s="206">
        <v>1126</v>
      </c>
      <c r="P828" s="188">
        <v>737</v>
      </c>
      <c r="Q828" s="189">
        <v>660</v>
      </c>
      <c r="R828" s="190">
        <v>935</v>
      </c>
      <c r="S828" s="191">
        <v>1079</v>
      </c>
      <c r="T828" s="188">
        <v>214</v>
      </c>
      <c r="U828" s="192">
        <v>110</v>
      </c>
      <c r="V828" s="190">
        <v>851</v>
      </c>
      <c r="W828" s="207">
        <v>834</v>
      </c>
      <c r="X828" s="188">
        <v>467</v>
      </c>
      <c r="Y828" s="192">
        <v>236</v>
      </c>
      <c r="Z828" s="190">
        <v>1950</v>
      </c>
      <c r="AA828" s="188">
        <v>1937</v>
      </c>
      <c r="AB828" s="169">
        <f t="shared" si="15684"/>
        <v>11445</v>
      </c>
      <c r="AC828" s="172">
        <f t="shared" si="15685"/>
        <v>10728</v>
      </c>
      <c r="BI828" s="136" t="s">
        <v>29</v>
      </c>
      <c r="BJ828" s="128">
        <f>B828/B839</f>
        <v>6.7720506827408045E-2</v>
      </c>
      <c r="BK828" s="129">
        <f t="shared" ref="BK828" si="16014">C828/C839</f>
        <v>7.2592113768584363E-2</v>
      </c>
      <c r="BL828" s="130">
        <f t="shared" ref="BL828" si="16015">D828/D839</f>
        <v>6.3079440101799666E-2</v>
      </c>
      <c r="BM828" s="131">
        <f t="shared" ref="BM828" si="16016">E828/E839</f>
        <v>6.0992419021364576E-2</v>
      </c>
      <c r="BN828" s="128">
        <f t="shared" ref="BN828" si="16017">F828/F839</f>
        <v>5.6354525932192361E-2</v>
      </c>
      <c r="BO828" s="129">
        <f t="shared" ref="BO828" si="16018">G828/G839</f>
        <v>7.6784372652141247E-2</v>
      </c>
      <c r="BP828" s="130">
        <f t="shared" ref="BP828" si="16019">H828/H839</f>
        <v>6.7804897925919885E-2</v>
      </c>
      <c r="BQ828" s="131">
        <f t="shared" ref="BQ828" si="16020">I828/I839</f>
        <v>7.3263517845693529E-2</v>
      </c>
      <c r="BR828" s="128">
        <f t="shared" ref="BR828" si="16021">J828/J839</f>
        <v>8.3441418071768261E-2</v>
      </c>
      <c r="BS828" s="129">
        <f t="shared" ref="BS828" si="16022">K828/K839</f>
        <v>4.4324772162386082E-2</v>
      </c>
      <c r="BT828" s="130">
        <f t="shared" ref="BT828" si="16023">L828/L839</f>
        <v>8.1451708239744652E-2</v>
      </c>
      <c r="BU828" s="128">
        <f t="shared" ref="BU828" si="16024">M828/M839</f>
        <v>4.4922492881999371E-2</v>
      </c>
      <c r="BV828" s="132">
        <f t="shared" ref="BV828" si="16025">N828/N839</f>
        <v>7.0649222414218713E-2</v>
      </c>
      <c r="BW828" s="133">
        <f t="shared" ref="BW828" si="16026">O828/O839</f>
        <v>5.5665414277239471E-2</v>
      </c>
      <c r="BX828" s="128">
        <f t="shared" ref="BX828" si="16027">P828/P839</f>
        <v>7.536557930258718E-2</v>
      </c>
      <c r="BY828" s="129">
        <f t="shared" ref="BY828" si="16028">Q828/Q839</f>
        <v>7.0618446394179329E-2</v>
      </c>
      <c r="BZ828" s="130">
        <f t="shared" ref="BZ828" si="16029">R828/R839</f>
        <v>6.4142141730122795E-2</v>
      </c>
      <c r="CA828" s="131">
        <f t="shared" ref="CA828" si="16030">S828/S839</f>
        <v>7.2130490006016443E-2</v>
      </c>
      <c r="CB828" s="128">
        <f t="shared" ref="CB828" si="16031">T828/T839</f>
        <v>0.11437733832175308</v>
      </c>
      <c r="CC828" s="129">
        <f t="shared" ref="CC828" si="16032">U828/U839</f>
        <v>5.4294175715695954E-2</v>
      </c>
      <c r="CD828" s="130">
        <f t="shared" ref="CD828" si="16033">V828/V839</f>
        <v>7.4116007664170008E-2</v>
      </c>
      <c r="CE828" s="131">
        <f t="shared" ref="CE828" si="16034">W828/W839</f>
        <v>5.9186714924419841E-2</v>
      </c>
      <c r="CF828" s="128">
        <f t="shared" ref="CF828" si="16035">X828/X839</f>
        <v>6.6072439162422184E-2</v>
      </c>
      <c r="CG828" s="129">
        <f t="shared" ref="CG828" si="16036">Y828/Y839</f>
        <v>5.4807245703669301E-2</v>
      </c>
      <c r="CH828" s="130">
        <f t="shared" ref="CH828" si="16037">Z828/Z839</f>
        <v>7.4810097444947446E-2</v>
      </c>
      <c r="CI828" s="128">
        <f t="shared" ref="CI828" si="16038">AA828/AA839</f>
        <v>6.8624672287961458E-2</v>
      </c>
      <c r="CJ828" s="134">
        <f t="shared" ref="CJ828" si="16039">AB828/AB839</f>
        <v>6.9984162605404285E-2</v>
      </c>
      <c r="CK828" s="135">
        <f t="shared" ref="CK828" si="16040">AC828/AC839</f>
        <v>6.5792540077763736E-2</v>
      </c>
    </row>
    <row r="829" spans="1:89" x14ac:dyDescent="0.2">
      <c r="A829" s="145" t="s">
        <v>30</v>
      </c>
      <c r="B829" s="202">
        <v>1308</v>
      </c>
      <c r="C829" s="196">
        <v>1382</v>
      </c>
      <c r="D829" s="197">
        <v>379</v>
      </c>
      <c r="E829" s="198">
        <v>514</v>
      </c>
      <c r="F829" s="195">
        <v>999</v>
      </c>
      <c r="G829" s="199">
        <v>996</v>
      </c>
      <c r="H829" s="197">
        <v>1684</v>
      </c>
      <c r="I829" s="198">
        <v>1781</v>
      </c>
      <c r="J829" s="195">
        <v>197</v>
      </c>
      <c r="K829" s="196">
        <v>128</v>
      </c>
      <c r="L829" s="197">
        <v>764</v>
      </c>
      <c r="M829" s="195">
        <v>512</v>
      </c>
      <c r="N829" s="200">
        <v>1345</v>
      </c>
      <c r="O829" s="203">
        <v>1368</v>
      </c>
      <c r="P829" s="195">
        <v>628</v>
      </c>
      <c r="Q829" s="196">
        <v>720</v>
      </c>
      <c r="R829" s="197">
        <v>936</v>
      </c>
      <c r="S829" s="198">
        <v>1235</v>
      </c>
      <c r="T829" s="195">
        <v>125</v>
      </c>
      <c r="U829" s="199">
        <v>120</v>
      </c>
      <c r="V829" s="197">
        <v>941</v>
      </c>
      <c r="W829" s="204">
        <v>919</v>
      </c>
      <c r="X829" s="195">
        <v>490</v>
      </c>
      <c r="Y829" s="199">
        <v>360</v>
      </c>
      <c r="Z829" s="197">
        <v>1868</v>
      </c>
      <c r="AA829" s="195">
        <v>2120</v>
      </c>
      <c r="AB829" s="169">
        <f t="shared" si="15684"/>
        <v>11664</v>
      </c>
      <c r="AC829" s="172">
        <f t="shared" si="15685"/>
        <v>12155</v>
      </c>
      <c r="BI829" s="145" t="s">
        <v>30</v>
      </c>
      <c r="BJ829" s="128">
        <f>B829/B839</f>
        <v>8.0452700209127814E-2</v>
      </c>
      <c r="BK829" s="129">
        <f t="shared" ref="BK829" si="16041">C829/C839</f>
        <v>8.933419521654816E-2</v>
      </c>
      <c r="BL829" s="130">
        <f t="shared" ref="BL829" si="16042">D829/D839</f>
        <v>6.8896564261043444E-2</v>
      </c>
      <c r="BM829" s="131">
        <f t="shared" ref="BM829" si="16043">E829/E839</f>
        <v>8.8559614059269473E-2</v>
      </c>
      <c r="BN829" s="128">
        <f t="shared" ref="BN829" si="16044">F829/F839</f>
        <v>6.5009435803995569E-2</v>
      </c>
      <c r="BO829" s="129">
        <f t="shared" ref="BO829" si="16045">G829/G839</f>
        <v>7.483095416979714E-2</v>
      </c>
      <c r="BP829" s="130">
        <f t="shared" ref="BP829" si="16046">H829/H839</f>
        <v>6.8619860641375652E-2</v>
      </c>
      <c r="BQ829" s="131">
        <f t="shared" ref="BQ829" si="16047">I829/I839</f>
        <v>7.6127377644795893E-2</v>
      </c>
      <c r="BR829" s="128">
        <f t="shared" ref="BR829" si="16048">J829/J839</f>
        <v>8.5170773886727197E-2</v>
      </c>
      <c r="BS829" s="129">
        <f t="shared" ref="BS829" si="16049">K829/K839</f>
        <v>5.3024026512013253E-2</v>
      </c>
      <c r="BT829" s="130">
        <f t="shared" ref="BT829" si="16050">L829/L839</f>
        <v>9.031800449225677E-2</v>
      </c>
      <c r="BU829" s="128">
        <f t="shared" ref="BU829" si="16051">M829/M839</f>
        <v>5.3991352947379521E-2</v>
      </c>
      <c r="BV829" s="132">
        <f t="shared" ref="BV829" si="16052">N829/N839</f>
        <v>6.6403357195754131E-2</v>
      </c>
      <c r="BW829" s="133">
        <f t="shared" ref="BW829" si="16053">O829/O839</f>
        <v>6.7629029068617758E-2</v>
      </c>
      <c r="BX829" s="128">
        <f t="shared" ref="BX829" si="16054">P829/P839</f>
        <v>6.4219245321607527E-2</v>
      </c>
      <c r="BY829" s="129">
        <f t="shared" ref="BY829" si="16055">Q829/Q839</f>
        <v>7.7038305157286546E-2</v>
      </c>
      <c r="BZ829" s="130">
        <f t="shared" ref="BZ829" si="16056">R829/R839</f>
        <v>6.4210742951224531E-2</v>
      </c>
      <c r="CA829" s="131">
        <f t="shared" ref="CA829" si="16057">S829/S839</f>
        <v>8.2558994585199552E-2</v>
      </c>
      <c r="CB829" s="128">
        <f t="shared" ref="CB829" si="16058">T829/T839</f>
        <v>6.6809192944949219E-2</v>
      </c>
      <c r="CC829" s="129">
        <f t="shared" ref="CC829" si="16059">U829/U839</f>
        <v>5.9230009871668314E-2</v>
      </c>
      <c r="CD829" s="130">
        <f t="shared" ref="CD829" si="16060">V829/V839</f>
        <v>8.1954363351332521E-2</v>
      </c>
      <c r="CE829" s="131">
        <f t="shared" ref="CE829" si="16061">W829/W839</f>
        <v>6.5218934071393092E-2</v>
      </c>
      <c r="CF829" s="128">
        <f t="shared" ref="CF829" si="16062">X829/X839</f>
        <v>6.9326542161856256E-2</v>
      </c>
      <c r="CG829" s="129">
        <f t="shared" ref="CG829" si="16063">Y829/Y839</f>
        <v>8.3604273107292154E-2</v>
      </c>
      <c r="CH829" s="130">
        <f t="shared" ref="CH829" si="16064">Z829/Z839</f>
        <v>7.1664236937006062E-2</v>
      </c>
      <c r="CI829" s="128">
        <f t="shared" ref="CI829" si="16065">AA829/AA839</f>
        <v>7.5108056401898965E-2</v>
      </c>
      <c r="CJ829" s="134">
        <f t="shared" ref="CJ829" si="16066">AB829/AB839</f>
        <v>7.1323309098246884E-2</v>
      </c>
      <c r="CK829" s="135">
        <f t="shared" ref="CK829" si="16067">AC829/AC839</f>
        <v>7.4544027278637043E-2</v>
      </c>
    </row>
    <row r="830" spans="1:89" x14ac:dyDescent="0.2">
      <c r="A830" s="136" t="s">
        <v>31</v>
      </c>
      <c r="B830" s="205">
        <v>1252</v>
      </c>
      <c r="C830" s="189">
        <v>1120</v>
      </c>
      <c r="D830" s="190">
        <v>435</v>
      </c>
      <c r="E830" s="191">
        <v>465</v>
      </c>
      <c r="F830" s="188">
        <v>861</v>
      </c>
      <c r="G830" s="192">
        <v>1075</v>
      </c>
      <c r="H830" s="190">
        <v>1788</v>
      </c>
      <c r="I830" s="191">
        <v>1772</v>
      </c>
      <c r="J830" s="188">
        <v>205</v>
      </c>
      <c r="K830" s="189">
        <v>116</v>
      </c>
      <c r="L830" s="190">
        <v>933</v>
      </c>
      <c r="M830" s="188">
        <v>398</v>
      </c>
      <c r="N830" s="193">
        <v>1511</v>
      </c>
      <c r="O830" s="206">
        <v>1358</v>
      </c>
      <c r="P830" s="188">
        <v>515</v>
      </c>
      <c r="Q830" s="189">
        <v>802</v>
      </c>
      <c r="R830" s="190">
        <v>799</v>
      </c>
      <c r="S830" s="191">
        <v>1273</v>
      </c>
      <c r="T830" s="188">
        <v>137</v>
      </c>
      <c r="U830" s="192">
        <v>136</v>
      </c>
      <c r="V830" s="190">
        <v>1075</v>
      </c>
      <c r="W830" s="207">
        <v>890</v>
      </c>
      <c r="X830" s="188">
        <v>468</v>
      </c>
      <c r="Y830" s="192">
        <v>375</v>
      </c>
      <c r="Z830" s="190">
        <v>1957</v>
      </c>
      <c r="AA830" s="188">
        <v>1973</v>
      </c>
      <c r="AB830" s="169">
        <f t="shared" si="15684"/>
        <v>11936</v>
      </c>
      <c r="AC830" s="172">
        <f t="shared" si="15685"/>
        <v>11753</v>
      </c>
      <c r="BI830" s="136" t="s">
        <v>31</v>
      </c>
      <c r="BJ830" s="128">
        <f>B830/B839</f>
        <v>7.700824209619879E-2</v>
      </c>
      <c r="BK830" s="129">
        <f t="shared" ref="BK830" si="16068">C830/C839</f>
        <v>7.2398190045248875E-2</v>
      </c>
      <c r="BL830" s="130">
        <f t="shared" ref="BL830" si="16069">D830/D839</f>
        <v>7.9076531539720052E-2</v>
      </c>
      <c r="BM830" s="131">
        <f t="shared" ref="BM830" si="16070">E830/E839</f>
        <v>8.0117160578911092E-2</v>
      </c>
      <c r="BN830" s="128">
        <f t="shared" ref="BN830" si="16071">F830/F839</f>
        <v>5.6029153380620811E-2</v>
      </c>
      <c r="BO830" s="129">
        <f t="shared" ref="BO830" si="16072">G830/G839</f>
        <v>8.0766341096919603E-2</v>
      </c>
      <c r="BP830" s="130">
        <f t="shared" ref="BP830" si="16073">H830/H839</f>
        <v>7.2857666761745654E-2</v>
      </c>
      <c r="BQ830" s="131">
        <f t="shared" ref="BQ830" si="16074">I830/I839</f>
        <v>7.5742680059841846E-2</v>
      </c>
      <c r="BR830" s="128">
        <f t="shared" ref="BR830" si="16075">J830/J839</f>
        <v>8.8629485516645054E-2</v>
      </c>
      <c r="BS830" s="129">
        <f t="shared" ref="BS830" si="16076">K830/K839</f>
        <v>4.8053024026512015E-2</v>
      </c>
      <c r="BT830" s="130">
        <f t="shared" ref="BT830" si="16077">L830/L839</f>
        <v>0.11029672538125074</v>
      </c>
      <c r="BU830" s="128">
        <f t="shared" ref="BU830" si="16078">M830/M839</f>
        <v>4.1969840767689552E-2</v>
      </c>
      <c r="BV830" s="132">
        <f t="shared" ref="BV830" si="16079">N830/N839</f>
        <v>7.4598864477906687E-2</v>
      </c>
      <c r="BW830" s="133">
        <f t="shared" ref="BW830" si="16080">O830/O839</f>
        <v>6.7134664821040149E-2</v>
      </c>
      <c r="BX830" s="128">
        <f t="shared" ref="BX830" si="16081">P830/P839</f>
        <v>5.2663871561509354E-2</v>
      </c>
      <c r="BY830" s="129">
        <f t="shared" ref="BY830" si="16082">Q830/Q839</f>
        <v>8.5812112133533056E-2</v>
      </c>
      <c r="BZ830" s="130">
        <f t="shared" ref="BZ830" si="16083">R830/R839</f>
        <v>5.4812375660286752E-2</v>
      </c>
      <c r="CA830" s="131">
        <f t="shared" ref="CA830" si="16084">S830/S839</f>
        <v>8.5099271341667226E-2</v>
      </c>
      <c r="CB830" s="128">
        <f t="shared" ref="CB830" si="16085">T830/T839</f>
        <v>7.3222875467664345E-2</v>
      </c>
      <c r="CC830" s="129">
        <f t="shared" ref="CC830" si="16086">U830/U839</f>
        <v>6.7127344521224083E-2</v>
      </c>
      <c r="CD830" s="130">
        <f t="shared" ref="CD830" si="16087">V830/V839</f>
        <v>9.3624804041107818E-2</v>
      </c>
      <c r="CE830" s="131">
        <f t="shared" ref="CE830" si="16088">W830/W839</f>
        <v>6.3160882833013979E-2</v>
      </c>
      <c r="CF830" s="128">
        <f t="shared" ref="CF830" si="16089">X830/X839</f>
        <v>6.6213921901528014E-2</v>
      </c>
      <c r="CG830" s="129">
        <f t="shared" ref="CG830" si="16090">Y830/Y839</f>
        <v>8.7087784486762659E-2</v>
      </c>
      <c r="CH830" s="130">
        <f t="shared" ref="CH830" si="16091">Z830/Z839</f>
        <v>7.5078646512698535E-2</v>
      </c>
      <c r="CI830" s="128">
        <f t="shared" ref="CI830" si="16092">AA830/AA839</f>
        <v>6.9900092113654083E-2</v>
      </c>
      <c r="CJ830" s="134">
        <f t="shared" ref="CJ830" si="16093">AB830/AB839</f>
        <v>7.2986541272005726E-2</v>
      </c>
      <c r="CK830" s="135">
        <f t="shared" ref="CK830" si="16094">AC830/AC839</f>
        <v>7.2078646861852835E-2</v>
      </c>
    </row>
    <row r="831" spans="1:89" x14ac:dyDescent="0.2">
      <c r="A831" s="145" t="s">
        <v>32</v>
      </c>
      <c r="B831" s="202">
        <v>1343</v>
      </c>
      <c r="C831" s="196">
        <v>978</v>
      </c>
      <c r="D831" s="197">
        <v>306</v>
      </c>
      <c r="E831" s="198">
        <v>422</v>
      </c>
      <c r="F831" s="195">
        <v>789</v>
      </c>
      <c r="G831" s="199">
        <v>1025</v>
      </c>
      <c r="H831" s="197">
        <v>1579</v>
      </c>
      <c r="I831" s="198">
        <v>1781</v>
      </c>
      <c r="J831" s="195">
        <v>215</v>
      </c>
      <c r="K831" s="196">
        <v>89</v>
      </c>
      <c r="L831" s="197">
        <v>962</v>
      </c>
      <c r="M831" s="195">
        <v>300</v>
      </c>
      <c r="N831" s="200">
        <v>1511</v>
      </c>
      <c r="O831" s="203">
        <v>1336</v>
      </c>
      <c r="P831" s="195">
        <v>501</v>
      </c>
      <c r="Q831" s="196">
        <v>850</v>
      </c>
      <c r="R831" s="197">
        <v>782</v>
      </c>
      <c r="S831" s="198">
        <v>1344</v>
      </c>
      <c r="T831" s="195">
        <v>98</v>
      </c>
      <c r="U831" s="199">
        <v>101</v>
      </c>
      <c r="V831" s="197">
        <v>1158</v>
      </c>
      <c r="W831" s="204">
        <v>725</v>
      </c>
      <c r="X831" s="195">
        <v>447</v>
      </c>
      <c r="Y831" s="199">
        <v>325</v>
      </c>
      <c r="Z831" s="197">
        <v>1897</v>
      </c>
      <c r="AA831" s="195">
        <v>1767</v>
      </c>
      <c r="AB831" s="169">
        <f t="shared" si="15684"/>
        <v>11588</v>
      </c>
      <c r="AC831" s="172">
        <f t="shared" si="15685"/>
        <v>11043</v>
      </c>
      <c r="BI831" s="145" t="s">
        <v>32</v>
      </c>
      <c r="BJ831" s="128">
        <f>B831/B839</f>
        <v>8.260548652970845E-2</v>
      </c>
      <c r="BK831" s="129">
        <f t="shared" ref="BK831" si="16095">C831/C839</f>
        <v>6.3219133807369099E-2</v>
      </c>
      <c r="BL831" s="130">
        <f t="shared" ref="BL831" si="16096">D831/D839</f>
        <v>5.5626249772768588E-2</v>
      </c>
      <c r="BM831" s="131">
        <f t="shared" ref="BM831" si="16097">E831/E839</f>
        <v>7.270847691247416E-2</v>
      </c>
      <c r="BN831" s="128">
        <f t="shared" ref="BN831" si="16098">F831/F839</f>
        <v>5.1343788637990502E-2</v>
      </c>
      <c r="BO831" s="129">
        <f t="shared" ref="BO831" si="16099">G831/G839</f>
        <v>7.7009767092411724E-2</v>
      </c>
      <c r="BP831" s="130">
        <f t="shared" ref="BP831" si="16100">H831/H839</f>
        <v>6.4341306385232874E-2</v>
      </c>
      <c r="BQ831" s="131">
        <f t="shared" ref="BQ831" si="16101">I831/I839</f>
        <v>7.6127377644795893E-2</v>
      </c>
      <c r="BR831" s="128">
        <f t="shared" ref="BR831" si="16102">J831/J839</f>
        <v>9.2952875054042372E-2</v>
      </c>
      <c r="BS831" s="129">
        <f t="shared" ref="BS831" si="16103">K831/K839</f>
        <v>3.6868268434134217E-2</v>
      </c>
      <c r="BT831" s="130">
        <f t="shared" ref="BT831" si="16104">L831/L839</f>
        <v>0.11372502659888875</v>
      </c>
      <c r="BU831" s="128">
        <f t="shared" ref="BU831" si="16105">M831/M839</f>
        <v>3.163555836760519E-2</v>
      </c>
      <c r="BV831" s="132">
        <f t="shared" ref="BV831" si="16106">N831/N839</f>
        <v>7.4598864477906687E-2</v>
      </c>
      <c r="BW831" s="133">
        <f t="shared" ref="BW831" si="16107">O831/O839</f>
        <v>6.6047063476369391E-2</v>
      </c>
      <c r="BX831" s="128">
        <f t="shared" ref="BX831" si="16108">P831/P839</f>
        <v>5.1232232334594542E-2</v>
      </c>
      <c r="BY831" s="129">
        <f t="shared" ref="BY831" si="16109">Q831/Q839</f>
        <v>9.0947999144018826E-2</v>
      </c>
      <c r="BZ831" s="130">
        <f t="shared" ref="BZ831" si="16110">R831/R839</f>
        <v>5.3646154901557247E-2</v>
      </c>
      <c r="CA831" s="131">
        <f t="shared" ref="CA831" si="16111">S831/S839</f>
        <v>8.9845577912962091E-2</v>
      </c>
      <c r="CB831" s="128">
        <f t="shared" ref="CB831" si="16112">T831/T839</f>
        <v>5.2378407268840195E-2</v>
      </c>
      <c r="CC831" s="129">
        <f t="shared" ref="CC831" si="16113">U831/U839</f>
        <v>4.985192497532083E-2</v>
      </c>
      <c r="CD831" s="130">
        <f t="shared" ref="CD831" si="16114">V831/V839</f>
        <v>0.10085350984149102</v>
      </c>
      <c r="CE831" s="131">
        <f t="shared" ref="CE831" si="16115">W831/W839</f>
        <v>5.145128095947768E-2</v>
      </c>
      <c r="CF831" s="128">
        <f t="shared" ref="CF831" si="16116">X831/X839</f>
        <v>6.3242784380305603E-2</v>
      </c>
      <c r="CG831" s="129">
        <f t="shared" ref="CG831" si="16117">Y831/Y839</f>
        <v>7.5476079888527642E-2</v>
      </c>
      <c r="CH831" s="130">
        <f t="shared" ref="CH831" si="16118">Z831/Z839</f>
        <v>7.2776797360546305E-2</v>
      </c>
      <c r="CI831" s="128">
        <f t="shared" ref="CI831" si="16119">AA831/AA839</f>
        <v>6.2601856444412948E-2</v>
      </c>
      <c r="CJ831" s="134">
        <f t="shared" ref="CJ831" si="16120">AB831/AB839</f>
        <v>7.0858582461461317E-2</v>
      </c>
      <c r="CK831" s="135">
        <f t="shared" ref="CK831" si="16121">AC831/AC839</f>
        <v>6.7724368016288686E-2</v>
      </c>
    </row>
    <row r="832" spans="1:89" x14ac:dyDescent="0.2">
      <c r="A832" s="136" t="s">
        <v>33</v>
      </c>
      <c r="B832" s="205">
        <v>1096</v>
      </c>
      <c r="C832" s="189">
        <v>1168</v>
      </c>
      <c r="D832" s="190">
        <v>300</v>
      </c>
      <c r="E832" s="191">
        <v>395</v>
      </c>
      <c r="F832" s="188">
        <v>760</v>
      </c>
      <c r="G832" s="192">
        <v>1117</v>
      </c>
      <c r="H832" s="190">
        <v>1407</v>
      </c>
      <c r="I832" s="191">
        <v>1833</v>
      </c>
      <c r="J832" s="188">
        <v>200</v>
      </c>
      <c r="K832" s="189">
        <v>119</v>
      </c>
      <c r="L832" s="190">
        <v>738</v>
      </c>
      <c r="M832" s="188">
        <v>391</v>
      </c>
      <c r="N832" s="193">
        <v>1298</v>
      </c>
      <c r="O832" s="206">
        <v>1367</v>
      </c>
      <c r="P832" s="188">
        <v>371</v>
      </c>
      <c r="Q832" s="189">
        <v>963</v>
      </c>
      <c r="R832" s="190">
        <v>717</v>
      </c>
      <c r="S832" s="191">
        <v>1269</v>
      </c>
      <c r="T832" s="188">
        <v>75</v>
      </c>
      <c r="U832" s="192">
        <v>126</v>
      </c>
      <c r="V832" s="190">
        <v>1166</v>
      </c>
      <c r="W832" s="207">
        <v>741</v>
      </c>
      <c r="X832" s="188">
        <v>331</v>
      </c>
      <c r="Y832" s="192">
        <v>370</v>
      </c>
      <c r="Z832" s="190">
        <v>1579</v>
      </c>
      <c r="AA832" s="188">
        <v>1925</v>
      </c>
      <c r="AB832" s="169">
        <f t="shared" si="15684"/>
        <v>10038</v>
      </c>
      <c r="AC832" s="172">
        <f t="shared" si="15685"/>
        <v>11784</v>
      </c>
      <c r="BI832" s="136" t="s">
        <v>33</v>
      </c>
      <c r="BJ832" s="128">
        <f>B832/B839</f>
        <v>6.7412965924467952E-2</v>
      </c>
      <c r="BK832" s="129">
        <f t="shared" ref="BK832" si="16122">C832/C839</f>
        <v>7.5500969618616673E-2</v>
      </c>
      <c r="BL832" s="130">
        <f t="shared" ref="BL832" si="16123">D832/D839</f>
        <v>5.453553899291038E-2</v>
      </c>
      <c r="BM832" s="131">
        <f t="shared" ref="BM832" si="16124">E832/E839</f>
        <v>6.8056512749827699E-2</v>
      </c>
      <c r="BN832" s="128">
        <f t="shared" ref="BN832" si="16125">F832/F839</f>
        <v>4.9456627838875514E-2</v>
      </c>
      <c r="BO832" s="129">
        <f t="shared" ref="BO832" si="16126">G832/G839</f>
        <v>8.3921863260706234E-2</v>
      </c>
      <c r="BP832" s="130">
        <f t="shared" ref="BP832" si="16127">H832/H839</f>
        <v>5.7332627032313274E-2</v>
      </c>
      <c r="BQ832" s="131">
        <f t="shared" ref="BQ832" si="16128">I832/I839</f>
        <v>7.8350074802308184E-2</v>
      </c>
      <c r="BR832" s="128">
        <f t="shared" ref="BR832" si="16129">J832/J839</f>
        <v>8.6467790747946388E-2</v>
      </c>
      <c r="BS832" s="129">
        <f t="shared" ref="BS832" si="16130">K832/K839</f>
        <v>4.9295774647887321E-2</v>
      </c>
      <c r="BT832" s="130">
        <f t="shared" ref="BT832" si="16131">L832/L839</f>
        <v>8.7244355124719231E-2</v>
      </c>
      <c r="BU832" s="128">
        <f t="shared" ref="BU832" si="16132">M832/M839</f>
        <v>4.1231677739112092E-2</v>
      </c>
      <c r="BV832" s="132">
        <f t="shared" ref="BV832" si="16133">N832/N839</f>
        <v>6.4082942483337443E-2</v>
      </c>
      <c r="BW832" s="133">
        <f t="shared" ref="BW832" si="16134">O832/O839</f>
        <v>6.7579592643860001E-2</v>
      </c>
      <c r="BX832" s="128">
        <f t="shared" ref="BX832" si="16135">P832/P839</f>
        <v>3.7938439513242661E-2</v>
      </c>
      <c r="BY832" s="129">
        <f t="shared" ref="BY832" si="16136">Q832/Q839</f>
        <v>0.10303873314787075</v>
      </c>
      <c r="BZ832" s="130">
        <f t="shared" ref="BZ832" si="16137">R832/R839</f>
        <v>4.9187075529944432E-2</v>
      </c>
      <c r="CA832" s="131">
        <f t="shared" ref="CA832" si="16138">S832/S839</f>
        <v>8.4831873788354842E-2</v>
      </c>
      <c r="CB832" s="128">
        <f t="shared" ref="CB832" si="16139">T832/T839</f>
        <v>4.0085515766969532E-2</v>
      </c>
      <c r="CC832" s="129">
        <f t="shared" ref="CC832" si="16140">U832/U839</f>
        <v>6.219151036525173E-2</v>
      </c>
      <c r="CD832" s="130">
        <f t="shared" ref="CD832" si="16141">V832/V839</f>
        <v>0.1015502525692388</v>
      </c>
      <c r="CE832" s="131">
        <f t="shared" ref="CE832" si="16142">W832/W839</f>
        <v>5.2586757504790291E-2</v>
      </c>
      <c r="CF832" s="128">
        <f t="shared" ref="CF832" si="16143">X832/X839</f>
        <v>4.6830786644029426E-2</v>
      </c>
      <c r="CG832" s="129">
        <f t="shared" ref="CG832" si="16144">Y832/Y839</f>
        <v>8.5926614026939158E-2</v>
      </c>
      <c r="CH832" s="130">
        <f t="shared" ref="CH832" si="16145">Z832/Z839</f>
        <v>6.0576996854139489E-2</v>
      </c>
      <c r="CI832" s="128">
        <f t="shared" ref="CI832" si="16146">AA832/AA839</f>
        <v>6.8199532346063907E-2</v>
      </c>
      <c r="CJ832" s="134">
        <f t="shared" ref="CJ832" si="16147">AB832/AB839</f>
        <v>6.1380605000703206E-2</v>
      </c>
      <c r="CK832" s="135">
        <f t="shared" ref="CK832" si="16148">AC832/AC839</f>
        <v>7.2268763262152119E-2</v>
      </c>
    </row>
    <row r="833" spans="1:89" x14ac:dyDescent="0.2">
      <c r="A833" s="145" t="s">
        <v>34</v>
      </c>
      <c r="B833" s="202">
        <v>474</v>
      </c>
      <c r="C833" s="196">
        <v>859</v>
      </c>
      <c r="D833" s="197">
        <v>120</v>
      </c>
      <c r="E833" s="198">
        <v>391</v>
      </c>
      <c r="F833" s="195">
        <v>275</v>
      </c>
      <c r="G833" s="199">
        <v>1007</v>
      </c>
      <c r="H833" s="197">
        <v>645</v>
      </c>
      <c r="I833" s="198">
        <v>1300</v>
      </c>
      <c r="J833" s="195">
        <v>158</v>
      </c>
      <c r="K833" s="196">
        <v>87</v>
      </c>
      <c r="L833" s="197">
        <v>681</v>
      </c>
      <c r="M833" s="195">
        <v>201</v>
      </c>
      <c r="N833" s="200">
        <v>1326</v>
      </c>
      <c r="O833" s="203">
        <v>936</v>
      </c>
      <c r="P833" s="195">
        <v>311</v>
      </c>
      <c r="Q833" s="196">
        <v>620</v>
      </c>
      <c r="R833" s="197">
        <v>554</v>
      </c>
      <c r="S833" s="198">
        <v>895</v>
      </c>
      <c r="T833" s="195">
        <v>53</v>
      </c>
      <c r="U833" s="199">
        <v>91</v>
      </c>
      <c r="V833" s="197">
        <v>833</v>
      </c>
      <c r="W833" s="204">
        <v>564</v>
      </c>
      <c r="X833" s="195">
        <v>202</v>
      </c>
      <c r="Y833" s="199">
        <v>273</v>
      </c>
      <c r="Z833" s="197">
        <v>1048</v>
      </c>
      <c r="AA833" s="195">
        <v>1203</v>
      </c>
      <c r="AB833" s="169">
        <f t="shared" si="15684"/>
        <v>6680</v>
      </c>
      <c r="AC833" s="172">
        <f t="shared" si="15685"/>
        <v>8427</v>
      </c>
      <c r="BI833" s="145" t="s">
        <v>34</v>
      </c>
      <c r="BJ833" s="128">
        <f>B833/B839</f>
        <v>2.9154877598720631E-2</v>
      </c>
      <c r="BK833" s="129">
        <f t="shared" ref="BK833" si="16149">C833/C839</f>
        <v>5.5526826115061406E-2</v>
      </c>
      <c r="BL833" s="130">
        <f t="shared" ref="BL833" si="16150">D833/D839</f>
        <v>2.1814215597164153E-2</v>
      </c>
      <c r="BM833" s="131">
        <f t="shared" ref="BM833" si="16151">E833/E839</f>
        <v>6.7367332873880081E-2</v>
      </c>
      <c r="BN833" s="128">
        <f t="shared" ref="BN833" si="16152">F833/F839</f>
        <v>1.789549033643522E-2</v>
      </c>
      <c r="BO833" s="129">
        <f t="shared" ref="BO833" si="16153">G833/G839</f>
        <v>7.5657400450788878E-2</v>
      </c>
      <c r="BP833" s="130">
        <f t="shared" ref="BP833" si="16154">H833/H839</f>
        <v>2.6282547573448514E-2</v>
      </c>
      <c r="BQ833" s="131">
        <f t="shared" ref="BQ833" si="16155">I833/I839</f>
        <v>5.5567428937807223E-2</v>
      </c>
      <c r="BR833" s="128">
        <f t="shared" ref="BR833" si="16156">J833/J839</f>
        <v>6.8309554690877641E-2</v>
      </c>
      <c r="BS833" s="129">
        <f t="shared" ref="BS833" si="16157">K833/K839</f>
        <v>3.6039768019884011E-2</v>
      </c>
      <c r="BT833" s="130">
        <f t="shared" ref="BT833" si="16158">L833/L839</f>
        <v>8.0505969972810024E-2</v>
      </c>
      <c r="BU833" s="128">
        <f t="shared" ref="BU833" si="16159">M833/M839</f>
        <v>2.1195824106295474E-2</v>
      </c>
      <c r="BV833" s="132">
        <f t="shared" ref="BV833" si="16160">N833/N839</f>
        <v>6.5465317205628246E-2</v>
      </c>
      <c r="BW833" s="133">
        <f t="shared" ref="BW833" si="16161">O833/O839</f>
        <v>4.6272493573264781E-2</v>
      </c>
      <c r="BX833" s="128">
        <f t="shared" ref="BX833" si="16162">P833/P839</f>
        <v>3.1802842826464874E-2</v>
      </c>
      <c r="BY833" s="129">
        <f t="shared" ref="BY833" si="16163">Q833/Q839</f>
        <v>6.6338540552107847E-2</v>
      </c>
      <c r="BZ833" s="130">
        <f t="shared" ref="BZ833" si="16164">R833/R839</f>
        <v>3.8005076490361528E-2</v>
      </c>
      <c r="CA833" s="131">
        <f t="shared" ref="CA833" si="16165">S833/S839</f>
        <v>5.9830202553646634E-2</v>
      </c>
      <c r="CB833" s="128">
        <f t="shared" ref="CB833" si="16166">T833/T839</f>
        <v>2.8327097808658473E-2</v>
      </c>
      <c r="CC833" s="129">
        <f t="shared" ref="CC833" si="16167">U833/U839</f>
        <v>4.491609081934847E-2</v>
      </c>
      <c r="CD833" s="130">
        <f t="shared" ref="CD833" si="16168">V833/V839</f>
        <v>7.2548336526737506E-2</v>
      </c>
      <c r="CE833" s="131">
        <f t="shared" ref="CE833" si="16169">W833/W839</f>
        <v>4.0025548222269537E-2</v>
      </c>
      <c r="CF833" s="128">
        <f t="shared" ref="CF833" si="16170">X833/X839</f>
        <v>2.8579513299377475E-2</v>
      </c>
      <c r="CG833" s="129">
        <f t="shared" ref="CG833" si="16171">Y833/Y839</f>
        <v>6.3399907106363215E-2</v>
      </c>
      <c r="CH833" s="130">
        <f t="shared" ref="CH833" si="16172">Z833/Z839</f>
        <v>4.0205631857592267E-2</v>
      </c>
      <c r="CI833" s="128">
        <f t="shared" ref="CI833" si="16173">AA833/AA839</f>
        <v>4.2620279175228509E-2</v>
      </c>
      <c r="CJ833" s="134">
        <f t="shared" ref="CJ833" si="16174">AB833/AB839</f>
        <v>4.0847025443783366E-2</v>
      </c>
      <c r="CK833" s="135">
        <f t="shared" ref="CK833" si="16175">AC833/AC839</f>
        <v>5.1680996945872019E-2</v>
      </c>
    </row>
    <row r="834" spans="1:89" x14ac:dyDescent="0.2">
      <c r="A834" s="136" t="s">
        <v>35</v>
      </c>
      <c r="B834" s="205">
        <v>0</v>
      </c>
      <c r="C834" s="189">
        <v>439</v>
      </c>
      <c r="D834" s="190">
        <v>5</v>
      </c>
      <c r="E834" s="191">
        <v>224</v>
      </c>
      <c r="F834" s="188">
        <v>14</v>
      </c>
      <c r="G834" s="192">
        <v>657</v>
      </c>
      <c r="H834" s="190">
        <v>59</v>
      </c>
      <c r="I834" s="191">
        <v>701</v>
      </c>
      <c r="J834" s="188">
        <v>78</v>
      </c>
      <c r="K834" s="189">
        <v>27</v>
      </c>
      <c r="L834" s="190">
        <v>528</v>
      </c>
      <c r="M834" s="188">
        <v>54</v>
      </c>
      <c r="N834" s="193">
        <v>344</v>
      </c>
      <c r="O834" s="206">
        <v>268</v>
      </c>
      <c r="P834" s="188">
        <v>63</v>
      </c>
      <c r="Q834" s="189">
        <v>160</v>
      </c>
      <c r="R834" s="190">
        <v>171</v>
      </c>
      <c r="S834" s="191">
        <v>91</v>
      </c>
      <c r="T834" s="188">
        <v>7</v>
      </c>
      <c r="U834" s="192">
        <v>9</v>
      </c>
      <c r="V834" s="190">
        <v>282</v>
      </c>
      <c r="W834" s="207">
        <v>13</v>
      </c>
      <c r="X834" s="188">
        <v>44</v>
      </c>
      <c r="Y834" s="192">
        <v>17</v>
      </c>
      <c r="Z834" s="190">
        <v>99</v>
      </c>
      <c r="AA834" s="188">
        <v>147</v>
      </c>
      <c r="AB834" s="169">
        <f t="shared" si="15684"/>
        <v>1694</v>
      </c>
      <c r="AC834" s="172">
        <f t="shared" si="15685"/>
        <v>2807</v>
      </c>
      <c r="BI834" s="136" t="s">
        <v>35</v>
      </c>
      <c r="BJ834" s="128">
        <f>B834/B839</f>
        <v>0</v>
      </c>
      <c r="BK834" s="129">
        <f t="shared" ref="BK834" si="16176">C834/C839</f>
        <v>2.8377504848093083E-2</v>
      </c>
      <c r="BL834" s="130">
        <f t="shared" ref="BL834" si="16177">D834/D839</f>
        <v>9.0892564988183963E-4</v>
      </c>
      <c r="BM834" s="131">
        <f t="shared" ref="BM834" si="16178">E834/E839</f>
        <v>3.8594073053066849E-2</v>
      </c>
      <c r="BN834" s="128">
        <f t="shared" ref="BN834" si="16179">F834/F839</f>
        <v>9.1104314440033842E-4</v>
      </c>
      <c r="BO834" s="129">
        <f t="shared" ref="BO834" si="16180">G834/G839</f>
        <v>4.9361382419233657E-2</v>
      </c>
      <c r="BP834" s="130">
        <f t="shared" ref="BP834" si="16181">H834/H839</f>
        <v>2.4041400105945152E-3</v>
      </c>
      <c r="BQ834" s="131">
        <f t="shared" ref="BQ834" si="16182">I834/I839</f>
        <v>2.9963667450309896E-2</v>
      </c>
      <c r="BR834" s="128">
        <f t="shared" ref="BR834" si="16183">J834/J839</f>
        <v>3.372243839169909E-2</v>
      </c>
      <c r="BS834" s="129">
        <f t="shared" ref="BS834" si="16184">K834/K839</f>
        <v>1.1184755592377795E-2</v>
      </c>
      <c r="BT834" s="130">
        <f t="shared" ref="BT834" si="16185">L834/L839</f>
        <v>6.2418725617685307E-2</v>
      </c>
      <c r="BU834" s="128">
        <f t="shared" ref="BU834" si="16186">M834/M839</f>
        <v>5.6944005061689337E-3</v>
      </c>
      <c r="BV834" s="132">
        <f t="shared" ref="BV834" si="16187">N834/N839</f>
        <v>1.6983460873858307E-2</v>
      </c>
      <c r="BW834" s="133">
        <f t="shared" ref="BW834" si="16188">O834/O839</f>
        <v>1.3248961835080087E-2</v>
      </c>
      <c r="BX834" s="128">
        <f t="shared" ref="BX834" si="16189">P834/P839</f>
        <v>6.442376521116679E-3</v>
      </c>
      <c r="BY834" s="129">
        <f t="shared" ref="BY834" si="16190">Q834/Q839</f>
        <v>1.7119623368285899E-2</v>
      </c>
      <c r="BZ834" s="130">
        <f t="shared" ref="BZ834" si="16191">R834/R839</f>
        <v>1.1730808808396789E-2</v>
      </c>
      <c r="CA834" s="131">
        <f t="shared" ref="CA834" si="16192">S834/S839</f>
        <v>6.0832943378568089E-3</v>
      </c>
      <c r="CB834" s="128">
        <f t="shared" ref="CB834" si="16193">T834/T839</f>
        <v>3.7413148049171567E-3</v>
      </c>
      <c r="CC834" s="129">
        <f t="shared" ref="CC834" si="16194">U834/U839</f>
        <v>4.4422507403751232E-3</v>
      </c>
      <c r="CD834" s="130">
        <f t="shared" ref="CD834" si="16195">V834/V839</f>
        <v>2.4560181153109213E-2</v>
      </c>
      <c r="CE834" s="131">
        <f t="shared" ref="CE834" si="16196">W834/W839</f>
        <v>9.2257469306649634E-4</v>
      </c>
      <c r="CF834" s="128">
        <f t="shared" ref="CF834" si="16197">X834/X839</f>
        <v>6.2252405206564797E-3</v>
      </c>
      <c r="CG834" s="129">
        <f t="shared" ref="CG834" si="16198">Y834/Y839</f>
        <v>3.9479795633999074E-3</v>
      </c>
      <c r="CH834" s="130">
        <f t="shared" ref="CH834" si="16199">Z834/Z839</f>
        <v>3.7980511010511776E-3</v>
      </c>
      <c r="CI834" s="128">
        <f t="shared" ref="CI834" si="16200">AA834/AA839</f>
        <v>5.2079642882448809E-3</v>
      </c>
      <c r="CJ834" s="134">
        <f t="shared" ref="CJ834" si="16201">AB834/AB839</f>
        <v>1.0358512140983387E-2</v>
      </c>
      <c r="CK834" s="135">
        <f t="shared" ref="CK834" si="16202">AC834/AC839</f>
        <v>1.7214733407744483E-2</v>
      </c>
    </row>
    <row r="835" spans="1:89" x14ac:dyDescent="0.2">
      <c r="A835" s="145" t="s">
        <v>36</v>
      </c>
      <c r="B835" s="202">
        <v>0</v>
      </c>
      <c r="C835" s="196">
        <v>0</v>
      </c>
      <c r="D835" s="197">
        <v>0</v>
      </c>
      <c r="E835" s="198">
        <v>0</v>
      </c>
      <c r="F835" s="195">
        <v>0</v>
      </c>
      <c r="G835" s="199">
        <v>0</v>
      </c>
      <c r="H835" s="197">
        <v>0</v>
      </c>
      <c r="I835" s="198">
        <v>0</v>
      </c>
      <c r="J835" s="195">
        <v>0</v>
      </c>
      <c r="K835" s="199">
        <v>0</v>
      </c>
      <c r="L835" s="197">
        <v>0</v>
      </c>
      <c r="M835" s="195">
        <v>0</v>
      </c>
      <c r="N835" s="200">
        <v>0</v>
      </c>
      <c r="O835" s="203">
        <v>0</v>
      </c>
      <c r="P835" s="195">
        <v>0</v>
      </c>
      <c r="Q835" s="199">
        <v>0</v>
      </c>
      <c r="R835" s="197">
        <v>0</v>
      </c>
      <c r="S835" s="198">
        <v>0</v>
      </c>
      <c r="T835" s="195">
        <v>0</v>
      </c>
      <c r="U835" s="199">
        <v>0</v>
      </c>
      <c r="V835" s="197">
        <v>0</v>
      </c>
      <c r="W835" s="198">
        <v>0</v>
      </c>
      <c r="X835" s="195">
        <v>0</v>
      </c>
      <c r="Y835" s="199">
        <v>0</v>
      </c>
      <c r="Z835" s="197">
        <v>0</v>
      </c>
      <c r="AA835" s="195">
        <v>0</v>
      </c>
      <c r="AB835" s="169">
        <f t="shared" ref="AB835" si="16203">B835+D835+F835+H835+J835+L835+N835+P835+R835+T835+V835+X835+Z835</f>
        <v>0</v>
      </c>
      <c r="AC835" s="172">
        <f t="shared" si="15685"/>
        <v>0</v>
      </c>
      <c r="BI835" s="145" t="s">
        <v>36</v>
      </c>
      <c r="BJ835" s="128">
        <f>B835/B839</f>
        <v>0</v>
      </c>
      <c r="BK835" s="129">
        <f t="shared" ref="BK835" si="16204">C835/C839</f>
        <v>0</v>
      </c>
      <c r="BL835" s="130">
        <f t="shared" ref="BL835" si="16205">D835/D839</f>
        <v>0</v>
      </c>
      <c r="BM835" s="131">
        <f t="shared" ref="BM835" si="16206">E835/E839</f>
        <v>0</v>
      </c>
      <c r="BN835" s="128">
        <f t="shared" ref="BN835" si="16207">F835/F839</f>
        <v>0</v>
      </c>
      <c r="BO835" s="129">
        <f t="shared" ref="BO835" si="16208">G835/G839</f>
        <v>0</v>
      </c>
      <c r="BP835" s="130">
        <f t="shared" ref="BP835" si="16209">H835/H839</f>
        <v>0</v>
      </c>
      <c r="BQ835" s="131">
        <f t="shared" ref="BQ835" si="16210">I835/I839</f>
        <v>0</v>
      </c>
      <c r="BR835" s="128">
        <f t="shared" ref="BR835" si="16211">J835/J839</f>
        <v>0</v>
      </c>
      <c r="BS835" s="129">
        <f t="shared" ref="BS835" si="16212">K835/K839</f>
        <v>0</v>
      </c>
      <c r="BT835" s="130">
        <f t="shared" ref="BT835" si="16213">L835/L839</f>
        <v>0</v>
      </c>
      <c r="BU835" s="128">
        <f t="shared" ref="BU835" si="16214">M835/M839</f>
        <v>0</v>
      </c>
      <c r="BV835" s="132">
        <f t="shared" ref="BV835" si="16215">N835/N839</f>
        <v>0</v>
      </c>
      <c r="BW835" s="133">
        <f t="shared" ref="BW835" si="16216">O835/O839</f>
        <v>0</v>
      </c>
      <c r="BX835" s="128">
        <f t="shared" ref="BX835" si="16217">P835/P839</f>
        <v>0</v>
      </c>
      <c r="BY835" s="129">
        <f t="shared" ref="BY835" si="16218">Q835/Q839</f>
        <v>0</v>
      </c>
      <c r="BZ835" s="130">
        <f t="shared" ref="BZ835" si="16219">R835/R839</f>
        <v>0</v>
      </c>
      <c r="CA835" s="131">
        <f t="shared" ref="CA835" si="16220">S835/S839</f>
        <v>0</v>
      </c>
      <c r="CB835" s="128">
        <f t="shared" ref="CB835" si="16221">T835/T839</f>
        <v>0</v>
      </c>
      <c r="CC835" s="129">
        <f t="shared" ref="CC835" si="16222">U835/U839</f>
        <v>0</v>
      </c>
      <c r="CD835" s="130">
        <f t="shared" ref="CD835" si="16223">V835/V839</f>
        <v>0</v>
      </c>
      <c r="CE835" s="131">
        <f t="shared" ref="CE835" si="16224">W835/W839</f>
        <v>0</v>
      </c>
      <c r="CF835" s="128">
        <f t="shared" ref="CF835" si="16225">X835/X839</f>
        <v>0</v>
      </c>
      <c r="CG835" s="129">
        <f t="shared" ref="CG835" si="16226">Y835/Y839</f>
        <v>0</v>
      </c>
      <c r="CH835" s="130">
        <f t="shared" ref="CH835" si="16227">Z835/Z839</f>
        <v>0</v>
      </c>
      <c r="CI835" s="128">
        <f t="shared" ref="CI835" si="16228">AA835/AA839</f>
        <v>0</v>
      </c>
      <c r="CJ835" s="134">
        <f t="shared" ref="CJ835" si="16229">AB835/AB839</f>
        <v>0</v>
      </c>
      <c r="CK835" s="135">
        <f t="shared" ref="CK835" si="16230">AC835/AC839</f>
        <v>0</v>
      </c>
    </row>
    <row r="836" spans="1:89" x14ac:dyDescent="0.2">
      <c r="A836" s="136" t="s">
        <v>37</v>
      </c>
      <c r="B836" s="58">
        <v>32</v>
      </c>
      <c r="C836" s="59">
        <v>21</v>
      </c>
      <c r="D836" s="138">
        <v>10</v>
      </c>
      <c r="E836" s="139">
        <v>9</v>
      </c>
      <c r="F836" s="137">
        <v>13</v>
      </c>
      <c r="G836" s="140">
        <v>13</v>
      </c>
      <c r="H836" s="138">
        <v>12</v>
      </c>
      <c r="I836" s="139">
        <v>12</v>
      </c>
      <c r="J836" s="137">
        <v>9</v>
      </c>
      <c r="K836" s="140">
        <v>9</v>
      </c>
      <c r="L836" s="138">
        <v>3</v>
      </c>
      <c r="M836" s="137">
        <v>3</v>
      </c>
      <c r="N836" s="141">
        <v>3</v>
      </c>
      <c r="O836" s="142">
        <v>3</v>
      </c>
      <c r="P836" s="137">
        <v>8</v>
      </c>
      <c r="Q836" s="140">
        <v>8</v>
      </c>
      <c r="R836" s="138">
        <v>11</v>
      </c>
      <c r="S836" s="139">
        <v>11</v>
      </c>
      <c r="T836" s="137">
        <v>5</v>
      </c>
      <c r="U836" s="140">
        <v>5</v>
      </c>
      <c r="V836" s="138">
        <v>7</v>
      </c>
      <c r="W836" s="139">
        <v>7</v>
      </c>
      <c r="X836" s="137">
        <v>8</v>
      </c>
      <c r="Y836" s="140">
        <v>8</v>
      </c>
      <c r="Z836" s="143">
        <v>0</v>
      </c>
      <c r="AA836" s="144">
        <v>0</v>
      </c>
      <c r="AB836" s="171">
        <f t="shared" ref="AB836:AB838" si="16231">SUM(B836,D836,F836,H836,J836,L836,N836,P836,R836,T836,V836,X836,Z836)</f>
        <v>121</v>
      </c>
      <c r="AC836" s="172">
        <f t="shared" si="15685"/>
        <v>109</v>
      </c>
      <c r="BI836" s="136" t="s">
        <v>37</v>
      </c>
      <c r="BJ836" s="128">
        <f>B836/B839</f>
        <v>1.9682617788165826E-3</v>
      </c>
      <c r="BK836" s="129">
        <f t="shared" ref="BK836" si="16232">C836/C839</f>
        <v>1.3574660633484162E-3</v>
      </c>
      <c r="BL836" s="130">
        <f t="shared" ref="BL836" si="16233">D836/D839</f>
        <v>1.8178512997636793E-3</v>
      </c>
      <c r="BM836" s="131">
        <f t="shared" ref="BM836" si="16234">E836/E839</f>
        <v>1.5506547208821502E-3</v>
      </c>
      <c r="BN836" s="128">
        <f t="shared" ref="BN836" si="16235">F836/F839</f>
        <v>8.4596863408602848E-4</v>
      </c>
      <c r="BO836" s="129">
        <f t="shared" ref="BO836" si="16236">G836/G839</f>
        <v>9.7670924117205116E-4</v>
      </c>
      <c r="BP836" s="130">
        <f t="shared" ref="BP836" si="16237">H836/H839</f>
        <v>4.8897762927346074E-4</v>
      </c>
      <c r="BQ836" s="131">
        <f t="shared" ref="BQ836" si="16238">I836/I839</f>
        <v>5.1293011327206673E-4</v>
      </c>
      <c r="BR836" s="128">
        <f t="shared" ref="BR836" si="16239">J836/J839</f>
        <v>3.8910505836575876E-3</v>
      </c>
      <c r="BS836" s="129">
        <f t="shared" ref="BS836" si="16240">K836/K839</f>
        <v>3.728251864125932E-3</v>
      </c>
      <c r="BT836" s="130">
        <f t="shared" ref="BT836" si="16241">L836/L839</f>
        <v>3.5465185010048468E-4</v>
      </c>
      <c r="BU836" s="128">
        <f t="shared" ref="BU836" si="16242">M836/M839</f>
        <v>3.1635558367605187E-4</v>
      </c>
      <c r="BV836" s="132">
        <f t="shared" ref="BV836" si="16243">N836/N839</f>
        <v>1.4811157738829918E-4</v>
      </c>
      <c r="BW836" s="133">
        <f t="shared" ref="BW836" si="16244">O836/O839</f>
        <v>1.4830927427328456E-4</v>
      </c>
      <c r="BX836" s="128">
        <f t="shared" ref="BX836" si="16245">P836/P839</f>
        <v>8.180795582370385E-4</v>
      </c>
      <c r="BY836" s="129">
        <f t="shared" ref="BY836" si="16246">Q836/Q839</f>
        <v>8.559811684142949E-4</v>
      </c>
      <c r="BZ836" s="130">
        <f t="shared" ref="BZ836" si="16247">R836/R839</f>
        <v>7.5461343211909171E-4</v>
      </c>
      <c r="CA836" s="131">
        <f t="shared" ref="CA836" si="16248">S836/S839</f>
        <v>7.3534327160906473E-4</v>
      </c>
      <c r="CB836" s="128">
        <f t="shared" ref="CB836" si="16249">T836/T839</f>
        <v>2.6723677177979692E-3</v>
      </c>
      <c r="CC836" s="129">
        <f t="shared" ref="CC836" si="16250">U836/U839</f>
        <v>2.4679170779861796E-3</v>
      </c>
      <c r="CD836" s="130">
        <f t="shared" ref="CD836" si="16251">V836/V839</f>
        <v>6.0964988677930675E-4</v>
      </c>
      <c r="CE836" s="131">
        <f t="shared" ref="CE836" si="16252">W836/W839</f>
        <v>4.9677098857426726E-4</v>
      </c>
      <c r="CF836" s="128">
        <f t="shared" ref="CF836" si="16253">X836/X839</f>
        <v>1.1318619128466328E-3</v>
      </c>
      <c r="CG836" s="129">
        <f t="shared" ref="CG836" si="16254">Y836/Y839</f>
        <v>1.8578727357176034E-3</v>
      </c>
      <c r="CH836" s="130">
        <f t="shared" ref="CH836" si="16255">Z836/Z839</f>
        <v>0</v>
      </c>
      <c r="CI836" s="128">
        <f t="shared" ref="CI836" si="16256">AA836/AA839</f>
        <v>0</v>
      </c>
      <c r="CJ836" s="134">
        <f t="shared" ref="CJ836" si="16257">AB836/AB839</f>
        <v>7.3989372435595612E-4</v>
      </c>
      <c r="CK836" s="135">
        <f t="shared" ref="CK836" si="16258">AC836/AC839</f>
        <v>6.6847379460069421E-4</v>
      </c>
    </row>
    <row r="837" spans="1:89" x14ac:dyDescent="0.2">
      <c r="A837" s="145" t="s">
        <v>38</v>
      </c>
      <c r="B837" s="56">
        <v>4</v>
      </c>
      <c r="C837" s="57">
        <v>3</v>
      </c>
      <c r="D837" s="151">
        <v>27</v>
      </c>
      <c r="E837" s="148">
        <v>20</v>
      </c>
      <c r="F837" s="149">
        <v>0</v>
      </c>
      <c r="G837" s="150">
        <v>0</v>
      </c>
      <c r="H837" s="151">
        <v>0</v>
      </c>
      <c r="I837" s="148">
        <v>0</v>
      </c>
      <c r="J837" s="149">
        <v>0</v>
      </c>
      <c r="K837" s="150">
        <v>0</v>
      </c>
      <c r="L837" s="151">
        <v>0</v>
      </c>
      <c r="M837" s="149">
        <v>0</v>
      </c>
      <c r="N837" s="153">
        <v>0</v>
      </c>
      <c r="O837" s="152">
        <v>0</v>
      </c>
      <c r="P837" s="149">
        <v>0</v>
      </c>
      <c r="Q837" s="150">
        <v>0</v>
      </c>
      <c r="R837" s="151">
        <v>0</v>
      </c>
      <c r="S837" s="148">
        <v>0</v>
      </c>
      <c r="T837" s="149">
        <v>0</v>
      </c>
      <c r="U837" s="150">
        <v>0</v>
      </c>
      <c r="V837" s="151">
        <v>0</v>
      </c>
      <c r="W837" s="148">
        <v>0</v>
      </c>
      <c r="X837" s="149">
        <v>0</v>
      </c>
      <c r="Y837" s="150">
        <v>0</v>
      </c>
      <c r="Z837" s="147">
        <v>4</v>
      </c>
      <c r="AA837" s="146">
        <v>4</v>
      </c>
      <c r="AB837" s="171">
        <f t="shared" si="16231"/>
        <v>35</v>
      </c>
      <c r="AC837" s="172">
        <f t="shared" si="15685"/>
        <v>27</v>
      </c>
      <c r="BI837" s="145" t="s">
        <v>38</v>
      </c>
      <c r="BJ837" s="128">
        <f>B837/B839</f>
        <v>2.4603272235207283E-4</v>
      </c>
      <c r="BK837" s="129">
        <f t="shared" ref="BK837" si="16259">C837/C839</f>
        <v>1.9392372333548803E-4</v>
      </c>
      <c r="BL837" s="130">
        <f t="shared" ref="BL837" si="16260">D837/D839</f>
        <v>4.9081985093619345E-3</v>
      </c>
      <c r="BM837" s="131">
        <f t="shared" ref="BM837" si="16261">E837/E839</f>
        <v>3.4458993797381117E-3</v>
      </c>
      <c r="BN837" s="128">
        <f t="shared" ref="BN837" si="16262">F837/F839</f>
        <v>0</v>
      </c>
      <c r="BO837" s="129">
        <f t="shared" ref="BO837" si="16263">G837/G839</f>
        <v>0</v>
      </c>
      <c r="BP837" s="130">
        <f t="shared" ref="BP837" si="16264">H837/H839</f>
        <v>0</v>
      </c>
      <c r="BQ837" s="131">
        <f t="shared" ref="BQ837" si="16265">I837/I839</f>
        <v>0</v>
      </c>
      <c r="BR837" s="128">
        <f t="shared" ref="BR837" si="16266">J837/J839</f>
        <v>0</v>
      </c>
      <c r="BS837" s="129">
        <f t="shared" ref="BS837" si="16267">K837/K839</f>
        <v>0</v>
      </c>
      <c r="BT837" s="130">
        <f t="shared" ref="BT837" si="16268">L837/L839</f>
        <v>0</v>
      </c>
      <c r="BU837" s="128">
        <f t="shared" ref="BU837" si="16269">M837/M839</f>
        <v>0</v>
      </c>
      <c r="BV837" s="132">
        <f t="shared" ref="BV837" si="16270">N837/N839</f>
        <v>0</v>
      </c>
      <c r="BW837" s="133">
        <f t="shared" ref="BW837" si="16271">O837/O839</f>
        <v>0</v>
      </c>
      <c r="BX837" s="128">
        <f t="shared" ref="BX837" si="16272">P837/P839</f>
        <v>0</v>
      </c>
      <c r="BY837" s="129">
        <f t="shared" ref="BY837" si="16273">Q837/Q839</f>
        <v>0</v>
      </c>
      <c r="BZ837" s="130">
        <f t="shared" ref="BZ837" si="16274">R837/R839</f>
        <v>0</v>
      </c>
      <c r="CA837" s="131">
        <f t="shared" ref="CA837" si="16275">S837/S839</f>
        <v>0</v>
      </c>
      <c r="CB837" s="128">
        <f t="shared" ref="CB837" si="16276">T837/T839</f>
        <v>0</v>
      </c>
      <c r="CC837" s="129">
        <f t="shared" ref="CC837" si="16277">U837/U839</f>
        <v>0</v>
      </c>
      <c r="CD837" s="130">
        <f t="shared" ref="CD837" si="16278">V837/V839</f>
        <v>0</v>
      </c>
      <c r="CE837" s="131">
        <f t="shared" ref="CE837" si="16279">W837/W839</f>
        <v>0</v>
      </c>
      <c r="CF837" s="128">
        <f t="shared" ref="CF837" si="16280">X837/X839</f>
        <v>0</v>
      </c>
      <c r="CG837" s="129">
        <f t="shared" ref="CG837" si="16281">Y837/Y839</f>
        <v>0</v>
      </c>
      <c r="CH837" s="130">
        <f t="shared" ref="CH837" si="16282">Z837/Z839</f>
        <v>1.5345661014348194E-4</v>
      </c>
      <c r="CI837" s="128">
        <f t="shared" ref="CI837" si="16283">AA837/AA839</f>
        <v>1.417133139658471E-4</v>
      </c>
      <c r="CJ837" s="134">
        <f t="shared" ref="CJ837" si="16284">AB837/AB839</f>
        <v>2.140188458880865E-4</v>
      </c>
      <c r="CK837" s="135">
        <f t="shared" ref="CK837" si="16285">AC837/AC839</f>
        <v>1.6558525187356646E-4</v>
      </c>
    </row>
    <row r="838" spans="1:89" ht="13.5" thickBot="1" x14ac:dyDescent="0.25">
      <c r="A838" s="136" t="s">
        <v>39</v>
      </c>
      <c r="B838" s="58"/>
      <c r="C838" s="59"/>
      <c r="D838" s="138"/>
      <c r="E838" s="139"/>
      <c r="F838" s="137"/>
      <c r="G838" s="140"/>
      <c r="H838" s="138"/>
      <c r="I838" s="139"/>
      <c r="J838" s="137"/>
      <c r="K838" s="140"/>
      <c r="L838" s="138"/>
      <c r="M838" s="137"/>
      <c r="N838" s="141"/>
      <c r="O838" s="142"/>
      <c r="P838" s="137"/>
      <c r="Q838" s="140"/>
      <c r="R838" s="138"/>
      <c r="S838" s="139"/>
      <c r="T838" s="137"/>
      <c r="U838" s="140"/>
      <c r="V838" s="138"/>
      <c r="W838" s="139"/>
      <c r="X838" s="137"/>
      <c r="Y838" s="140"/>
      <c r="Z838" s="143"/>
      <c r="AA838" s="144"/>
      <c r="AB838" s="171">
        <f t="shared" si="16231"/>
        <v>0</v>
      </c>
      <c r="AC838" s="172">
        <f t="shared" si="15685"/>
        <v>0</v>
      </c>
      <c r="BI838" s="136" t="s">
        <v>39</v>
      </c>
      <c r="BJ838" s="128">
        <f>B838/B839</f>
        <v>0</v>
      </c>
      <c r="BK838" s="129">
        <f t="shared" ref="BK838" si="16286">C838/C839</f>
        <v>0</v>
      </c>
      <c r="BL838" s="130">
        <f t="shared" ref="BL838" si="16287">D838/D839</f>
        <v>0</v>
      </c>
      <c r="BM838" s="131">
        <f t="shared" ref="BM838" si="16288">E838/E839</f>
        <v>0</v>
      </c>
      <c r="BN838" s="128">
        <f t="shared" ref="BN838" si="16289">F838/F839</f>
        <v>0</v>
      </c>
      <c r="BO838" s="129">
        <f t="shared" ref="BO838" si="16290">G838/G839</f>
        <v>0</v>
      </c>
      <c r="BP838" s="130">
        <f t="shared" ref="BP838" si="16291">H838/H839</f>
        <v>0</v>
      </c>
      <c r="BQ838" s="131">
        <f t="shared" ref="BQ838" si="16292">I838/I839</f>
        <v>0</v>
      </c>
      <c r="BR838" s="128">
        <f t="shared" ref="BR838" si="16293">J838/J839</f>
        <v>0</v>
      </c>
      <c r="BS838" s="129">
        <f t="shared" ref="BS838" si="16294">K838/K839</f>
        <v>0</v>
      </c>
      <c r="BT838" s="130">
        <f t="shared" ref="BT838" si="16295">L838/L839</f>
        <v>0</v>
      </c>
      <c r="BU838" s="128">
        <f t="shared" ref="BU838" si="16296">M838/M839</f>
        <v>0</v>
      </c>
      <c r="BV838" s="132">
        <f t="shared" ref="BV838" si="16297">N838/N839</f>
        <v>0</v>
      </c>
      <c r="BW838" s="133">
        <f t="shared" ref="BW838" si="16298">O838/O839</f>
        <v>0</v>
      </c>
      <c r="BX838" s="128">
        <f t="shared" ref="BX838" si="16299">P838/P839</f>
        <v>0</v>
      </c>
      <c r="BY838" s="129">
        <f t="shared" ref="BY838" si="16300">Q838/Q839</f>
        <v>0</v>
      </c>
      <c r="BZ838" s="130">
        <f t="shared" ref="BZ838" si="16301">R838/R839</f>
        <v>0</v>
      </c>
      <c r="CA838" s="131">
        <f t="shared" ref="CA838" si="16302">S838/S839</f>
        <v>0</v>
      </c>
      <c r="CB838" s="128">
        <f t="shared" ref="CB838" si="16303">T838/T839</f>
        <v>0</v>
      </c>
      <c r="CC838" s="129">
        <f t="shared" ref="CC838" si="16304">U838/U839</f>
        <v>0</v>
      </c>
      <c r="CD838" s="130">
        <f t="shared" ref="CD838" si="16305">V838/V839</f>
        <v>0</v>
      </c>
      <c r="CE838" s="131">
        <f t="shared" ref="CE838" si="16306">W838/W839</f>
        <v>0</v>
      </c>
      <c r="CF838" s="128">
        <f t="shared" ref="CF838" si="16307">X838/X839</f>
        <v>0</v>
      </c>
      <c r="CG838" s="129">
        <f t="shared" ref="CG838" si="16308">Y838/Y839</f>
        <v>0</v>
      </c>
      <c r="CH838" s="130">
        <f t="shared" ref="CH838" si="16309">Z838/Z839</f>
        <v>0</v>
      </c>
      <c r="CI838" s="128">
        <f t="shared" ref="CI838" si="16310">AA838/AA839</f>
        <v>0</v>
      </c>
      <c r="CJ838" s="134">
        <f t="shared" ref="CJ838" si="16311">AB838/AB839</f>
        <v>0</v>
      </c>
      <c r="CK838" s="135">
        <f t="shared" ref="CK838" si="16312">AC838/AC839</f>
        <v>0</v>
      </c>
    </row>
    <row r="839" spans="1:89" ht="14.25" thickTop="1" thickBot="1" x14ac:dyDescent="0.25">
      <c r="A839" s="264" t="s">
        <v>13</v>
      </c>
      <c r="B839" s="20">
        <f t="shared" ref="B839:AA839" si="16313">SUM(B816:B838)</f>
        <v>16258</v>
      </c>
      <c r="C839" s="21">
        <f t="shared" si="16313"/>
        <v>15470</v>
      </c>
      <c r="D839" s="20">
        <f t="shared" si="16313"/>
        <v>5501</v>
      </c>
      <c r="E839" s="21">
        <f t="shared" si="16313"/>
        <v>5804</v>
      </c>
      <c r="F839" s="20">
        <f t="shared" si="16313"/>
        <v>15367</v>
      </c>
      <c r="G839" s="21">
        <f t="shared" si="16313"/>
        <v>13310</v>
      </c>
      <c r="H839" s="20">
        <f t="shared" si="16313"/>
        <v>24541</v>
      </c>
      <c r="I839" s="21">
        <f t="shared" si="16313"/>
        <v>23395</v>
      </c>
      <c r="J839" s="20">
        <f t="shared" si="16313"/>
        <v>2313</v>
      </c>
      <c r="K839" s="21">
        <f t="shared" si="16313"/>
        <v>2414</v>
      </c>
      <c r="L839" s="20">
        <f t="shared" si="16313"/>
        <v>8459</v>
      </c>
      <c r="M839" s="21">
        <f t="shared" si="16313"/>
        <v>9483</v>
      </c>
      <c r="N839" s="20">
        <f t="shared" si="16313"/>
        <v>20255</v>
      </c>
      <c r="O839" s="21">
        <f t="shared" si="16313"/>
        <v>20228</v>
      </c>
      <c r="P839" s="20">
        <f t="shared" si="16313"/>
        <v>9779</v>
      </c>
      <c r="Q839" s="21">
        <f t="shared" si="16313"/>
        <v>9346</v>
      </c>
      <c r="R839" s="20">
        <f t="shared" si="16313"/>
        <v>14577</v>
      </c>
      <c r="S839" s="21">
        <f t="shared" si="16313"/>
        <v>14959</v>
      </c>
      <c r="T839" s="20">
        <f t="shared" si="16313"/>
        <v>1871</v>
      </c>
      <c r="U839" s="21">
        <f t="shared" si="16313"/>
        <v>2026</v>
      </c>
      <c r="V839" s="20">
        <f t="shared" si="16313"/>
        <v>11482</v>
      </c>
      <c r="W839" s="21">
        <f t="shared" si="16313"/>
        <v>14091</v>
      </c>
      <c r="X839" s="20">
        <f t="shared" si="16313"/>
        <v>7068</v>
      </c>
      <c r="Y839" s="21">
        <f t="shared" si="16313"/>
        <v>4306</v>
      </c>
      <c r="Z839" s="20">
        <f t="shared" si="16313"/>
        <v>26066</v>
      </c>
      <c r="AA839" s="21">
        <f t="shared" si="16313"/>
        <v>28226</v>
      </c>
      <c r="AB839" s="173">
        <f t="shared" ref="AB839:AC839" si="16314">SUM(AB815:AB838)</f>
        <v>163537</v>
      </c>
      <c r="AC839" s="174">
        <f>SUM(AC815:AC838)</f>
        <v>163058</v>
      </c>
      <c r="BI839" s="264" t="s">
        <v>13</v>
      </c>
      <c r="BJ839" s="154">
        <f>SUM(BJ815:BJ838)</f>
        <v>0.99999999999999989</v>
      </c>
      <c r="BK839" s="155">
        <f t="shared" ref="BK839:CK839" si="16315">SUM(BK815:BK838)</f>
        <v>0.99999999999999989</v>
      </c>
      <c r="BL839" s="154">
        <f t="shared" si="16315"/>
        <v>0.99999999999999989</v>
      </c>
      <c r="BM839" s="155">
        <f t="shared" si="16315"/>
        <v>1</v>
      </c>
      <c r="BN839" s="154">
        <f t="shared" si="16315"/>
        <v>1</v>
      </c>
      <c r="BO839" s="155">
        <f t="shared" si="16315"/>
        <v>1</v>
      </c>
      <c r="BP839" s="154">
        <f t="shared" si="16315"/>
        <v>1</v>
      </c>
      <c r="BQ839" s="155">
        <f t="shared" si="16315"/>
        <v>1</v>
      </c>
      <c r="BR839" s="154">
        <f t="shared" si="16315"/>
        <v>1.0000000000000002</v>
      </c>
      <c r="BS839" s="155">
        <f t="shared" si="16315"/>
        <v>0.99999999999999989</v>
      </c>
      <c r="BT839" s="154">
        <f t="shared" si="16315"/>
        <v>1</v>
      </c>
      <c r="BU839" s="155">
        <f t="shared" si="16315"/>
        <v>0.99999999999999989</v>
      </c>
      <c r="BV839" s="154">
        <f t="shared" si="16315"/>
        <v>0.99999999999999967</v>
      </c>
      <c r="BW839" s="155">
        <f t="shared" si="16315"/>
        <v>1</v>
      </c>
      <c r="BX839" s="154">
        <f t="shared" si="16315"/>
        <v>0.99999999999999989</v>
      </c>
      <c r="BY839" s="155">
        <f t="shared" si="16315"/>
        <v>0.99999999999999989</v>
      </c>
      <c r="BZ839" s="154">
        <f t="shared" si="16315"/>
        <v>1</v>
      </c>
      <c r="CA839" s="155">
        <f t="shared" si="16315"/>
        <v>1</v>
      </c>
      <c r="CB839" s="154">
        <f t="shared" si="16315"/>
        <v>1.0000000000000002</v>
      </c>
      <c r="CC839" s="155">
        <f t="shared" si="16315"/>
        <v>0.99999999999999989</v>
      </c>
      <c r="CD839" s="154">
        <f t="shared" si="16315"/>
        <v>1</v>
      </c>
      <c r="CE839" s="155">
        <f t="shared" si="16315"/>
        <v>1.0000000000000002</v>
      </c>
      <c r="CF839" s="154">
        <f t="shared" si="16315"/>
        <v>1</v>
      </c>
      <c r="CG839" s="155">
        <f t="shared" si="16315"/>
        <v>1</v>
      </c>
      <c r="CH839" s="154">
        <f t="shared" si="16315"/>
        <v>1.0000000000000002</v>
      </c>
      <c r="CI839" s="155">
        <f t="shared" si="16315"/>
        <v>1</v>
      </c>
      <c r="CJ839" s="154">
        <f t="shared" si="16315"/>
        <v>1</v>
      </c>
      <c r="CK839" s="155">
        <f t="shared" si="16315"/>
        <v>1</v>
      </c>
    </row>
    <row r="840" spans="1:89" ht="13.5" thickTop="1" x14ac:dyDescent="0.2">
      <c r="A840" s="186"/>
    </row>
    <row r="841" spans="1:89" ht="15" x14ac:dyDescent="0.3">
      <c r="A841" s="212"/>
    </row>
    <row r="842" spans="1:89" x14ac:dyDescent="0.2">
      <c r="A842" s="299">
        <f>+A811+1</f>
        <v>44648</v>
      </c>
      <c r="B842" s="299"/>
      <c r="C842" s="299"/>
      <c r="D842" s="299"/>
      <c r="BI842" s="304">
        <f>+BI780+2</f>
        <v>44648</v>
      </c>
      <c r="BJ842" s="304"/>
      <c r="BK842" s="304"/>
      <c r="BL842" s="304"/>
    </row>
    <row r="843" spans="1:89" ht="13.5" thickBot="1" x14ac:dyDescent="0.25">
      <c r="AE843" s="267" t="s">
        <v>84</v>
      </c>
    </row>
    <row r="844" spans="1:89" ht="14.25" thickTop="1" thickBot="1" x14ac:dyDescent="0.25">
      <c r="A844" s="295" t="s">
        <v>0</v>
      </c>
      <c r="B844" s="297" t="s">
        <v>1</v>
      </c>
      <c r="C844" s="298"/>
      <c r="D844" s="297" t="s">
        <v>2</v>
      </c>
      <c r="E844" s="298"/>
      <c r="F844" s="297" t="s">
        <v>3</v>
      </c>
      <c r="G844" s="298"/>
      <c r="H844" s="297" t="s">
        <v>4</v>
      </c>
      <c r="I844" s="298"/>
      <c r="J844" s="297" t="s">
        <v>5</v>
      </c>
      <c r="K844" s="298"/>
      <c r="L844" s="297" t="s">
        <v>6</v>
      </c>
      <c r="M844" s="298"/>
      <c r="N844" s="297" t="s">
        <v>7</v>
      </c>
      <c r="O844" s="298"/>
      <c r="P844" s="297" t="s">
        <v>8</v>
      </c>
      <c r="Q844" s="298"/>
      <c r="R844" s="297" t="s">
        <v>9</v>
      </c>
      <c r="S844" s="298"/>
      <c r="T844" s="297" t="s">
        <v>10</v>
      </c>
      <c r="U844" s="298"/>
      <c r="V844" s="297" t="s">
        <v>11</v>
      </c>
      <c r="W844" s="298"/>
      <c r="X844" s="297" t="s">
        <v>12</v>
      </c>
      <c r="Y844" s="298"/>
      <c r="Z844" s="300" t="s">
        <v>40</v>
      </c>
      <c r="AA844" s="301"/>
      <c r="AB844" s="302" t="s">
        <v>41</v>
      </c>
      <c r="AC844" s="303"/>
      <c r="AE844" s="295" t="s">
        <v>0</v>
      </c>
      <c r="AF844" s="297" t="s">
        <v>1</v>
      </c>
      <c r="AG844" s="298"/>
      <c r="AH844" s="297" t="s">
        <v>2</v>
      </c>
      <c r="AI844" s="298"/>
      <c r="AJ844" s="297" t="s">
        <v>3</v>
      </c>
      <c r="AK844" s="298"/>
      <c r="AL844" s="297" t="s">
        <v>4</v>
      </c>
      <c r="AM844" s="298"/>
      <c r="AN844" s="297" t="s">
        <v>5</v>
      </c>
      <c r="AO844" s="298"/>
      <c r="AP844" s="297" t="s">
        <v>6</v>
      </c>
      <c r="AQ844" s="298"/>
      <c r="AR844" s="297" t="s">
        <v>7</v>
      </c>
      <c r="AS844" s="298"/>
      <c r="AT844" s="297" t="s">
        <v>8</v>
      </c>
      <c r="AU844" s="298"/>
      <c r="AV844" s="297" t="s">
        <v>9</v>
      </c>
      <c r="AW844" s="298"/>
      <c r="AX844" s="297" t="s">
        <v>10</v>
      </c>
      <c r="AY844" s="298"/>
      <c r="AZ844" s="297" t="s">
        <v>11</v>
      </c>
      <c r="BA844" s="298"/>
      <c r="BB844" s="297" t="s">
        <v>12</v>
      </c>
      <c r="BC844" s="298"/>
      <c r="BD844" s="300" t="s">
        <v>40</v>
      </c>
      <c r="BE844" s="301"/>
      <c r="BF844" s="302" t="s">
        <v>41</v>
      </c>
      <c r="BG844" s="303"/>
      <c r="BI844" s="295" t="s">
        <v>0</v>
      </c>
      <c r="BJ844" s="297" t="s">
        <v>1</v>
      </c>
      <c r="BK844" s="298"/>
      <c r="BL844" s="297" t="s">
        <v>2</v>
      </c>
      <c r="BM844" s="298"/>
      <c r="BN844" s="297" t="s">
        <v>3</v>
      </c>
      <c r="BO844" s="298"/>
      <c r="BP844" s="297" t="s">
        <v>4</v>
      </c>
      <c r="BQ844" s="298"/>
      <c r="BR844" s="297" t="s">
        <v>5</v>
      </c>
      <c r="BS844" s="298"/>
      <c r="BT844" s="297" t="s">
        <v>6</v>
      </c>
      <c r="BU844" s="298"/>
      <c r="BV844" s="297" t="s">
        <v>7</v>
      </c>
      <c r="BW844" s="298"/>
      <c r="BX844" s="297" t="s">
        <v>8</v>
      </c>
      <c r="BY844" s="298"/>
      <c r="BZ844" s="297" t="s">
        <v>9</v>
      </c>
      <c r="CA844" s="298"/>
      <c r="CB844" s="297" t="s">
        <v>10</v>
      </c>
      <c r="CC844" s="298"/>
      <c r="CD844" s="297" t="s">
        <v>11</v>
      </c>
      <c r="CE844" s="298"/>
      <c r="CF844" s="297" t="s">
        <v>12</v>
      </c>
      <c r="CG844" s="298"/>
      <c r="CH844" s="300" t="s">
        <v>40</v>
      </c>
      <c r="CI844" s="301"/>
      <c r="CJ844" s="297" t="s">
        <v>41</v>
      </c>
      <c r="CK844" s="298"/>
    </row>
    <row r="845" spans="1:89" ht="15" thickTop="1" thickBot="1" x14ac:dyDescent="0.3">
      <c r="A845" s="296"/>
      <c r="B845" s="115" t="s">
        <v>14</v>
      </c>
      <c r="C845" s="116" t="s">
        <v>15</v>
      </c>
      <c r="D845" s="117" t="s">
        <v>14</v>
      </c>
      <c r="E845" s="118" t="s">
        <v>15</v>
      </c>
      <c r="F845" s="115" t="s">
        <v>14</v>
      </c>
      <c r="G845" s="116" t="s">
        <v>15</v>
      </c>
      <c r="H845" s="117" t="s">
        <v>14</v>
      </c>
      <c r="I845" s="118" t="s">
        <v>15</v>
      </c>
      <c r="J845" s="115" t="s">
        <v>14</v>
      </c>
      <c r="K845" s="116" t="s">
        <v>15</v>
      </c>
      <c r="L845" s="117" t="s">
        <v>14</v>
      </c>
      <c r="M845" s="115" t="s">
        <v>15</v>
      </c>
      <c r="N845" s="119" t="s">
        <v>14</v>
      </c>
      <c r="O845" s="120" t="s">
        <v>15</v>
      </c>
      <c r="P845" s="115" t="s">
        <v>14</v>
      </c>
      <c r="Q845" s="116" t="s">
        <v>15</v>
      </c>
      <c r="R845" s="117" t="s">
        <v>14</v>
      </c>
      <c r="S845" s="118" t="s">
        <v>15</v>
      </c>
      <c r="T845" s="115" t="s">
        <v>14</v>
      </c>
      <c r="U845" s="116" t="s">
        <v>15</v>
      </c>
      <c r="V845" s="117" t="s">
        <v>14</v>
      </c>
      <c r="W845" s="118" t="s">
        <v>15</v>
      </c>
      <c r="X845" s="115" t="s">
        <v>14</v>
      </c>
      <c r="Y845" s="116" t="s">
        <v>15</v>
      </c>
      <c r="Z845" s="28" t="s">
        <v>14</v>
      </c>
      <c r="AA845" s="121" t="s">
        <v>15</v>
      </c>
      <c r="AB845" s="175" t="s">
        <v>14</v>
      </c>
      <c r="AC845" s="176" t="s">
        <v>15</v>
      </c>
      <c r="AE845" s="296"/>
      <c r="AF845" s="115" t="s">
        <v>14</v>
      </c>
      <c r="AG845" s="116" t="s">
        <v>15</v>
      </c>
      <c r="AH845" s="117" t="s">
        <v>14</v>
      </c>
      <c r="AI845" s="118" t="s">
        <v>15</v>
      </c>
      <c r="AJ845" s="115" t="s">
        <v>14</v>
      </c>
      <c r="AK845" s="116" t="s">
        <v>15</v>
      </c>
      <c r="AL845" s="117" t="s">
        <v>14</v>
      </c>
      <c r="AM845" s="118" t="s">
        <v>15</v>
      </c>
      <c r="AN845" s="115" t="s">
        <v>14</v>
      </c>
      <c r="AO845" s="116" t="s">
        <v>15</v>
      </c>
      <c r="AP845" s="117" t="s">
        <v>14</v>
      </c>
      <c r="AQ845" s="115" t="s">
        <v>15</v>
      </c>
      <c r="AR845" s="119" t="s">
        <v>14</v>
      </c>
      <c r="AS845" s="120" t="s">
        <v>15</v>
      </c>
      <c r="AT845" s="115" t="s">
        <v>14</v>
      </c>
      <c r="AU845" s="116" t="s">
        <v>15</v>
      </c>
      <c r="AV845" s="117" t="s">
        <v>14</v>
      </c>
      <c r="AW845" s="118" t="s">
        <v>15</v>
      </c>
      <c r="AX845" s="115" t="s">
        <v>14</v>
      </c>
      <c r="AY845" s="116" t="s">
        <v>15</v>
      </c>
      <c r="AZ845" s="117" t="s">
        <v>14</v>
      </c>
      <c r="BA845" s="118" t="s">
        <v>15</v>
      </c>
      <c r="BB845" s="115" t="s">
        <v>14</v>
      </c>
      <c r="BC845" s="116" t="s">
        <v>15</v>
      </c>
      <c r="BD845" s="28" t="s">
        <v>14</v>
      </c>
      <c r="BE845" s="121" t="s">
        <v>15</v>
      </c>
      <c r="BF845" s="175" t="s">
        <v>14</v>
      </c>
      <c r="BG845" s="176" t="s">
        <v>15</v>
      </c>
      <c r="BI845" s="296"/>
      <c r="BJ845" s="115" t="s">
        <v>14</v>
      </c>
      <c r="BK845" s="116" t="s">
        <v>15</v>
      </c>
      <c r="BL845" s="117" t="s">
        <v>14</v>
      </c>
      <c r="BM845" s="118" t="s">
        <v>15</v>
      </c>
      <c r="BN845" s="115" t="s">
        <v>14</v>
      </c>
      <c r="BO845" s="116" t="s">
        <v>15</v>
      </c>
      <c r="BP845" s="117" t="s">
        <v>14</v>
      </c>
      <c r="BQ845" s="118" t="s">
        <v>15</v>
      </c>
      <c r="BR845" s="115" t="s">
        <v>14</v>
      </c>
      <c r="BS845" s="116" t="s">
        <v>15</v>
      </c>
      <c r="BT845" s="117" t="s">
        <v>14</v>
      </c>
      <c r="BU845" s="115" t="s">
        <v>15</v>
      </c>
      <c r="BV845" s="119" t="s">
        <v>14</v>
      </c>
      <c r="BW845" s="120" t="s">
        <v>15</v>
      </c>
      <c r="BX845" s="115" t="s">
        <v>14</v>
      </c>
      <c r="BY845" s="116" t="s">
        <v>15</v>
      </c>
      <c r="BZ845" s="117" t="s">
        <v>14</v>
      </c>
      <c r="CA845" s="118" t="s">
        <v>15</v>
      </c>
      <c r="CB845" s="115" t="s">
        <v>14</v>
      </c>
      <c r="CC845" s="116" t="s">
        <v>15</v>
      </c>
      <c r="CD845" s="117" t="s">
        <v>14</v>
      </c>
      <c r="CE845" s="118" t="s">
        <v>15</v>
      </c>
      <c r="CF845" s="115" t="s">
        <v>14</v>
      </c>
      <c r="CG845" s="116" t="s">
        <v>15</v>
      </c>
      <c r="CH845" s="28" t="s">
        <v>14</v>
      </c>
      <c r="CI845" s="121" t="s">
        <v>15</v>
      </c>
      <c r="CJ845" s="119" t="s">
        <v>14</v>
      </c>
      <c r="CK845" s="120" t="s">
        <v>15</v>
      </c>
    </row>
    <row r="846" spans="1:89" ht="13.5" thickTop="1" x14ac:dyDescent="0.2">
      <c r="A846" s="124" t="s">
        <v>16</v>
      </c>
      <c r="B846" s="125">
        <v>0</v>
      </c>
      <c r="C846" s="185">
        <v>0</v>
      </c>
      <c r="D846" s="126">
        <v>0</v>
      </c>
      <c r="E846" s="179">
        <v>0</v>
      </c>
      <c r="F846" s="125">
        <v>0</v>
      </c>
      <c r="G846" s="127">
        <v>0</v>
      </c>
      <c r="H846" s="126">
        <v>0</v>
      </c>
      <c r="I846" s="179">
        <v>0</v>
      </c>
      <c r="J846" s="125">
        <v>0</v>
      </c>
      <c r="K846" s="127">
        <v>0</v>
      </c>
      <c r="L846" s="126"/>
      <c r="M846" s="125">
        <v>0</v>
      </c>
      <c r="N846" s="178">
        <v>0</v>
      </c>
      <c r="O846" s="180">
        <v>0</v>
      </c>
      <c r="P846" s="125">
        <v>0</v>
      </c>
      <c r="Q846" s="127">
        <v>0</v>
      </c>
      <c r="R846" s="126"/>
      <c r="S846" s="179">
        <v>0</v>
      </c>
      <c r="T846" s="125">
        <v>0</v>
      </c>
      <c r="U846" s="127">
        <v>0</v>
      </c>
      <c r="V846" s="126">
        <v>16</v>
      </c>
      <c r="W846" s="179">
        <v>18</v>
      </c>
      <c r="X846" s="125">
        <v>0</v>
      </c>
      <c r="Y846" s="127">
        <v>0</v>
      </c>
      <c r="Z846" s="183">
        <v>16</v>
      </c>
      <c r="AA846" s="184">
        <v>18</v>
      </c>
      <c r="AB846" s="169">
        <f>B846+D846+F846+H846+J846+L846+N846+P846+R846+T846+V846+X846+Z846</f>
        <v>32</v>
      </c>
      <c r="AC846" s="170">
        <f>C846+E846+G846+I846+K846+M846+O846+Q846+S846+U846+W846+Y846+AA846</f>
        <v>36</v>
      </c>
      <c r="AE846" s="270" t="str">
        <f>$AE$9</f>
        <v>07:00 - 07:59</v>
      </c>
      <c r="AF846" s="125">
        <f>SUMIF($A$9:$A$32,$AE846,B$846:B$869)</f>
        <v>1962</v>
      </c>
      <c r="AG846" s="185">
        <f t="shared" ref="AG846:AV848" si="16316">SUMIF($A$9:$A$32,$AE846,C$846:C$869)</f>
        <v>911</v>
      </c>
      <c r="AH846" s="126">
        <f t="shared" si="16316"/>
        <v>888</v>
      </c>
      <c r="AI846" s="179">
        <f t="shared" si="16316"/>
        <v>744</v>
      </c>
      <c r="AJ846" s="125">
        <f t="shared" si="16316"/>
        <v>2311</v>
      </c>
      <c r="AK846" s="127">
        <f t="shared" si="16316"/>
        <v>982</v>
      </c>
      <c r="AL846" s="126">
        <f t="shared" si="16316"/>
        <v>3154</v>
      </c>
      <c r="AM846" s="179">
        <f t="shared" si="16316"/>
        <v>1388</v>
      </c>
      <c r="AN846" s="125">
        <f t="shared" si="16316"/>
        <v>254</v>
      </c>
      <c r="AO846" s="127">
        <f t="shared" si="16316"/>
        <v>670</v>
      </c>
      <c r="AP846" s="126">
        <f t="shared" si="16316"/>
        <v>719</v>
      </c>
      <c r="AQ846" s="125">
        <f t="shared" si="16316"/>
        <v>2322</v>
      </c>
      <c r="AR846" s="178">
        <f t="shared" si="16316"/>
        <v>2077</v>
      </c>
      <c r="AS846" s="180">
        <f t="shared" si="16316"/>
        <v>3131</v>
      </c>
      <c r="AT846" s="125">
        <f t="shared" si="16316"/>
        <v>1580</v>
      </c>
      <c r="AU846" s="127">
        <f t="shared" si="16316"/>
        <v>1452</v>
      </c>
      <c r="AV846" s="126">
        <f t="shared" si="16316"/>
        <v>2084</v>
      </c>
      <c r="AW846" s="179">
        <f t="shared" ref="AW846:BE848" si="16317">SUMIF($A$9:$A$32,$AE846,S$846:S$869)</f>
        <v>1578</v>
      </c>
      <c r="AX846" s="125">
        <f t="shared" si="16317"/>
        <v>211</v>
      </c>
      <c r="AY846" s="127">
        <f t="shared" si="16317"/>
        <v>1057</v>
      </c>
      <c r="AZ846" s="126">
        <f t="shared" si="16317"/>
        <v>678</v>
      </c>
      <c r="BA846" s="179">
        <f t="shared" si="16317"/>
        <v>2221</v>
      </c>
      <c r="BB846" s="125">
        <f t="shared" si="16317"/>
        <v>1388</v>
      </c>
      <c r="BC846" s="127">
        <f t="shared" si="16317"/>
        <v>1257</v>
      </c>
      <c r="BD846" s="183">
        <f t="shared" si="16317"/>
        <v>2698</v>
      </c>
      <c r="BE846" s="184">
        <f t="shared" si="16317"/>
        <v>2264</v>
      </c>
      <c r="BF846" s="169">
        <f>AF846+AH846+AJ846+AL846+AN846+AP846+AR846+AT846+AV846+AX846+AZ846+BB846+BD846</f>
        <v>20004</v>
      </c>
      <c r="BG846" s="170">
        <f>AG846+AI846+AK846+AM846+AO846+AQ846+AS846+AU846+AW846+AY846+BA846+BC846+BE846</f>
        <v>19977</v>
      </c>
      <c r="BI846" s="124" t="s">
        <v>16</v>
      </c>
      <c r="BJ846" s="128">
        <f>B846/B870</f>
        <v>0</v>
      </c>
      <c r="BK846" s="129">
        <f t="shared" ref="BK846" si="16318">C846/C870</f>
        <v>0</v>
      </c>
      <c r="BL846" s="130">
        <f t="shared" ref="BL846" si="16319">D846/D870</f>
        <v>0</v>
      </c>
      <c r="BM846" s="131">
        <f t="shared" ref="BM846" si="16320">E846/E870</f>
        <v>0</v>
      </c>
      <c r="BN846" s="128">
        <f t="shared" ref="BN846" si="16321">F846/F870</f>
        <v>0</v>
      </c>
      <c r="BO846" s="129">
        <f t="shared" ref="BO846" si="16322">G846/G870</f>
        <v>0</v>
      </c>
      <c r="BP846" s="130">
        <f t="shared" ref="BP846" si="16323">H846/H870</f>
        <v>0</v>
      </c>
      <c r="BQ846" s="131">
        <f t="shared" ref="BQ846" si="16324">I846/I870</f>
        <v>0</v>
      </c>
      <c r="BR846" s="128">
        <f t="shared" ref="BR846" si="16325">J846/J870</f>
        <v>0</v>
      </c>
      <c r="BS846" s="129">
        <f t="shared" ref="BS846" si="16326">K846/K870</f>
        <v>0</v>
      </c>
      <c r="BT846" s="130">
        <f t="shared" ref="BT846" si="16327">L846/L870</f>
        <v>0</v>
      </c>
      <c r="BU846" s="128">
        <f t="shared" ref="BU846" si="16328">M846/M870</f>
        <v>0</v>
      </c>
      <c r="BV846" s="132">
        <f t="shared" ref="BV846" si="16329">N846/N870</f>
        <v>0</v>
      </c>
      <c r="BW846" s="133">
        <f t="shared" ref="BW846" si="16330">O846/O870</f>
        <v>0</v>
      </c>
      <c r="BX846" s="128">
        <f t="shared" ref="BX846" si="16331">P846/P870</f>
        <v>0</v>
      </c>
      <c r="BY846" s="129">
        <f t="shared" ref="BY846" si="16332">Q846/Q870</f>
        <v>0</v>
      </c>
      <c r="BZ846" s="130">
        <f t="shared" ref="BZ846" si="16333">R846/R870</f>
        <v>0</v>
      </c>
      <c r="CA846" s="131">
        <f t="shared" ref="CA846" si="16334">S846/S870</f>
        <v>0</v>
      </c>
      <c r="CB846" s="128">
        <f t="shared" ref="CB846" si="16335">T846/T870</f>
        <v>0</v>
      </c>
      <c r="CC846" s="129">
        <f t="shared" ref="CC846" si="16336">U846/U870</f>
        <v>0</v>
      </c>
      <c r="CD846" s="130">
        <f t="shared" ref="CD846" si="16337">V846/V870</f>
        <v>8.2978944092936414E-4</v>
      </c>
      <c r="CE846" s="131">
        <f t="shared" ref="CE846" si="16338">W846/W870</f>
        <v>7.9120879120879125E-4</v>
      </c>
      <c r="CF846" s="128">
        <f t="shared" ref="CF846" si="16339">X846/X870</f>
        <v>0</v>
      </c>
      <c r="CG846" s="129">
        <f t="shared" ref="CG846" si="16340">Y846/Y870</f>
        <v>0</v>
      </c>
      <c r="CH846" s="130">
        <f t="shared" ref="CH846" si="16341">Z846/Z870</f>
        <v>4.2763597487638648E-4</v>
      </c>
      <c r="CI846" s="128">
        <f t="shared" ref="CI846" si="16342">AA846/AA870</f>
        <v>4.2943028914972805E-4</v>
      </c>
      <c r="CJ846" s="134">
        <f t="shared" ref="CJ846" si="16343">AB846/AB870</f>
        <v>1.1367390508939387E-4</v>
      </c>
      <c r="CK846" s="135">
        <f t="shared" ref="CK846" si="16344">AC846/AC870</f>
        <v>1.2858107215183996E-4</v>
      </c>
    </row>
    <row r="847" spans="1:89" x14ac:dyDescent="0.2">
      <c r="A847" s="136" t="s">
        <v>17</v>
      </c>
      <c r="B847" s="188">
        <v>525</v>
      </c>
      <c r="C847" s="189">
        <v>11</v>
      </c>
      <c r="D847" s="190">
        <v>322</v>
      </c>
      <c r="E847" s="191">
        <v>4</v>
      </c>
      <c r="F847" s="188">
        <v>764</v>
      </c>
      <c r="G847" s="192">
        <v>6</v>
      </c>
      <c r="H847" s="190">
        <v>677</v>
      </c>
      <c r="I847" s="191">
        <v>41</v>
      </c>
      <c r="J847" s="188">
        <v>13</v>
      </c>
      <c r="K847" s="192">
        <v>20</v>
      </c>
      <c r="L847" s="190">
        <v>46</v>
      </c>
      <c r="M847" s="188">
        <v>59</v>
      </c>
      <c r="N847" s="193">
        <v>259</v>
      </c>
      <c r="O847" s="194">
        <v>145</v>
      </c>
      <c r="P847" s="188">
        <v>59</v>
      </c>
      <c r="Q847" s="192">
        <v>0</v>
      </c>
      <c r="R847" s="190">
        <v>31</v>
      </c>
      <c r="S847" s="191">
        <v>0</v>
      </c>
      <c r="T847" s="188">
        <v>5</v>
      </c>
      <c r="U847" s="192">
        <v>0</v>
      </c>
      <c r="V847" s="190">
        <v>5</v>
      </c>
      <c r="W847" s="191">
        <v>0</v>
      </c>
      <c r="X847" s="188">
        <v>1</v>
      </c>
      <c r="Y847" s="192">
        <v>0</v>
      </c>
      <c r="Z847" s="190">
        <v>0</v>
      </c>
      <c r="AA847" s="188">
        <v>0</v>
      </c>
      <c r="AB847" s="169">
        <f t="shared" ref="AB847:AB866" si="16345">B847+D847+F847+H847+J847+L847+N847+P847+R847+T847+V847+X847+Z847</f>
        <v>2707</v>
      </c>
      <c r="AC847" s="172">
        <f t="shared" ref="AC847:AC869" si="16346">SUM(C847,E847,G847,I847,K847,M847,O847,Q847,S847,U847,W847,Y847,AA847)</f>
        <v>286</v>
      </c>
      <c r="AE847" s="272" t="str">
        <f>$AE$10</f>
        <v>08:00 - 08:59</v>
      </c>
      <c r="AF847" s="125">
        <f>SUMIF($A$9:$A$32,$AE847,B$846:B$869)</f>
        <v>1800</v>
      </c>
      <c r="AG847" s="189">
        <f t="shared" si="16316"/>
        <v>1006</v>
      </c>
      <c r="AH847" s="190">
        <f t="shared" si="16316"/>
        <v>894</v>
      </c>
      <c r="AI847" s="191">
        <f t="shared" si="16316"/>
        <v>811</v>
      </c>
      <c r="AJ847" s="273">
        <f t="shared" si="16316"/>
        <v>2438</v>
      </c>
      <c r="AK847" s="192">
        <f t="shared" si="16316"/>
        <v>924</v>
      </c>
      <c r="AL847" s="190">
        <f t="shared" si="16316"/>
        <v>2626</v>
      </c>
      <c r="AM847" s="191">
        <f t="shared" si="16316"/>
        <v>1460</v>
      </c>
      <c r="AN847" s="273">
        <f t="shared" si="16316"/>
        <v>237</v>
      </c>
      <c r="AO847" s="192">
        <f t="shared" si="16316"/>
        <v>720</v>
      </c>
      <c r="AP847" s="190">
        <f t="shared" si="16316"/>
        <v>599</v>
      </c>
      <c r="AQ847" s="273">
        <f t="shared" si="16316"/>
        <v>2310</v>
      </c>
      <c r="AR847" s="193">
        <f t="shared" si="16316"/>
        <v>1795</v>
      </c>
      <c r="AS847" s="194">
        <f t="shared" si="16316"/>
        <v>3017</v>
      </c>
      <c r="AT847" s="273">
        <f t="shared" si="16316"/>
        <v>1134</v>
      </c>
      <c r="AU847" s="192">
        <f t="shared" si="16316"/>
        <v>1317</v>
      </c>
      <c r="AV847" s="190">
        <f t="shared" si="16316"/>
        <v>1822</v>
      </c>
      <c r="AW847" s="191">
        <f t="shared" si="16317"/>
        <v>1199</v>
      </c>
      <c r="AX847" s="273">
        <f t="shared" si="16317"/>
        <v>189</v>
      </c>
      <c r="AY847" s="192">
        <f t="shared" si="16317"/>
        <v>737</v>
      </c>
      <c r="AZ847" s="190">
        <f t="shared" si="16317"/>
        <v>654</v>
      </c>
      <c r="BA847" s="191">
        <f t="shared" si="16317"/>
        <v>1611</v>
      </c>
      <c r="BB847" s="273">
        <f t="shared" si="16317"/>
        <v>1110</v>
      </c>
      <c r="BC847" s="192">
        <f t="shared" si="16317"/>
        <v>1048</v>
      </c>
      <c r="BD847" s="190">
        <f t="shared" si="16317"/>
        <v>2582</v>
      </c>
      <c r="BE847" s="273">
        <f t="shared" si="16317"/>
        <v>1899</v>
      </c>
      <c r="BF847" s="171">
        <f>SUM(AF847,AH847,AJ847,AL847,AN847,AP847,AR847,AT847,AV847,AX847,AZ847,BB847,BD847)</f>
        <v>17880</v>
      </c>
      <c r="BG847" s="172">
        <f>SUM(AG847,AI847,AK847,AM847,AO847,AQ847,AS847,AU847,AW847,AY847,BA847,BC847,BE847)</f>
        <v>18059</v>
      </c>
      <c r="BI847" s="136" t="s">
        <v>17</v>
      </c>
      <c r="BJ847" s="128">
        <f>B847/B870</f>
        <v>2.0406576748163409E-2</v>
      </c>
      <c r="BK847" s="129">
        <f t="shared" ref="BK847" si="16347">C847/C870</f>
        <v>4.2182766422517925E-4</v>
      </c>
      <c r="BL847" s="130">
        <f t="shared" ref="BL847" si="16348">D847/D870</f>
        <v>2.6802064258365239E-2</v>
      </c>
      <c r="BM847" s="131">
        <f t="shared" ref="BM847" si="16349">E847/E870</f>
        <v>3.5276479407355147E-4</v>
      </c>
      <c r="BN847" s="128">
        <f t="shared" ref="BN847" si="16350">F847/F870</f>
        <v>2.6883423062035963E-2</v>
      </c>
      <c r="BO847" s="129">
        <f t="shared" ref="BO847" si="16351">G847/G870</f>
        <v>2.6143790849673205E-4</v>
      </c>
      <c r="BP847" s="130">
        <f t="shared" ref="BP847" si="16352">H847/H870</f>
        <v>1.8680499986203473E-2</v>
      </c>
      <c r="BQ847" s="131">
        <f t="shared" ref="BQ847" si="16353">I847/I870</f>
        <v>1.1697574893009986E-3</v>
      </c>
      <c r="BR847" s="128">
        <f t="shared" ref="BR847" si="16354">J847/J870</f>
        <v>2.0376175548589342E-3</v>
      </c>
      <c r="BS847" s="129">
        <f t="shared" ref="BS847" si="16355">K847/K870</f>
        <v>3.318951211417192E-3</v>
      </c>
      <c r="BT847" s="130">
        <f t="shared" ref="BT847" si="16356">L847/L870</f>
        <v>2.258333742451765E-3</v>
      </c>
      <c r="BU847" s="128">
        <f t="shared" ref="BU847" si="16357">M847/M870</f>
        <v>3.0016280016280017E-3</v>
      </c>
      <c r="BV847" s="132">
        <f t="shared" ref="BV847" si="16358">N847/N870</f>
        <v>7.7028313109683564E-3</v>
      </c>
      <c r="BW847" s="133">
        <f t="shared" ref="BW847" si="16359">O847/O870</f>
        <v>4.1596144467712787E-3</v>
      </c>
      <c r="BX847" s="128">
        <f t="shared" ref="BX847" si="16360">P847/P870</f>
        <v>3.4705882352941177E-3</v>
      </c>
      <c r="BY847" s="129">
        <f t="shared" ref="BY847" si="16361">Q847/Q870</f>
        <v>0</v>
      </c>
      <c r="BZ847" s="130">
        <f t="shared" ref="BZ847" si="16362">R847/R870</f>
        <v>1.3458950201884253E-3</v>
      </c>
      <c r="CA847" s="131">
        <f t="shared" ref="CA847" si="16363">S847/S870</f>
        <v>0</v>
      </c>
      <c r="CB847" s="128">
        <f t="shared" ref="CB847" si="16364">T847/T870</f>
        <v>7.954183900731785E-4</v>
      </c>
      <c r="CC847" s="129">
        <f t="shared" ref="CC847" si="16365">U847/U870</f>
        <v>0</v>
      </c>
      <c r="CD847" s="130">
        <f t="shared" ref="CD847" si="16366">V847/V870</f>
        <v>2.5930920029042633E-4</v>
      </c>
      <c r="CE847" s="131">
        <f t="shared" ref="CE847" si="16367">W847/W870</f>
        <v>0</v>
      </c>
      <c r="CF847" s="128">
        <f t="shared" ref="CF847" si="16368">X847/X870</f>
        <v>6.3755180108383803E-5</v>
      </c>
      <c r="CG847" s="129">
        <f t="shared" ref="CG847" si="16369">Y847/Y870</f>
        <v>0</v>
      </c>
      <c r="CH847" s="130">
        <f t="shared" ref="CH847" si="16370">Z847/Z870</f>
        <v>0</v>
      </c>
      <c r="CI847" s="128">
        <f t="shared" ref="CI847" si="16371">AA847/AA870</f>
        <v>0</v>
      </c>
      <c r="CJ847" s="134">
        <f t="shared" ref="CJ847" si="16372">AB847/AB870</f>
        <v>9.6161019086559128E-3</v>
      </c>
      <c r="CK847" s="135">
        <f t="shared" ref="CK847" si="16373">AC847/AC870</f>
        <v>1.0215051843173951E-3</v>
      </c>
    </row>
    <row r="848" spans="1:89" ht="13.5" thickBot="1" x14ac:dyDescent="0.25">
      <c r="A848" s="145" t="s">
        <v>18</v>
      </c>
      <c r="B848" s="195">
        <v>1733</v>
      </c>
      <c r="C848" s="196">
        <v>0</v>
      </c>
      <c r="D848" s="197">
        <v>1156</v>
      </c>
      <c r="E848" s="198">
        <v>160</v>
      </c>
      <c r="F848" s="195">
        <v>2638</v>
      </c>
      <c r="G848" s="199">
        <v>318</v>
      </c>
      <c r="H848" s="197">
        <v>2197</v>
      </c>
      <c r="I848" s="198">
        <v>521</v>
      </c>
      <c r="J848" s="195">
        <v>111</v>
      </c>
      <c r="K848" s="199">
        <v>254</v>
      </c>
      <c r="L848" s="197">
        <v>300</v>
      </c>
      <c r="M848" s="195">
        <v>863</v>
      </c>
      <c r="N848" s="200">
        <v>1355</v>
      </c>
      <c r="O848" s="201">
        <v>1729</v>
      </c>
      <c r="P848" s="195">
        <v>613</v>
      </c>
      <c r="Q848" s="199">
        <v>909</v>
      </c>
      <c r="R848" s="197">
        <v>793</v>
      </c>
      <c r="S848" s="198">
        <v>1166</v>
      </c>
      <c r="T848" s="195">
        <v>64</v>
      </c>
      <c r="U848" s="199">
        <v>578</v>
      </c>
      <c r="V848" s="197">
        <v>406</v>
      </c>
      <c r="W848" s="198">
        <v>1464</v>
      </c>
      <c r="X848" s="195">
        <v>755</v>
      </c>
      <c r="Y848" s="199">
        <v>650</v>
      </c>
      <c r="Z848" s="197">
        <v>1814</v>
      </c>
      <c r="AA848" s="195">
        <v>1344</v>
      </c>
      <c r="AB848" s="169">
        <f t="shared" si="16345"/>
        <v>13935</v>
      </c>
      <c r="AC848" s="172">
        <f t="shared" si="16346"/>
        <v>9956</v>
      </c>
      <c r="AE848" s="270">
        <f>$AE$11</f>
        <v>0</v>
      </c>
      <c r="AF848" s="125">
        <f>SUMIF($A$9:$A$32,$AE848,B$846:B$869)</f>
        <v>0</v>
      </c>
      <c r="AG848" s="196">
        <f t="shared" si="16316"/>
        <v>0</v>
      </c>
      <c r="AH848" s="197">
        <f t="shared" si="16316"/>
        <v>0</v>
      </c>
      <c r="AI848" s="198">
        <f t="shared" si="16316"/>
        <v>0</v>
      </c>
      <c r="AJ848" s="195">
        <f t="shared" si="16316"/>
        <v>0</v>
      </c>
      <c r="AK848" s="199">
        <f t="shared" si="16316"/>
        <v>0</v>
      </c>
      <c r="AL848" s="197">
        <f t="shared" si="16316"/>
        <v>0</v>
      </c>
      <c r="AM848" s="198">
        <f t="shared" si="16316"/>
        <v>0</v>
      </c>
      <c r="AN848" s="195">
        <f t="shared" si="16316"/>
        <v>0</v>
      </c>
      <c r="AO848" s="199">
        <f t="shared" si="16316"/>
        <v>0</v>
      </c>
      <c r="AP848" s="197">
        <f t="shared" si="16316"/>
        <v>0</v>
      </c>
      <c r="AQ848" s="195">
        <f t="shared" si="16316"/>
        <v>0</v>
      </c>
      <c r="AR848" s="200">
        <f t="shared" si="16316"/>
        <v>0</v>
      </c>
      <c r="AS848" s="201">
        <f t="shared" si="16316"/>
        <v>0</v>
      </c>
      <c r="AT848" s="195">
        <f t="shared" si="16316"/>
        <v>0</v>
      </c>
      <c r="AU848" s="199">
        <f t="shared" si="16316"/>
        <v>0</v>
      </c>
      <c r="AV848" s="197">
        <f t="shared" si="16316"/>
        <v>0</v>
      </c>
      <c r="AW848" s="198">
        <f t="shared" si="16317"/>
        <v>0</v>
      </c>
      <c r="AX848" s="195">
        <f t="shared" si="16317"/>
        <v>0</v>
      </c>
      <c r="AY848" s="199">
        <f t="shared" si="16317"/>
        <v>0</v>
      </c>
      <c r="AZ848" s="197">
        <f t="shared" si="16317"/>
        <v>0</v>
      </c>
      <c r="BA848" s="198">
        <f t="shared" si="16317"/>
        <v>0</v>
      </c>
      <c r="BB848" s="195">
        <f t="shared" si="16317"/>
        <v>0</v>
      </c>
      <c r="BC848" s="199">
        <f t="shared" si="16317"/>
        <v>0</v>
      </c>
      <c r="BD848" s="197">
        <f t="shared" si="16317"/>
        <v>0</v>
      </c>
      <c r="BE848" s="195">
        <f t="shared" si="16317"/>
        <v>0</v>
      </c>
      <c r="BF848" s="171">
        <f>SUM(AF848,AH848,AJ848,AL848,AN848,AP848,AR848,AT848,AV848,AX848,AZ848,BB848,BD848)</f>
        <v>0</v>
      </c>
      <c r="BG848" s="172">
        <f>SUM(AG848,AI848,AK848,AM848,AO848,AQ848,AS848,AU848,AW848,AY848,BA848,BC848,BE848)</f>
        <v>0</v>
      </c>
      <c r="BI848" s="145" t="s">
        <v>18</v>
      </c>
      <c r="BJ848" s="128">
        <f>B848/B870</f>
        <v>6.7361138103937498E-2</v>
      </c>
      <c r="BK848" s="129">
        <f t="shared" ref="BK848" si="16374">C848/C870</f>
        <v>0</v>
      </c>
      <c r="BL848" s="130">
        <f t="shared" ref="BL848" si="16375">D848/D870</f>
        <v>9.6221075412019311E-2</v>
      </c>
      <c r="BM848" s="131">
        <f t="shared" ref="BM848" si="16376">E848/E870</f>
        <v>1.4110591762942059E-2</v>
      </c>
      <c r="BN848" s="128">
        <f t="shared" ref="BN848" si="16377">F848/F870</f>
        <v>9.2825222562370246E-2</v>
      </c>
      <c r="BO848" s="129">
        <f t="shared" ref="BO848" si="16378">G848/G870</f>
        <v>1.3856209150326797E-2</v>
      </c>
      <c r="BP848" s="130">
        <f t="shared" ref="BP848" si="16379">H848/H870</f>
        <v>6.0621947518004468E-2</v>
      </c>
      <c r="BQ848" s="131">
        <f t="shared" ref="BQ848" si="16380">I848/I870</f>
        <v>1.4864479315263909E-2</v>
      </c>
      <c r="BR848" s="128">
        <f t="shared" ref="BR848" si="16381">J848/J870</f>
        <v>1.7398119122257052E-2</v>
      </c>
      <c r="BS848" s="129">
        <f t="shared" ref="BS848" si="16382">K848/K870</f>
        <v>4.2150680384998342E-2</v>
      </c>
      <c r="BT848" s="130">
        <f t="shared" ref="BT848" si="16383">L848/L870</f>
        <v>1.4728263537728901E-2</v>
      </c>
      <c r="BU848" s="128">
        <f t="shared" ref="BU848" si="16384">M848/M870</f>
        <v>4.3905168905168906E-2</v>
      </c>
      <c r="BV848" s="132">
        <f t="shared" ref="BV848" si="16385">N848/N870</f>
        <v>4.0298596240780395E-2</v>
      </c>
      <c r="BW848" s="133">
        <f t="shared" ref="BW848" si="16386">O848/O870</f>
        <v>4.9599816403224417E-2</v>
      </c>
      <c r="BX848" s="128">
        <f t="shared" ref="BX848" si="16387">P848/P870</f>
        <v>3.6058823529411768E-2</v>
      </c>
      <c r="BY848" s="129">
        <f t="shared" ref="BY848" si="16388">Q848/Q870</f>
        <v>5.0615290383651652E-2</v>
      </c>
      <c r="BZ848" s="130">
        <f t="shared" ref="BZ848" si="16389">R848/R870</f>
        <v>3.4428862935787785E-2</v>
      </c>
      <c r="CA848" s="131">
        <f t="shared" ref="CA848" si="16390">S848/S870</f>
        <v>4.8563098708871301E-2</v>
      </c>
      <c r="CB848" s="128">
        <f t="shared" ref="CB848" si="16391">T848/T870</f>
        <v>1.0181355392936684E-2</v>
      </c>
      <c r="CC848" s="129">
        <f t="shared" ref="CC848" si="16392">U848/U870</f>
        <v>8.4812912692589879E-2</v>
      </c>
      <c r="CD848" s="130">
        <f t="shared" ref="CD848" si="16393">V848/V870</f>
        <v>2.1055907063582617E-2</v>
      </c>
      <c r="CE848" s="131">
        <f t="shared" ref="CE848" si="16394">W848/W870</f>
        <v>6.4351648351648347E-2</v>
      </c>
      <c r="CF848" s="128">
        <f t="shared" ref="CF848" si="16395">X848/X870</f>
        <v>4.8135160981829773E-2</v>
      </c>
      <c r="CG848" s="129">
        <f t="shared" ref="CG848" si="16396">Y848/Y870</f>
        <v>6.1693242217160216E-2</v>
      </c>
      <c r="CH848" s="130">
        <f t="shared" ref="CH848" si="16397">Z848/Z870</f>
        <v>4.8483228651610318E-2</v>
      </c>
      <c r="CI848" s="128">
        <f t="shared" ref="CI848" si="16398">AA848/AA870</f>
        <v>3.2064128256513023E-2</v>
      </c>
      <c r="CJ848" s="134">
        <f t="shared" ref="CJ848" si="16399">AB848/AB870</f>
        <v>4.9501433356896989E-2</v>
      </c>
      <c r="CK848" s="135">
        <f t="shared" ref="CK848" si="16400">AC848/AC870</f>
        <v>3.5559809842881075E-2</v>
      </c>
    </row>
    <row r="849" spans="1:89" ht="14.25" thickTop="1" thickBot="1" x14ac:dyDescent="0.25">
      <c r="A849" s="136" t="s">
        <v>19</v>
      </c>
      <c r="B849" s="188">
        <v>2349</v>
      </c>
      <c r="C849" s="189">
        <v>912</v>
      </c>
      <c r="D849" s="190">
        <v>1154</v>
      </c>
      <c r="E849" s="191">
        <v>680</v>
      </c>
      <c r="F849" s="188">
        <v>3649</v>
      </c>
      <c r="G849" s="192">
        <v>931</v>
      </c>
      <c r="H849" s="190">
        <v>3338</v>
      </c>
      <c r="I849" s="191">
        <v>1318</v>
      </c>
      <c r="J849" s="188">
        <v>201</v>
      </c>
      <c r="K849" s="192">
        <v>599</v>
      </c>
      <c r="L849" s="190">
        <v>583</v>
      </c>
      <c r="M849" s="188">
        <v>1957</v>
      </c>
      <c r="N849" s="193">
        <v>2034</v>
      </c>
      <c r="O849" s="194">
        <v>3171</v>
      </c>
      <c r="P849" s="188">
        <v>1273</v>
      </c>
      <c r="Q849" s="192">
        <v>1500</v>
      </c>
      <c r="R849" s="190">
        <v>1767</v>
      </c>
      <c r="S849" s="191">
        <v>1709</v>
      </c>
      <c r="T849" s="188">
        <v>185</v>
      </c>
      <c r="U849" s="192">
        <v>1075</v>
      </c>
      <c r="V849" s="190">
        <v>727</v>
      </c>
      <c r="W849" s="191">
        <v>2450</v>
      </c>
      <c r="X849" s="188">
        <v>1374</v>
      </c>
      <c r="Y849" s="192">
        <v>1135</v>
      </c>
      <c r="Z849" s="190">
        <v>2475</v>
      </c>
      <c r="AA849" s="188">
        <v>2381</v>
      </c>
      <c r="AB849" s="169">
        <f t="shared" si="16345"/>
        <v>21109</v>
      </c>
      <c r="AC849" s="172">
        <f t="shared" si="16346"/>
        <v>19818</v>
      </c>
      <c r="AE849" s="264" t="s">
        <v>13</v>
      </c>
      <c r="AF849" s="20">
        <f t="shared" ref="AF849:BG849" si="16401">SUM(AF846:AF848)</f>
        <v>3762</v>
      </c>
      <c r="AG849" s="21">
        <f t="shared" si="16401"/>
        <v>1917</v>
      </c>
      <c r="AH849" s="20">
        <f t="shared" si="16401"/>
        <v>1782</v>
      </c>
      <c r="AI849" s="21">
        <f t="shared" si="16401"/>
        <v>1555</v>
      </c>
      <c r="AJ849" s="20">
        <f t="shared" si="16401"/>
        <v>4749</v>
      </c>
      <c r="AK849" s="21">
        <f t="shared" si="16401"/>
        <v>1906</v>
      </c>
      <c r="AL849" s="20">
        <f t="shared" si="16401"/>
        <v>5780</v>
      </c>
      <c r="AM849" s="21">
        <f t="shared" si="16401"/>
        <v>2848</v>
      </c>
      <c r="AN849" s="20">
        <f t="shared" si="16401"/>
        <v>491</v>
      </c>
      <c r="AO849" s="21">
        <f t="shared" si="16401"/>
        <v>1390</v>
      </c>
      <c r="AP849" s="20">
        <f t="shared" si="16401"/>
        <v>1318</v>
      </c>
      <c r="AQ849" s="21">
        <f t="shared" si="16401"/>
        <v>4632</v>
      </c>
      <c r="AR849" s="20">
        <f t="shared" si="16401"/>
        <v>3872</v>
      </c>
      <c r="AS849" s="21">
        <f t="shared" si="16401"/>
        <v>6148</v>
      </c>
      <c r="AT849" s="20">
        <f t="shared" si="16401"/>
        <v>2714</v>
      </c>
      <c r="AU849" s="21">
        <f t="shared" si="16401"/>
        <v>2769</v>
      </c>
      <c r="AV849" s="20">
        <f t="shared" si="16401"/>
        <v>3906</v>
      </c>
      <c r="AW849" s="21">
        <f t="shared" si="16401"/>
        <v>2777</v>
      </c>
      <c r="AX849" s="20">
        <f t="shared" si="16401"/>
        <v>400</v>
      </c>
      <c r="AY849" s="21">
        <f t="shared" si="16401"/>
        <v>1794</v>
      </c>
      <c r="AZ849" s="20">
        <f t="shared" si="16401"/>
        <v>1332</v>
      </c>
      <c r="BA849" s="21">
        <f t="shared" si="16401"/>
        <v>3832</v>
      </c>
      <c r="BB849" s="20">
        <f t="shared" si="16401"/>
        <v>2498</v>
      </c>
      <c r="BC849" s="21">
        <f t="shared" si="16401"/>
        <v>2305</v>
      </c>
      <c r="BD849" s="20">
        <f t="shared" si="16401"/>
        <v>5280</v>
      </c>
      <c r="BE849" s="21">
        <f t="shared" si="16401"/>
        <v>4163</v>
      </c>
      <c r="BF849" s="173">
        <f t="shared" si="16401"/>
        <v>37884</v>
      </c>
      <c r="BG849" s="174">
        <f t="shared" si="16401"/>
        <v>38036</v>
      </c>
      <c r="BI849" s="136" t="s">
        <v>19</v>
      </c>
      <c r="BJ849" s="128">
        <f>B849/B870</f>
        <v>9.1304854821782563E-2</v>
      </c>
      <c r="BK849" s="129">
        <f t="shared" ref="BK849" si="16402">C849/C870</f>
        <v>3.4973348161214862E-2</v>
      </c>
      <c r="BL849" s="130">
        <f t="shared" ref="BL849" si="16403">D849/D870</f>
        <v>9.6054602963209584E-2</v>
      </c>
      <c r="BM849" s="131">
        <f t="shared" ref="BM849" si="16404">E849/E870</f>
        <v>5.9970014992503748E-2</v>
      </c>
      <c r="BN849" s="128">
        <f t="shared" ref="BN849" si="16405">F849/F870</f>
        <v>0.12840001407509061</v>
      </c>
      <c r="BO849" s="129">
        <f t="shared" ref="BO849" si="16406">G849/G870</f>
        <v>4.056644880174292E-2</v>
      </c>
      <c r="BP849" s="130">
        <f t="shared" ref="BP849" si="16407">H849/H870</f>
        <v>9.2105626224441933E-2</v>
      </c>
      <c r="BQ849" s="131">
        <f t="shared" ref="BQ849" si="16408">I849/I870</f>
        <v>3.7603423680456494E-2</v>
      </c>
      <c r="BR849" s="128">
        <f t="shared" ref="BR849" si="16409">J849/J870</f>
        <v>3.1504702194357366E-2</v>
      </c>
      <c r="BS849" s="129">
        <f t="shared" ref="BS849" si="16410">K849/K870</f>
        <v>9.9402588781944912E-2</v>
      </c>
      <c r="BT849" s="130">
        <f t="shared" ref="BT849" si="16411">L849/L870</f>
        <v>2.8621925474986498E-2</v>
      </c>
      <c r="BU849" s="128">
        <f t="shared" ref="BU849" si="16412">M849/M870</f>
        <v>9.9562474562474565E-2</v>
      </c>
      <c r="BV849" s="132">
        <f t="shared" ref="BV849" si="16413">N849/N870</f>
        <v>6.0492505353319057E-2</v>
      </c>
      <c r="BW849" s="133">
        <f t="shared" ref="BW849" si="16414">O849/O870</f>
        <v>9.0966464901460167E-2</v>
      </c>
      <c r="BX849" s="128">
        <f t="shared" ref="BX849" si="16415">P849/P870</f>
        <v>7.4882352941176469E-2</v>
      </c>
      <c r="BY849" s="129">
        <f t="shared" ref="BY849" si="16416">Q849/Q870</f>
        <v>8.3523581491174337E-2</v>
      </c>
      <c r="BZ849" s="130">
        <f t="shared" ref="BZ849" si="16417">R849/R870</f>
        <v>7.6716016150740238E-2</v>
      </c>
      <c r="CA849" s="131">
        <f t="shared" ref="CA849" si="16418">S849/S870</f>
        <v>7.1178675551853393E-2</v>
      </c>
      <c r="CB849" s="128">
        <f t="shared" ref="CB849" si="16419">T849/T870</f>
        <v>2.9430480432707604E-2</v>
      </c>
      <c r="CC849" s="129">
        <f t="shared" ref="CC849" si="16420">U849/U870</f>
        <v>0.15774027879677183</v>
      </c>
      <c r="CD849" s="130">
        <f t="shared" ref="CD849" si="16421">V849/V870</f>
        <v>3.7703557722227984E-2</v>
      </c>
      <c r="CE849" s="131">
        <f t="shared" ref="CE849" si="16422">W849/W870</f>
        <v>0.1076923076923077</v>
      </c>
      <c r="CF849" s="128">
        <f t="shared" ref="CF849" si="16423">X849/X870</f>
        <v>8.7599617468919352E-2</v>
      </c>
      <c r="CG849" s="129">
        <f t="shared" ref="CG849" si="16424">Y849/Y870</f>
        <v>0.10772589217919513</v>
      </c>
      <c r="CH849" s="130">
        <f t="shared" ref="CH849" si="16425">Z849/Z870</f>
        <v>6.6149939863691026E-2</v>
      </c>
      <c r="CI849" s="128">
        <f t="shared" ref="CI849" si="16426">AA849/AA870</f>
        <v>5.6804084359194582E-2</v>
      </c>
      <c r="CJ849" s="134">
        <f t="shared" ref="CJ849" si="16427">AB849/AB870</f>
        <v>7.4985701954125475E-2</v>
      </c>
      <c r="CK849" s="135">
        <f t="shared" ref="CK849" si="16428">AC849/AC870</f>
        <v>7.0783880219587897E-2</v>
      </c>
    </row>
    <row r="850" spans="1:89" ht="13.5" thickTop="1" x14ac:dyDescent="0.2">
      <c r="A850" s="145" t="s">
        <v>20</v>
      </c>
      <c r="B850" s="195">
        <v>1962</v>
      </c>
      <c r="C850" s="196">
        <v>911</v>
      </c>
      <c r="D850" s="197">
        <v>888</v>
      </c>
      <c r="E850" s="198">
        <v>744</v>
      </c>
      <c r="F850" s="195">
        <v>2311</v>
      </c>
      <c r="G850" s="199">
        <v>982</v>
      </c>
      <c r="H850" s="197">
        <v>3154</v>
      </c>
      <c r="I850" s="198">
        <v>1388</v>
      </c>
      <c r="J850" s="195">
        <v>254</v>
      </c>
      <c r="K850" s="199">
        <v>670</v>
      </c>
      <c r="L850" s="197">
        <v>719</v>
      </c>
      <c r="M850" s="195">
        <v>2322</v>
      </c>
      <c r="N850" s="200">
        <v>2077</v>
      </c>
      <c r="O850" s="201">
        <v>3131</v>
      </c>
      <c r="P850" s="195">
        <v>1580</v>
      </c>
      <c r="Q850" s="199">
        <v>1452</v>
      </c>
      <c r="R850" s="197">
        <v>2084</v>
      </c>
      <c r="S850" s="198">
        <v>1578</v>
      </c>
      <c r="T850" s="195">
        <v>211</v>
      </c>
      <c r="U850" s="199">
        <v>1057</v>
      </c>
      <c r="V850" s="197">
        <v>678</v>
      </c>
      <c r="W850" s="198">
        <v>2221</v>
      </c>
      <c r="X850" s="195">
        <v>1388</v>
      </c>
      <c r="Y850" s="199">
        <v>1257</v>
      </c>
      <c r="Z850" s="197">
        <v>2698</v>
      </c>
      <c r="AA850" s="195">
        <v>2264</v>
      </c>
      <c r="AB850" s="169">
        <f t="shared" si="16345"/>
        <v>20004</v>
      </c>
      <c r="AC850" s="172">
        <f t="shared" si="16346"/>
        <v>19977</v>
      </c>
      <c r="BI850" s="145" t="s">
        <v>20</v>
      </c>
      <c r="BJ850" s="128">
        <f>B850/B870</f>
        <v>7.6262292533136392E-2</v>
      </c>
      <c r="BK850" s="129">
        <f t="shared" ref="BK850" si="16429">C850/C870</f>
        <v>3.4935000191739847E-2</v>
      </c>
      <c r="BL850" s="130">
        <f t="shared" ref="BL850" si="16430">D850/D870</f>
        <v>7.3913767271516564E-2</v>
      </c>
      <c r="BM850" s="131">
        <f t="shared" ref="BM850" si="16431">E850/E870</f>
        <v>6.5614251697680578E-2</v>
      </c>
      <c r="BN850" s="128">
        <f t="shared" ref="BN850" si="16432">F850/F870</f>
        <v>8.131883599000668E-2</v>
      </c>
      <c r="BO850" s="129">
        <f t="shared" ref="BO850" si="16433">G850/G870</f>
        <v>4.2788671023965143E-2</v>
      </c>
      <c r="BP850" s="130">
        <f t="shared" ref="BP850" si="16434">H850/H870</f>
        <v>8.7028503628487075E-2</v>
      </c>
      <c r="BQ850" s="131">
        <f t="shared" ref="BQ850" si="16435">I850/I870</f>
        <v>3.9600570613409415E-2</v>
      </c>
      <c r="BR850" s="128">
        <f t="shared" ref="BR850" si="16436">J850/J870</f>
        <v>3.9811912225705327E-2</v>
      </c>
      <c r="BS850" s="129">
        <f t="shared" ref="BS850" si="16437">K850/K870</f>
        <v>0.11118486558247594</v>
      </c>
      <c r="BT850" s="130">
        <f t="shared" ref="BT850" si="16438">L850/L870</f>
        <v>3.5298738278756937E-2</v>
      </c>
      <c r="BU850" s="128">
        <f t="shared" ref="BU850" si="16439">M850/M870</f>
        <v>0.11813186813186813</v>
      </c>
      <c r="BV850" s="132">
        <f t="shared" ref="BV850" si="16440">N850/N870</f>
        <v>6.1771353794908397E-2</v>
      </c>
      <c r="BW850" s="133">
        <f t="shared" ref="BW850" si="16441">O850/O870</f>
        <v>8.9818985054074985E-2</v>
      </c>
      <c r="BX850" s="128">
        <f t="shared" ref="BX850" si="16442">P850/P870</f>
        <v>9.2941176470588235E-2</v>
      </c>
      <c r="BY850" s="129">
        <f t="shared" ref="BY850" si="16443">Q850/Q870</f>
        <v>8.0850826883456767E-2</v>
      </c>
      <c r="BZ850" s="130">
        <f t="shared" ref="BZ850" si="16444">R850/R870</f>
        <v>9.0478878131376714E-2</v>
      </c>
      <c r="CA850" s="131">
        <f t="shared" ref="CA850" si="16445">S850/S870</f>
        <v>6.5722615576842988E-2</v>
      </c>
      <c r="CB850" s="128">
        <f t="shared" ref="CB850" si="16446">T850/T870</f>
        <v>3.3566656061088135E-2</v>
      </c>
      <c r="CC850" s="129">
        <f t="shared" ref="CC850" si="16447">U850/U870</f>
        <v>0.15509904622157006</v>
      </c>
      <c r="CD850" s="130">
        <f t="shared" ref="CD850" si="16448">V850/V870</f>
        <v>3.5162327559381805E-2</v>
      </c>
      <c r="CE850" s="131">
        <f t="shared" ref="CE850" si="16449">W850/W870</f>
        <v>9.7626373626373622E-2</v>
      </c>
      <c r="CF850" s="128">
        <f t="shared" ref="CF850" si="16450">X850/X870</f>
        <v>8.8492189990436718E-2</v>
      </c>
      <c r="CG850" s="129">
        <f t="shared" ref="CG850" si="16451">Y850/Y870</f>
        <v>0.11930523917995445</v>
      </c>
      <c r="CH850" s="130">
        <f t="shared" ref="CH850" si="16452">Z850/Z870</f>
        <v>7.2110116263530671E-2</v>
      </c>
      <c r="CI850" s="128">
        <f t="shared" ref="CI850" si="16453">AA850/AA870</f>
        <v>5.4012787479721346E-2</v>
      </c>
      <c r="CJ850" s="134">
        <f t="shared" ref="CJ850" si="16454">AB850/AB870</f>
        <v>7.1060399919007339E-2</v>
      </c>
      <c r="CK850" s="135">
        <f t="shared" ref="CK850" si="16455">AC850/AC870</f>
        <v>7.1351779954925185E-2</v>
      </c>
    </row>
    <row r="851" spans="1:89" ht="13.5" thickBot="1" x14ac:dyDescent="0.25">
      <c r="A851" s="136" t="s">
        <v>21</v>
      </c>
      <c r="B851" s="188">
        <v>1800</v>
      </c>
      <c r="C851" s="189">
        <v>1006</v>
      </c>
      <c r="D851" s="190">
        <v>894</v>
      </c>
      <c r="E851" s="191">
        <v>811</v>
      </c>
      <c r="F851" s="188">
        <v>2438</v>
      </c>
      <c r="G851" s="192">
        <v>924</v>
      </c>
      <c r="H851" s="190">
        <v>2626</v>
      </c>
      <c r="I851" s="191">
        <v>1460</v>
      </c>
      <c r="J851" s="188">
        <v>237</v>
      </c>
      <c r="K851" s="192">
        <v>720</v>
      </c>
      <c r="L851" s="190">
        <v>599</v>
      </c>
      <c r="M851" s="188">
        <v>2310</v>
      </c>
      <c r="N851" s="193">
        <v>1795</v>
      </c>
      <c r="O851" s="194">
        <v>3017</v>
      </c>
      <c r="P851" s="188">
        <v>1134</v>
      </c>
      <c r="Q851" s="192">
        <v>1317</v>
      </c>
      <c r="R851" s="190">
        <v>1822</v>
      </c>
      <c r="S851" s="191">
        <v>1199</v>
      </c>
      <c r="T851" s="188">
        <v>189</v>
      </c>
      <c r="U851" s="192">
        <v>737</v>
      </c>
      <c r="V851" s="190">
        <v>654</v>
      </c>
      <c r="W851" s="191">
        <v>1611</v>
      </c>
      <c r="X851" s="188">
        <v>1110</v>
      </c>
      <c r="Y851" s="192">
        <v>1048</v>
      </c>
      <c r="Z851" s="190">
        <v>2582</v>
      </c>
      <c r="AA851" s="188">
        <v>1899</v>
      </c>
      <c r="AB851" s="169">
        <f t="shared" si="16345"/>
        <v>17880</v>
      </c>
      <c r="AC851" s="172">
        <f t="shared" si="16346"/>
        <v>18059</v>
      </c>
      <c r="AE851" s="267" t="s">
        <v>85</v>
      </c>
      <c r="BI851" s="136" t="s">
        <v>21</v>
      </c>
      <c r="BJ851" s="128">
        <f>B851/B870</f>
        <v>6.9965405993703114E-2</v>
      </c>
      <c r="BK851" s="129">
        <f t="shared" ref="BK851" si="16456">C851/C870</f>
        <v>3.8578057291866398E-2</v>
      </c>
      <c r="BL851" s="130">
        <f t="shared" ref="BL851" si="16457">D851/D870</f>
        <v>7.441318461794573E-2</v>
      </c>
      <c r="BM851" s="131">
        <f t="shared" ref="BM851" si="16458">E851/E870</f>
        <v>7.152306199841256E-2</v>
      </c>
      <c r="BN851" s="128">
        <f t="shared" ref="BN851" si="16459">F851/F870</f>
        <v>8.5787677258172351E-2</v>
      </c>
      <c r="BO851" s="129">
        <f t="shared" ref="BO851" si="16460">G851/G870</f>
        <v>4.0261437908496733E-2</v>
      </c>
      <c r="BP851" s="130">
        <f t="shared" ref="BP851" si="16461">H851/H870</f>
        <v>7.2459369222703573E-2</v>
      </c>
      <c r="BQ851" s="131">
        <f t="shared" ref="BQ851" si="16462">I851/I870</f>
        <v>4.1654778887303852E-2</v>
      </c>
      <c r="BR851" s="128">
        <f t="shared" ref="BR851" si="16463">J851/J870</f>
        <v>3.7147335423197494E-2</v>
      </c>
      <c r="BS851" s="129">
        <f t="shared" ref="BS851" si="16464">K851/K870</f>
        <v>0.11948224361101892</v>
      </c>
      <c r="BT851" s="130">
        <f t="shared" ref="BT851" si="16465">L851/L870</f>
        <v>2.9407432863665373E-2</v>
      </c>
      <c r="BU851" s="128">
        <f t="shared" ref="BU851" si="16466">M851/M870</f>
        <v>0.11752136752136752</v>
      </c>
      <c r="BV851" s="132">
        <f t="shared" ref="BV851" si="16467">N851/N870</f>
        <v>5.3384487270996907E-2</v>
      </c>
      <c r="BW851" s="133">
        <f t="shared" ref="BW851" si="16468">O851/O870</f>
        <v>8.6548667489027217E-2</v>
      </c>
      <c r="BX851" s="128">
        <f t="shared" ref="BX851" si="16469">P851/P870</f>
        <v>6.670588235294117E-2</v>
      </c>
      <c r="BY851" s="129">
        <f t="shared" ref="BY851" si="16470">Q851/Q870</f>
        <v>7.3333704549251075E-2</v>
      </c>
      <c r="BZ851" s="130">
        <f t="shared" ref="BZ851" si="16471">R851/R870</f>
        <v>7.9103894412364872E-2</v>
      </c>
      <c r="CA851" s="131">
        <f t="shared" ref="CA851" si="16472">S851/S870</f>
        <v>4.9937526030820495E-2</v>
      </c>
      <c r="CB851" s="128">
        <f t="shared" ref="CB851" si="16473">T851/T870</f>
        <v>3.0066815144766147E-2</v>
      </c>
      <c r="CC851" s="129">
        <f t="shared" ref="CC851" si="16474">U851/U870</f>
        <v>0.10814380044020543</v>
      </c>
      <c r="CD851" s="130">
        <f t="shared" ref="CD851" si="16475">V851/V870</f>
        <v>3.3917643397987758E-2</v>
      </c>
      <c r="CE851" s="131">
        <f t="shared" ref="CE851" si="16476">W851/W870</f>
        <v>7.081318681318681E-2</v>
      </c>
      <c r="CF851" s="128">
        <f t="shared" ref="CF851" si="16477">X851/X870</f>
        <v>7.0768249920306031E-2</v>
      </c>
      <c r="CG851" s="129">
        <f t="shared" ref="CG851" si="16478">Y851/Y870</f>
        <v>9.9468488990129084E-2</v>
      </c>
      <c r="CH851" s="130">
        <f t="shared" ref="CH851" si="16479">Z851/Z870</f>
        <v>6.9009755445676862E-2</v>
      </c>
      <c r="CI851" s="128">
        <f t="shared" ref="CI851" si="16480">AA851/AA870</f>
        <v>4.530489550529631E-2</v>
      </c>
      <c r="CJ851" s="134">
        <f t="shared" ref="CJ851" si="16481">AB851/AB870</f>
        <v>6.351529446869883E-2</v>
      </c>
      <c r="CK851" s="135">
        <f t="shared" ref="CK851" si="16482">AC851/AC870</f>
        <v>6.4501266166391055E-2</v>
      </c>
    </row>
    <row r="852" spans="1:89" ht="14.25" thickTop="1" thickBot="1" x14ac:dyDescent="0.25">
      <c r="A852" s="145" t="s">
        <v>22</v>
      </c>
      <c r="B852" s="195">
        <v>2053</v>
      </c>
      <c r="C852" s="196">
        <v>1205</v>
      </c>
      <c r="D852" s="197">
        <v>687</v>
      </c>
      <c r="E852" s="198">
        <v>613</v>
      </c>
      <c r="F852" s="195">
        <v>2478</v>
      </c>
      <c r="G852" s="199">
        <v>944</v>
      </c>
      <c r="H852" s="197">
        <v>2596</v>
      </c>
      <c r="I852" s="198">
        <v>1888</v>
      </c>
      <c r="J852" s="195">
        <v>247</v>
      </c>
      <c r="K852" s="199">
        <v>836</v>
      </c>
      <c r="L852" s="197">
        <v>668</v>
      </c>
      <c r="M852" s="195">
        <v>2004</v>
      </c>
      <c r="N852" s="200">
        <v>1725</v>
      </c>
      <c r="O852" s="201">
        <v>3012</v>
      </c>
      <c r="P852" s="195">
        <v>943</v>
      </c>
      <c r="Q852" s="199">
        <v>1187</v>
      </c>
      <c r="R852" s="197">
        <v>1643</v>
      </c>
      <c r="S852" s="198">
        <v>1294</v>
      </c>
      <c r="T852" s="195">
        <v>172</v>
      </c>
      <c r="U852" s="199">
        <v>565</v>
      </c>
      <c r="V852" s="197">
        <v>668</v>
      </c>
      <c r="W852" s="198">
        <v>1870</v>
      </c>
      <c r="X852" s="195">
        <v>822</v>
      </c>
      <c r="Y852" s="199">
        <v>942</v>
      </c>
      <c r="Z852" s="197">
        <v>2585</v>
      </c>
      <c r="AA852" s="195">
        <v>2538</v>
      </c>
      <c r="AB852" s="169">
        <f t="shared" si="16345"/>
        <v>17287</v>
      </c>
      <c r="AC852" s="172">
        <f t="shared" si="16346"/>
        <v>18898</v>
      </c>
      <c r="AE852" s="295" t="s">
        <v>0</v>
      </c>
      <c r="AF852" s="297" t="s">
        <v>1</v>
      </c>
      <c r="AG852" s="298"/>
      <c r="AH852" s="297" t="s">
        <v>2</v>
      </c>
      <c r="AI852" s="298"/>
      <c r="AJ852" s="297" t="s">
        <v>3</v>
      </c>
      <c r="AK852" s="298"/>
      <c r="AL852" s="297" t="s">
        <v>4</v>
      </c>
      <c r="AM852" s="298"/>
      <c r="AN852" s="297" t="s">
        <v>5</v>
      </c>
      <c r="AO852" s="298"/>
      <c r="AP852" s="297" t="s">
        <v>6</v>
      </c>
      <c r="AQ852" s="298"/>
      <c r="AR852" s="297" t="s">
        <v>7</v>
      </c>
      <c r="AS852" s="298"/>
      <c r="AT852" s="297" t="s">
        <v>8</v>
      </c>
      <c r="AU852" s="298"/>
      <c r="AV852" s="297" t="s">
        <v>9</v>
      </c>
      <c r="AW852" s="298"/>
      <c r="AX852" s="297" t="s">
        <v>10</v>
      </c>
      <c r="AY852" s="298"/>
      <c r="AZ852" s="297" t="s">
        <v>11</v>
      </c>
      <c r="BA852" s="298"/>
      <c r="BB852" s="297" t="s">
        <v>12</v>
      </c>
      <c r="BC852" s="298"/>
      <c r="BD852" s="300" t="s">
        <v>40</v>
      </c>
      <c r="BE852" s="301"/>
      <c r="BF852" s="302" t="s">
        <v>41</v>
      </c>
      <c r="BG852" s="303"/>
      <c r="BI852" s="145" t="s">
        <v>22</v>
      </c>
      <c r="BJ852" s="128">
        <f>B852/B870</f>
        <v>7.9799432502818055E-2</v>
      </c>
      <c r="BK852" s="129">
        <f t="shared" ref="BK852" si="16483">C852/C870</f>
        <v>4.6209303217394637E-2</v>
      </c>
      <c r="BL852" s="130">
        <f t="shared" ref="BL852" si="16484">D852/D870</f>
        <v>5.7183286166139505E-2</v>
      </c>
      <c r="BM852" s="131">
        <f t="shared" ref="BM852" si="16485">E852/E870</f>
        <v>5.406120469177176E-2</v>
      </c>
      <c r="BN852" s="128">
        <f t="shared" ref="BN852" si="16486">F852/F870</f>
        <v>8.7195186319011922E-2</v>
      </c>
      <c r="BO852" s="129">
        <f t="shared" ref="BO852" si="16487">G852/G870</f>
        <v>4.1132897603485839E-2</v>
      </c>
      <c r="BP852" s="130">
        <f t="shared" ref="BP852" si="16488">H852/H870</f>
        <v>7.1631577495102239E-2</v>
      </c>
      <c r="BQ852" s="131">
        <f t="shared" ref="BQ852" si="16489">I852/I870</f>
        <v>5.3865905848787449E-2</v>
      </c>
      <c r="BR852" s="128">
        <f t="shared" ref="BR852" si="16490">J852/J870</f>
        <v>3.8714733542319746E-2</v>
      </c>
      <c r="BS852" s="129">
        <f t="shared" ref="BS852" si="16491">K852/K870</f>
        <v>0.13873216063723864</v>
      </c>
      <c r="BT852" s="130">
        <f t="shared" ref="BT852" si="16492">L852/L870</f>
        <v>3.2794933477343025E-2</v>
      </c>
      <c r="BU852" s="128">
        <f t="shared" ref="BU852" si="16493">M852/M870</f>
        <v>0.10195360195360195</v>
      </c>
      <c r="BV852" s="132">
        <f t="shared" ref="BV852" si="16494">N852/N870</f>
        <v>5.130264097073519E-2</v>
      </c>
      <c r="BW852" s="133">
        <f t="shared" ref="BW852" si="16495">O852/O870</f>
        <v>8.6405232508104071E-2</v>
      </c>
      <c r="BX852" s="128">
        <f t="shared" ref="BX852" si="16496">P852/P870</f>
        <v>5.5470588235294119E-2</v>
      </c>
      <c r="BY852" s="129">
        <f t="shared" ref="BY852" si="16497">Q852/Q870</f>
        <v>6.6094994153349296E-2</v>
      </c>
      <c r="BZ852" s="130">
        <f t="shared" ref="BZ852" si="16498">R852/R870</f>
        <v>7.1332436069986543E-2</v>
      </c>
      <c r="CA852" s="131">
        <f t="shared" ref="CA852" si="16499">S852/S870</f>
        <v>5.3894210745522697E-2</v>
      </c>
      <c r="CB852" s="128">
        <f t="shared" ref="CB852" si="16500">T852/T870</f>
        <v>2.7362392618517341E-2</v>
      </c>
      <c r="CC852" s="129">
        <f t="shared" ref="CC852" si="16501">U852/U870</f>
        <v>8.2905355832721933E-2</v>
      </c>
      <c r="CD852" s="130">
        <f t="shared" ref="CD852" si="16502">V852/V870</f>
        <v>3.4643709158800953E-2</v>
      </c>
      <c r="CE852" s="131">
        <f t="shared" ref="CE852" si="16503">W852/W870</f>
        <v>8.2197802197802192E-2</v>
      </c>
      <c r="CF852" s="128">
        <f t="shared" ref="CF852" si="16504">X852/X870</f>
        <v>5.2406758049091486E-2</v>
      </c>
      <c r="CG852" s="129">
        <f t="shared" ref="CG852" si="16505">Y852/Y870</f>
        <v>8.9407744874715256E-2</v>
      </c>
      <c r="CH852" s="130">
        <f t="shared" ref="CH852" si="16506">Z852/Z870</f>
        <v>6.9089937190966191E-2</v>
      </c>
      <c r="CI852" s="128">
        <f t="shared" ref="CI852" si="16507">AA852/AA870</f>
        <v>6.0549670770111655E-2</v>
      </c>
      <c r="CJ852" s="134">
        <f t="shared" ref="CJ852" si="16508">AB852/AB870</f>
        <v>6.1408774915010997E-2</v>
      </c>
      <c r="CK852" s="135">
        <f t="shared" ref="CK852" si="16509">AC852/AC870</f>
        <v>6.7497919486818658E-2</v>
      </c>
    </row>
    <row r="853" spans="1:89" ht="15" thickTop="1" thickBot="1" x14ac:dyDescent="0.3">
      <c r="A853" s="136" t="s">
        <v>23</v>
      </c>
      <c r="B853" s="188">
        <v>1530</v>
      </c>
      <c r="C853" s="189">
        <v>988</v>
      </c>
      <c r="D853" s="190">
        <v>561</v>
      </c>
      <c r="E853" s="191">
        <v>470</v>
      </c>
      <c r="F853" s="188">
        <v>1767</v>
      </c>
      <c r="G853" s="192">
        <v>775</v>
      </c>
      <c r="H853" s="190">
        <v>2091</v>
      </c>
      <c r="I853" s="191">
        <v>1562</v>
      </c>
      <c r="J853" s="188">
        <v>312</v>
      </c>
      <c r="K853" s="192">
        <v>536</v>
      </c>
      <c r="L853" s="190">
        <v>684</v>
      </c>
      <c r="M853" s="188">
        <v>1450</v>
      </c>
      <c r="N853" s="193">
        <v>1465</v>
      </c>
      <c r="O853" s="194">
        <v>2044</v>
      </c>
      <c r="P853" s="188">
        <v>836</v>
      </c>
      <c r="Q853" s="192">
        <v>793</v>
      </c>
      <c r="R853" s="190">
        <v>1224</v>
      </c>
      <c r="S853" s="191">
        <v>1153</v>
      </c>
      <c r="T853" s="188">
        <v>262</v>
      </c>
      <c r="U853" s="192">
        <v>391</v>
      </c>
      <c r="V853" s="190">
        <v>639</v>
      </c>
      <c r="W853" s="191">
        <v>1490</v>
      </c>
      <c r="X853" s="188">
        <v>730</v>
      </c>
      <c r="Y853" s="192">
        <v>654</v>
      </c>
      <c r="Z853" s="190">
        <v>2213</v>
      </c>
      <c r="AA853" s="188">
        <v>2387</v>
      </c>
      <c r="AB853" s="169">
        <f t="shared" si="16345"/>
        <v>14314</v>
      </c>
      <c r="AC853" s="172">
        <f t="shared" si="16346"/>
        <v>14693</v>
      </c>
      <c r="AE853" s="296"/>
      <c r="AF853" s="115" t="s">
        <v>14</v>
      </c>
      <c r="AG853" s="116" t="s">
        <v>15</v>
      </c>
      <c r="AH853" s="117" t="s">
        <v>14</v>
      </c>
      <c r="AI853" s="118" t="s">
        <v>15</v>
      </c>
      <c r="AJ853" s="115" t="s">
        <v>14</v>
      </c>
      <c r="AK853" s="116" t="s">
        <v>15</v>
      </c>
      <c r="AL853" s="117" t="s">
        <v>14</v>
      </c>
      <c r="AM853" s="118" t="s">
        <v>15</v>
      </c>
      <c r="AN853" s="115" t="s">
        <v>14</v>
      </c>
      <c r="AO853" s="116" t="s">
        <v>15</v>
      </c>
      <c r="AP853" s="117" t="s">
        <v>14</v>
      </c>
      <c r="AQ853" s="115" t="s">
        <v>15</v>
      </c>
      <c r="AR853" s="119" t="s">
        <v>14</v>
      </c>
      <c r="AS853" s="120" t="s">
        <v>15</v>
      </c>
      <c r="AT853" s="115" t="s">
        <v>14</v>
      </c>
      <c r="AU853" s="116" t="s">
        <v>15</v>
      </c>
      <c r="AV853" s="117" t="s">
        <v>14</v>
      </c>
      <c r="AW853" s="118" t="s">
        <v>15</v>
      </c>
      <c r="AX853" s="115" t="s">
        <v>14</v>
      </c>
      <c r="AY853" s="116" t="s">
        <v>15</v>
      </c>
      <c r="AZ853" s="117" t="s">
        <v>14</v>
      </c>
      <c r="BA853" s="118" t="s">
        <v>15</v>
      </c>
      <c r="BB853" s="115" t="s">
        <v>14</v>
      </c>
      <c r="BC853" s="116" t="s">
        <v>15</v>
      </c>
      <c r="BD853" s="28" t="s">
        <v>14</v>
      </c>
      <c r="BE853" s="121" t="s">
        <v>15</v>
      </c>
      <c r="BF853" s="175" t="s">
        <v>14</v>
      </c>
      <c r="BG853" s="176" t="s">
        <v>15</v>
      </c>
      <c r="BI853" s="136" t="s">
        <v>23</v>
      </c>
      <c r="BJ853" s="128">
        <f>B853/B870</f>
        <v>5.9470595094647645E-2</v>
      </c>
      <c r="BK853" s="129">
        <f t="shared" ref="BK853" si="16510">C853/C870</f>
        <v>3.7887793841316103E-2</v>
      </c>
      <c r="BL853" s="130">
        <f t="shared" ref="BL853" si="16511">D853/D870</f>
        <v>4.6695521891127016E-2</v>
      </c>
      <c r="BM853" s="131">
        <f t="shared" ref="BM853" si="16512">E853/E870</f>
        <v>4.1449863303642295E-2</v>
      </c>
      <c r="BN853" s="128">
        <f t="shared" ref="BN853" si="16513">F853/F870</f>
        <v>6.2176712762588411E-2</v>
      </c>
      <c r="BO853" s="129">
        <f t="shared" ref="BO853" si="16514">G853/G870</f>
        <v>3.3769063180827889E-2</v>
      </c>
      <c r="BP853" s="130">
        <f t="shared" ref="BP853" si="16515">H853/H870</f>
        <v>5.7697083413813084E-2</v>
      </c>
      <c r="BQ853" s="131">
        <f t="shared" ref="BQ853" si="16516">I853/I870</f>
        <v>4.4564907275320968E-2</v>
      </c>
      <c r="BR853" s="128">
        <f t="shared" ref="BR853" si="16517">J853/J870</f>
        <v>4.8902821316614421E-2</v>
      </c>
      <c r="BS853" s="129">
        <f t="shared" ref="BS853" si="16518">K853/K870</f>
        <v>8.8947892465980755E-2</v>
      </c>
      <c r="BT853" s="130">
        <f t="shared" ref="BT853" si="16519">L853/L870</f>
        <v>3.3580440866021896E-2</v>
      </c>
      <c r="BU853" s="128">
        <f t="shared" ref="BU853" si="16520">M853/M870</f>
        <v>7.3768823768823766E-2</v>
      </c>
      <c r="BV853" s="132">
        <f t="shared" ref="BV853" si="16521">N853/N870</f>
        <v>4.3570068998334523E-2</v>
      </c>
      <c r="BW853" s="133">
        <f t="shared" ref="BW853" si="16522">O853/O870</f>
        <v>5.8636220201382712E-2</v>
      </c>
      <c r="BX853" s="128">
        <f t="shared" ref="BX853" si="16523">P853/P870</f>
        <v>4.9176470588235294E-2</v>
      </c>
      <c r="BY853" s="129">
        <f t="shared" ref="BY853" si="16524">Q853/Q870</f>
        <v>4.4156133415000832E-2</v>
      </c>
      <c r="BZ853" s="130">
        <f t="shared" ref="BZ853" si="16525">R853/R870</f>
        <v>5.3141145313246214E-2</v>
      </c>
      <c r="CA853" s="131">
        <f t="shared" ref="CA853" si="16526">S853/S870</f>
        <v>4.8021657642648895E-2</v>
      </c>
      <c r="CB853" s="128">
        <f t="shared" ref="CB853" si="16527">T853/T870</f>
        <v>4.1679923639834554E-2</v>
      </c>
      <c r="CC853" s="129">
        <f t="shared" ref="CC853" si="16528">U853/U870</f>
        <v>5.7373440939104917E-2</v>
      </c>
      <c r="CD853" s="130">
        <f t="shared" ref="CD853" si="16529">V853/V870</f>
        <v>3.3139715797116484E-2</v>
      </c>
      <c r="CE853" s="131">
        <f t="shared" ref="CE853" si="16530">W853/W870</f>
        <v>6.5494505494505501E-2</v>
      </c>
      <c r="CF853" s="128">
        <f t="shared" ref="CF853" si="16531">X853/X870</f>
        <v>4.6541281479120178E-2</v>
      </c>
      <c r="CG853" s="129">
        <f t="shared" ref="CG853" si="16532">Y853/Y870</f>
        <v>6.2072892938496584E-2</v>
      </c>
      <c r="CH853" s="130">
        <f t="shared" ref="CH853" si="16533">Z853/Z870</f>
        <v>5.9147400775090203E-2</v>
      </c>
      <c r="CI853" s="128">
        <f t="shared" ref="CI853" si="16534">AA853/AA870</f>
        <v>5.6947227788911155E-2</v>
      </c>
      <c r="CJ853" s="134">
        <f t="shared" ref="CJ853" si="16535">AB853/AB870</f>
        <v>5.0847758670299496E-2</v>
      </c>
      <c r="CK853" s="135">
        <f t="shared" ref="CK853" si="16536">AC853/AC870</f>
        <v>5.2478935920194016E-2</v>
      </c>
    </row>
    <row r="854" spans="1:89" ht="13.5" thickTop="1" x14ac:dyDescent="0.2">
      <c r="A854" s="145" t="s">
        <v>24</v>
      </c>
      <c r="B854" s="202">
        <v>1414</v>
      </c>
      <c r="C854" s="196">
        <v>1123</v>
      </c>
      <c r="D854" s="197">
        <v>558</v>
      </c>
      <c r="E854" s="198">
        <v>555</v>
      </c>
      <c r="F854" s="195">
        <v>1675</v>
      </c>
      <c r="G854" s="199">
        <v>779</v>
      </c>
      <c r="H854" s="197">
        <v>2088</v>
      </c>
      <c r="I854" s="198">
        <v>1652</v>
      </c>
      <c r="J854" s="195">
        <v>372</v>
      </c>
      <c r="K854" s="199">
        <v>366</v>
      </c>
      <c r="L854" s="197">
        <v>817</v>
      </c>
      <c r="M854" s="195">
        <v>1337</v>
      </c>
      <c r="N854" s="200">
        <v>1454</v>
      </c>
      <c r="O854" s="203">
        <v>1933</v>
      </c>
      <c r="P854" s="195">
        <v>799</v>
      </c>
      <c r="Q854" s="199">
        <v>708</v>
      </c>
      <c r="R854" s="197">
        <v>1153</v>
      </c>
      <c r="S854" s="198">
        <v>1187</v>
      </c>
      <c r="T854" s="195">
        <v>231</v>
      </c>
      <c r="U854" s="199">
        <v>315</v>
      </c>
      <c r="V854" s="197">
        <v>696</v>
      </c>
      <c r="W854" s="204">
        <v>1308</v>
      </c>
      <c r="X854" s="195">
        <v>651</v>
      </c>
      <c r="Y854" s="199">
        <v>458</v>
      </c>
      <c r="Z854" s="197">
        <v>2223</v>
      </c>
      <c r="AA854" s="195">
        <v>2210</v>
      </c>
      <c r="AB854" s="169">
        <f t="shared" si="16345"/>
        <v>14131</v>
      </c>
      <c r="AC854" s="172">
        <f t="shared" si="16346"/>
        <v>13931</v>
      </c>
      <c r="AE854" s="270" t="str">
        <f>$AE$17</f>
        <v>17:00 - 17:59</v>
      </c>
      <c r="AF854" s="125">
        <f t="shared" ref="AF854:AU856" si="16537">SUMIF($A$9:$A$32,$AE854,B$846:B$869)</f>
        <v>1647</v>
      </c>
      <c r="AG854" s="185">
        <f t="shared" si="16537"/>
        <v>2850</v>
      </c>
      <c r="AH854" s="126">
        <f t="shared" si="16537"/>
        <v>1168</v>
      </c>
      <c r="AI854" s="179">
        <f t="shared" si="16537"/>
        <v>920</v>
      </c>
      <c r="AJ854" s="125">
        <f t="shared" si="16537"/>
        <v>1412</v>
      </c>
      <c r="AK854" s="127">
        <f t="shared" si="16537"/>
        <v>2489</v>
      </c>
      <c r="AL854" s="126">
        <f t="shared" si="16537"/>
        <v>2275</v>
      </c>
      <c r="AM854" s="179">
        <f t="shared" si="16537"/>
        <v>3495</v>
      </c>
      <c r="AN854" s="125">
        <f t="shared" si="16537"/>
        <v>916</v>
      </c>
      <c r="AO854" s="127">
        <f t="shared" si="16537"/>
        <v>215</v>
      </c>
      <c r="AP854" s="126">
        <f t="shared" si="16537"/>
        <v>2708</v>
      </c>
      <c r="AQ854" s="125">
        <f t="shared" si="16537"/>
        <v>729</v>
      </c>
      <c r="AR854" s="178">
        <f t="shared" si="16537"/>
        <v>3403</v>
      </c>
      <c r="AS854" s="180">
        <f t="shared" si="16537"/>
        <v>1984</v>
      </c>
      <c r="AT854" s="125">
        <f t="shared" si="16537"/>
        <v>1633</v>
      </c>
      <c r="AU854" s="127">
        <f t="shared" si="16537"/>
        <v>1413</v>
      </c>
      <c r="AV854" s="126">
        <f t="shared" ref="AP854:BE856" si="16538">SUMIF($A$9:$A$32,$AE854,R$846:R$869)</f>
        <v>1783</v>
      </c>
      <c r="AW854" s="179">
        <f t="shared" si="16538"/>
        <v>2162</v>
      </c>
      <c r="AX854" s="125">
        <f t="shared" si="16538"/>
        <v>1088</v>
      </c>
      <c r="AY854" s="127">
        <f t="shared" si="16538"/>
        <v>212</v>
      </c>
      <c r="AZ854" s="126">
        <f t="shared" si="16538"/>
        <v>2078</v>
      </c>
      <c r="BA854" s="179">
        <f t="shared" si="16538"/>
        <v>1258</v>
      </c>
      <c r="BB854" s="125">
        <f t="shared" si="16538"/>
        <v>1651</v>
      </c>
      <c r="BC854" s="127">
        <f t="shared" si="16538"/>
        <v>592</v>
      </c>
      <c r="BD854" s="183">
        <f t="shared" si="16538"/>
        <v>2652</v>
      </c>
      <c r="BE854" s="184">
        <f t="shared" si="16538"/>
        <v>3930</v>
      </c>
      <c r="BF854" s="169">
        <f>AF854+AH854+AJ854+AL854+AN854+AP854+AR854+AT854+AV854+AX854+AZ854+BB854+BD854</f>
        <v>24414</v>
      </c>
      <c r="BG854" s="170">
        <f>AG854+AI854+AK854+AM854+AO854+AQ854+AS854+AU854+AW854+AY854+BA854+BC854+BE854</f>
        <v>22249</v>
      </c>
      <c r="BI854" s="145" t="s">
        <v>24</v>
      </c>
      <c r="BJ854" s="128">
        <f>B854/B870</f>
        <v>5.4961713375053449E-2</v>
      </c>
      <c r="BK854" s="129">
        <f t="shared" ref="BK854" si="16539">C854/C870</f>
        <v>4.3064769720443305E-2</v>
      </c>
      <c r="BL854" s="130">
        <f t="shared" ref="BL854" si="16540">D854/D870</f>
        <v>4.6445813217912434E-2</v>
      </c>
      <c r="BM854" s="131">
        <f t="shared" ref="BM854" si="16541">E854/E870</f>
        <v>4.8946115177705266E-2</v>
      </c>
      <c r="BN854" s="128">
        <f t="shared" ref="BN854" si="16542">F854/F870</f>
        <v>5.8939441922657376E-2</v>
      </c>
      <c r="BO854" s="129">
        <f t="shared" ref="BO854" si="16543">G854/G870</f>
        <v>3.3943355119825706E-2</v>
      </c>
      <c r="BP854" s="130">
        <f t="shared" ref="BP854" si="16544">H854/H870</f>
        <v>5.7614304241052954E-2</v>
      </c>
      <c r="BQ854" s="131">
        <f t="shared" ref="BQ854" si="16545">I854/I870</f>
        <v>4.7132667617689014E-2</v>
      </c>
      <c r="BR854" s="128">
        <f t="shared" ref="BR854" si="16546">J854/J870</f>
        <v>5.8307210031347964E-2</v>
      </c>
      <c r="BS854" s="129">
        <f t="shared" ref="BS854" si="16547">K854/K870</f>
        <v>6.073680716893462E-2</v>
      </c>
      <c r="BT854" s="130">
        <f t="shared" ref="BT854" si="16548">L854/L870</f>
        <v>4.0109971034415041E-2</v>
      </c>
      <c r="BU854" s="128">
        <f t="shared" ref="BU854" si="16549">M854/M870</f>
        <v>6.8019943019943019E-2</v>
      </c>
      <c r="BV854" s="132">
        <f t="shared" ref="BV854" si="16550">N854/N870</f>
        <v>4.3242921722579111E-2</v>
      </c>
      <c r="BW854" s="133">
        <f t="shared" ref="BW854" si="16551">O854/O870</f>
        <v>5.5451963624888835E-2</v>
      </c>
      <c r="BX854" s="128">
        <f t="shared" ref="BX854" si="16552">P854/P870</f>
        <v>4.7E-2</v>
      </c>
      <c r="BY854" s="129">
        <f t="shared" ref="BY854" si="16553">Q854/Q870</f>
        <v>3.9423130463834291E-2</v>
      </c>
      <c r="BZ854" s="130">
        <f t="shared" ref="BZ854" si="16554">R854/R870</f>
        <v>5.0058611557330789E-2</v>
      </c>
      <c r="CA854" s="131">
        <f t="shared" ref="CA854" si="16555">S854/S870</f>
        <v>4.9437734277384425E-2</v>
      </c>
      <c r="CB854" s="128">
        <f t="shared" ref="CB854" si="16556">T854/T870</f>
        <v>3.6748329621380846E-2</v>
      </c>
      <c r="CC854" s="129">
        <f t="shared" ref="CC854" si="16557">U854/U870</f>
        <v>4.6221570066030816E-2</v>
      </c>
      <c r="CD854" s="130">
        <f t="shared" ref="CD854" si="16558">V854/V870</f>
        <v>3.6095840680427344E-2</v>
      </c>
      <c r="CE854" s="131">
        <f t="shared" ref="CE854" si="16559">W854/W870</f>
        <v>5.7494505494505493E-2</v>
      </c>
      <c r="CF854" s="128">
        <f t="shared" ref="CF854" si="16560">X854/X870</f>
        <v>4.1504622250557857E-2</v>
      </c>
      <c r="CG854" s="129">
        <f t="shared" ref="CG854" si="16561">Y854/Y870</f>
        <v>4.3470007593014427E-2</v>
      </c>
      <c r="CH854" s="130">
        <f t="shared" ref="CH854" si="16562">Z854/Z870</f>
        <v>5.9414673259387943E-2</v>
      </c>
      <c r="CI854" s="128">
        <f t="shared" ref="CI854" si="16563">AA854/AA870</f>
        <v>5.2724496612272166E-2</v>
      </c>
      <c r="CJ854" s="134">
        <f t="shared" ref="CJ854" si="16564">AB854/AB870</f>
        <v>5.0197686025569524E-2</v>
      </c>
      <c r="CK854" s="135">
        <f t="shared" ref="CK854" si="16565">AC854/AC870</f>
        <v>4.9757303226313401E-2</v>
      </c>
    </row>
    <row r="855" spans="1:89" x14ac:dyDescent="0.2">
      <c r="A855" s="136" t="s">
        <v>25</v>
      </c>
      <c r="B855" s="205">
        <v>1286</v>
      </c>
      <c r="C855" s="189">
        <v>1306</v>
      </c>
      <c r="D855" s="190">
        <v>535</v>
      </c>
      <c r="E855" s="191">
        <v>553</v>
      </c>
      <c r="F855" s="188">
        <v>1254</v>
      </c>
      <c r="G855" s="192">
        <v>957</v>
      </c>
      <c r="H855" s="190">
        <v>1890</v>
      </c>
      <c r="I855" s="191">
        <v>1754</v>
      </c>
      <c r="J855" s="188">
        <v>286</v>
      </c>
      <c r="K855" s="189">
        <v>299</v>
      </c>
      <c r="L855" s="190">
        <v>781</v>
      </c>
      <c r="M855" s="188">
        <v>1038</v>
      </c>
      <c r="N855" s="193">
        <v>1331</v>
      </c>
      <c r="O855" s="206">
        <v>1678</v>
      </c>
      <c r="P855" s="188">
        <v>682</v>
      </c>
      <c r="Q855" s="189">
        <v>742</v>
      </c>
      <c r="R855" s="190">
        <v>1224</v>
      </c>
      <c r="S855" s="191">
        <v>1080</v>
      </c>
      <c r="T855" s="197">
        <v>229</v>
      </c>
      <c r="U855" s="188">
        <v>248</v>
      </c>
      <c r="V855" s="190">
        <v>648</v>
      </c>
      <c r="W855" s="207">
        <v>1110</v>
      </c>
      <c r="X855" s="188">
        <v>627</v>
      </c>
      <c r="Y855" s="192">
        <v>380</v>
      </c>
      <c r="Z855" s="190">
        <v>2113</v>
      </c>
      <c r="AA855" s="188">
        <v>2581</v>
      </c>
      <c r="AB855" s="169">
        <f t="shared" si="16345"/>
        <v>12886</v>
      </c>
      <c r="AC855" s="172">
        <f t="shared" si="16346"/>
        <v>13726</v>
      </c>
      <c r="AE855" s="272" t="str">
        <f>$AE$18</f>
        <v>18:00 - 18:59</v>
      </c>
      <c r="AF855" s="125">
        <f t="shared" si="16537"/>
        <v>1440</v>
      </c>
      <c r="AG855" s="189">
        <f t="shared" si="16537"/>
        <v>3008</v>
      </c>
      <c r="AH855" s="190">
        <f t="shared" si="16537"/>
        <v>750</v>
      </c>
      <c r="AI855" s="191">
        <f t="shared" si="16537"/>
        <v>1022</v>
      </c>
      <c r="AJ855" s="273">
        <f t="shared" si="16537"/>
        <v>1202</v>
      </c>
      <c r="AK855" s="192">
        <f t="shared" si="16537"/>
        <v>2546</v>
      </c>
      <c r="AL855" s="190">
        <f t="shared" si="16537"/>
        <v>2147</v>
      </c>
      <c r="AM855" s="191">
        <f t="shared" si="16537"/>
        <v>3689</v>
      </c>
      <c r="AN855" s="273">
        <f t="shared" si="16537"/>
        <v>667</v>
      </c>
      <c r="AO855" s="192">
        <f t="shared" si="16537"/>
        <v>191</v>
      </c>
      <c r="AP855" s="190">
        <f t="shared" si="16538"/>
        <v>2511</v>
      </c>
      <c r="AQ855" s="273">
        <f t="shared" si="16538"/>
        <v>703</v>
      </c>
      <c r="AR855" s="193">
        <f t="shared" si="16538"/>
        <v>3471</v>
      </c>
      <c r="AS855" s="194">
        <f t="shared" si="16538"/>
        <v>2186</v>
      </c>
      <c r="AT855" s="273">
        <f t="shared" si="16538"/>
        <v>1538</v>
      </c>
      <c r="AU855" s="192">
        <f t="shared" si="16538"/>
        <v>1593</v>
      </c>
      <c r="AV855" s="190">
        <f t="shared" si="16538"/>
        <v>1554</v>
      </c>
      <c r="AW855" s="191">
        <f t="shared" si="16538"/>
        <v>2293</v>
      </c>
      <c r="AX855" s="273">
        <f t="shared" si="16538"/>
        <v>895</v>
      </c>
      <c r="AY855" s="192">
        <f t="shared" si="16538"/>
        <v>224</v>
      </c>
      <c r="AZ855" s="190">
        <f t="shared" si="16538"/>
        <v>2407</v>
      </c>
      <c r="BA855" s="191">
        <f t="shared" si="16538"/>
        <v>1252</v>
      </c>
      <c r="BB855" s="273">
        <f t="shared" si="16538"/>
        <v>1527</v>
      </c>
      <c r="BC855" s="192">
        <f t="shared" si="16538"/>
        <v>662</v>
      </c>
      <c r="BD855" s="190">
        <f t="shared" si="16538"/>
        <v>2565</v>
      </c>
      <c r="BE855" s="273">
        <f t="shared" si="16538"/>
        <v>3732</v>
      </c>
      <c r="BF855" s="171">
        <f>SUM(AF855,AH855,AJ855,AL855,AN855,AP855,AR855,AT855,AV855,AX855,AZ855,BB855,BD855)</f>
        <v>22674</v>
      </c>
      <c r="BG855" s="172">
        <f>SUM(AG855,AI855,AK855,AM855,AO855,AQ855,AS855,AU855,AW855,AY855,BA855,BC855,BE855)</f>
        <v>23101</v>
      </c>
      <c r="BI855" s="136" t="s">
        <v>25</v>
      </c>
      <c r="BJ855" s="128">
        <f>B855/B870</f>
        <v>4.9986395615501222E-2</v>
      </c>
      <c r="BK855" s="129">
        <f t="shared" ref="BK855" si="16566">C855/C870</f>
        <v>5.0082448134371287E-2</v>
      </c>
      <c r="BL855" s="130">
        <f t="shared" ref="BL855" si="16567">D855/D870</f>
        <v>4.4531380056600629E-2</v>
      </c>
      <c r="BM855" s="131">
        <f t="shared" ref="BM855" si="16568">E855/E870</f>
        <v>4.8769732780668491E-2</v>
      </c>
      <c r="BN855" s="128">
        <f t="shared" ref="BN855" si="16569">F855/F870</f>
        <v>4.4125409057320805E-2</v>
      </c>
      <c r="BO855" s="129">
        <f t="shared" ref="BO855" si="16570">G855/G870</f>
        <v>4.1699346405228759E-2</v>
      </c>
      <c r="BP855" s="130">
        <f t="shared" ref="BP855" si="16571">H855/H870</f>
        <v>5.2150878838884134E-2</v>
      </c>
      <c r="BQ855" s="131">
        <f t="shared" ref="BQ855" si="16572">I855/I870</f>
        <v>5.0042796005706137E-2</v>
      </c>
      <c r="BR855" s="128">
        <f t="shared" ref="BR855" si="16573">J855/J870</f>
        <v>4.4827586206896551E-2</v>
      </c>
      <c r="BS855" s="129">
        <f t="shared" ref="BS855" si="16574">K855/K870</f>
        <v>4.9618320610687022E-2</v>
      </c>
      <c r="BT855" s="130">
        <f t="shared" ref="BT855" si="16575">L855/L870</f>
        <v>3.8342579409887577E-2</v>
      </c>
      <c r="BU855" s="128">
        <f t="shared" ref="BU855" si="16576">M855/M870</f>
        <v>5.2808302808302808E-2</v>
      </c>
      <c r="BV855" s="132">
        <f t="shared" ref="BV855" si="16577">N855/N870</f>
        <v>3.9584820366404948E-2</v>
      </c>
      <c r="BW855" s="133">
        <f t="shared" ref="BW855" si="16578">O855/O870</f>
        <v>4.8136779597808314E-2</v>
      </c>
      <c r="BX855" s="128">
        <f t="shared" ref="BX855" si="16579">P855/P870</f>
        <v>4.0117647058823529E-2</v>
      </c>
      <c r="BY855" s="129">
        <f t="shared" ref="BY855" si="16580">Q855/Q870</f>
        <v>4.1316331644300909E-2</v>
      </c>
      <c r="BZ855" s="130">
        <f t="shared" ref="BZ855" si="16581">R855/R870</f>
        <v>5.3141145313246214E-2</v>
      </c>
      <c r="CA855" s="131">
        <f t="shared" ref="CA855" si="16582">S855/S870</f>
        <v>4.4981257809246146E-2</v>
      </c>
      <c r="CB855" s="128">
        <f t="shared" ref="CB855" si="16583">T855/T870</f>
        <v>3.6430162265351576E-2</v>
      </c>
      <c r="CC855" s="129">
        <f t="shared" ref="CC855" si="16584">U855/U870</f>
        <v>3.6390315480557593E-2</v>
      </c>
      <c r="CD855" s="130">
        <f t="shared" ref="CD855" si="16585">V855/V870</f>
        <v>3.360647235763925E-2</v>
      </c>
      <c r="CE855" s="131">
        <f t="shared" ref="CE855" si="16586">W855/W870</f>
        <v>4.8791208791208789E-2</v>
      </c>
      <c r="CF855" s="128">
        <f t="shared" ref="CF855" si="16587">X855/X870</f>
        <v>3.9974497927956647E-2</v>
      </c>
      <c r="CG855" s="129">
        <f t="shared" ref="CG855" si="16588">Y855/Y870</f>
        <v>3.6066818526955202E-2</v>
      </c>
      <c r="CH855" s="130">
        <f t="shared" ref="CH855" si="16589">Z855/Z870</f>
        <v>5.6474675932112792E-2</v>
      </c>
      <c r="CI855" s="128">
        <f t="shared" ref="CI855" si="16590">AA855/AA870</f>
        <v>6.1575532016413782E-2</v>
      </c>
      <c r="CJ855" s="134">
        <f t="shared" ref="CJ855" si="16591">AB855/AB870</f>
        <v>4.5775060655685297E-2</v>
      </c>
      <c r="CK855" s="135">
        <f t="shared" ref="CK855" si="16592">AC855/AC870</f>
        <v>4.902510545433765E-2</v>
      </c>
    </row>
    <row r="856" spans="1:89" ht="13.5" thickBot="1" x14ac:dyDescent="0.25">
      <c r="A856" s="145" t="s">
        <v>26</v>
      </c>
      <c r="B856" s="202">
        <v>1140</v>
      </c>
      <c r="C856" s="196">
        <v>1179</v>
      </c>
      <c r="D856" s="197">
        <v>473</v>
      </c>
      <c r="E856" s="198">
        <v>560</v>
      </c>
      <c r="F856" s="195">
        <v>1071</v>
      </c>
      <c r="G856" s="199">
        <v>897</v>
      </c>
      <c r="H856" s="197">
        <v>1708</v>
      </c>
      <c r="I856" s="198">
        <v>1677</v>
      </c>
      <c r="J856" s="195">
        <v>331</v>
      </c>
      <c r="K856" s="196">
        <v>256</v>
      </c>
      <c r="L856" s="197">
        <v>815</v>
      </c>
      <c r="M856" s="195">
        <v>895</v>
      </c>
      <c r="N856" s="200">
        <v>1459</v>
      </c>
      <c r="O856" s="203">
        <v>1343</v>
      </c>
      <c r="P856" s="195">
        <v>763</v>
      </c>
      <c r="Q856" s="196">
        <v>690</v>
      </c>
      <c r="R856" s="197">
        <v>1058</v>
      </c>
      <c r="S856" s="198">
        <v>936</v>
      </c>
      <c r="T856" s="195">
        <v>199</v>
      </c>
      <c r="U856" s="199">
        <v>248</v>
      </c>
      <c r="V856" s="197">
        <v>773</v>
      </c>
      <c r="W856" s="204">
        <v>1005</v>
      </c>
      <c r="X856" s="195">
        <v>567</v>
      </c>
      <c r="Y856" s="199">
        <v>375</v>
      </c>
      <c r="Z856" s="197">
        <v>1963</v>
      </c>
      <c r="AA856" s="195">
        <v>2319</v>
      </c>
      <c r="AB856" s="169">
        <f t="shared" si="16345"/>
        <v>12320</v>
      </c>
      <c r="AC856" s="172">
        <f t="shared" si="16346"/>
        <v>12380</v>
      </c>
      <c r="AE856" s="270">
        <f>$AE$19</f>
        <v>0</v>
      </c>
      <c r="AF856" s="125">
        <f t="shared" si="16537"/>
        <v>0</v>
      </c>
      <c r="AG856" s="196">
        <f t="shared" si="16537"/>
        <v>0</v>
      </c>
      <c r="AH856" s="197">
        <f t="shared" si="16537"/>
        <v>0</v>
      </c>
      <c r="AI856" s="198">
        <f t="shared" si="16537"/>
        <v>0</v>
      </c>
      <c r="AJ856" s="195">
        <f t="shared" si="16537"/>
        <v>0</v>
      </c>
      <c r="AK856" s="199">
        <f t="shared" si="16537"/>
        <v>0</v>
      </c>
      <c r="AL856" s="197">
        <f t="shared" si="16537"/>
        <v>0</v>
      </c>
      <c r="AM856" s="198">
        <f t="shared" si="16537"/>
        <v>0</v>
      </c>
      <c r="AN856" s="195">
        <f t="shared" si="16537"/>
        <v>0</v>
      </c>
      <c r="AO856" s="199">
        <f t="shared" si="16537"/>
        <v>0</v>
      </c>
      <c r="AP856" s="197">
        <f t="shared" si="16538"/>
        <v>0</v>
      </c>
      <c r="AQ856" s="195">
        <f t="shared" si="16538"/>
        <v>0</v>
      </c>
      <c r="AR856" s="200">
        <f t="shared" si="16538"/>
        <v>0</v>
      </c>
      <c r="AS856" s="201">
        <f t="shared" si="16538"/>
        <v>0</v>
      </c>
      <c r="AT856" s="195">
        <f t="shared" si="16538"/>
        <v>0</v>
      </c>
      <c r="AU856" s="199">
        <f t="shared" si="16538"/>
        <v>0</v>
      </c>
      <c r="AV856" s="197">
        <f t="shared" si="16538"/>
        <v>0</v>
      </c>
      <c r="AW856" s="198">
        <f t="shared" si="16538"/>
        <v>0</v>
      </c>
      <c r="AX856" s="195">
        <f t="shared" si="16538"/>
        <v>0</v>
      </c>
      <c r="AY856" s="199">
        <f t="shared" si="16538"/>
        <v>0</v>
      </c>
      <c r="AZ856" s="197">
        <f t="shared" si="16538"/>
        <v>0</v>
      </c>
      <c r="BA856" s="198">
        <f t="shared" si="16538"/>
        <v>0</v>
      </c>
      <c r="BB856" s="195">
        <f t="shared" si="16538"/>
        <v>0</v>
      </c>
      <c r="BC856" s="199">
        <f t="shared" si="16538"/>
        <v>0</v>
      </c>
      <c r="BD856" s="197">
        <f t="shared" si="16538"/>
        <v>0</v>
      </c>
      <c r="BE856" s="195">
        <f t="shared" si="16538"/>
        <v>0</v>
      </c>
      <c r="BF856" s="171">
        <f>SUM(AF856,AH856,AJ856,AL856,AN856,AP856,AR856,AT856,AV856,AX856,AZ856,BB856,BD856)</f>
        <v>0</v>
      </c>
      <c r="BG856" s="172">
        <f>SUM(AG856,AI856,AK856,AM856,AO856,AQ856,AS856,AU856,AW856,AY856,BA856,BC856,BE856)</f>
        <v>0</v>
      </c>
      <c r="BI856" s="145" t="s">
        <v>26</v>
      </c>
      <c r="BJ856" s="128">
        <f>B856/B870</f>
        <v>4.4311423796011974E-2</v>
      </c>
      <c r="BK856" s="129">
        <f t="shared" ref="BK856" si="16593">C856/C870</f>
        <v>4.5212256011044213E-2</v>
      </c>
      <c r="BL856" s="130">
        <f t="shared" ref="BL856" si="16594">D856/D870</f>
        <v>3.9370734143499252E-2</v>
      </c>
      <c r="BM856" s="131">
        <f t="shared" ref="BM856" si="16595">E856/E870</f>
        <v>4.9387071170297205E-2</v>
      </c>
      <c r="BN856" s="128">
        <f t="shared" ref="BN856" si="16596">F856/F870</f>
        <v>3.7686055103979731E-2</v>
      </c>
      <c r="BO856" s="129">
        <f t="shared" ref="BO856" si="16597">G856/G870</f>
        <v>3.9084967320261441E-2</v>
      </c>
      <c r="BP856" s="130">
        <f t="shared" ref="BP856" si="16598">H856/H870</f>
        <v>4.71289423581027E-2</v>
      </c>
      <c r="BQ856" s="131">
        <f t="shared" ref="BQ856" si="16599">I856/I870</f>
        <v>4.7845934379457916E-2</v>
      </c>
      <c r="BR856" s="128">
        <f t="shared" ref="BR856" si="16600">J856/J870</f>
        <v>5.188087774294671E-2</v>
      </c>
      <c r="BS856" s="129">
        <f t="shared" ref="BS856" si="16601">K856/K870</f>
        <v>4.2482575506140062E-2</v>
      </c>
      <c r="BT856" s="130">
        <f t="shared" ref="BT856" si="16602">L856/L870</f>
        <v>4.0011782610830181E-2</v>
      </c>
      <c r="BU856" s="128">
        <f t="shared" ref="BU856" si="16603">M856/M870</f>
        <v>4.5533170533170533E-2</v>
      </c>
      <c r="BV856" s="132">
        <f t="shared" ref="BV856" si="16604">N856/N870</f>
        <v>4.3391625029740664E-2</v>
      </c>
      <c r="BW856" s="133">
        <f t="shared" ref="BW856" si="16605">O856/O870</f>
        <v>3.8526635875957428E-2</v>
      </c>
      <c r="BX856" s="128">
        <f t="shared" ref="BX856" si="16606">P856/P870</f>
        <v>4.488235294117647E-2</v>
      </c>
      <c r="BY856" s="129">
        <f t="shared" ref="BY856" si="16607">Q856/Q870</f>
        <v>3.8420847485940199E-2</v>
      </c>
      <c r="BZ856" s="130">
        <f t="shared" ref="BZ856" si="16608">R856/R870</f>
        <v>4.5934094559979162E-2</v>
      </c>
      <c r="CA856" s="131">
        <f t="shared" ref="CA856" si="16609">S856/S870</f>
        <v>3.8983756768013328E-2</v>
      </c>
      <c r="CB856" s="128">
        <f t="shared" ref="CB856" si="16610">T856/T870</f>
        <v>3.1657651924912503E-2</v>
      </c>
      <c r="CC856" s="129">
        <f t="shared" ref="CC856" si="16611">U856/U870</f>
        <v>3.6390315480557593E-2</v>
      </c>
      <c r="CD856" s="130">
        <f t="shared" ref="CD856" si="16612">V856/V870</f>
        <v>4.0089202364899906E-2</v>
      </c>
      <c r="CE856" s="131">
        <f t="shared" ref="CE856" si="16613">W856/W870</f>
        <v>4.4175824175824177E-2</v>
      </c>
      <c r="CF856" s="128">
        <f t="shared" ref="CF856" si="16614">X856/X870</f>
        <v>3.6149187121453617E-2</v>
      </c>
      <c r="CG856" s="129">
        <f t="shared" ref="CG856" si="16615">Y856/Y870</f>
        <v>3.5592255125284737E-2</v>
      </c>
      <c r="CH856" s="130">
        <f t="shared" ref="CH856" si="16616">Z856/Z870</f>
        <v>5.2465588667646668E-2</v>
      </c>
      <c r="CI856" s="128">
        <f t="shared" ref="CI856" si="16617">AA856/AA870</f>
        <v>5.5324935585456626E-2</v>
      </c>
      <c r="CJ856" s="134">
        <f t="shared" ref="CJ856" si="16618">AB856/AB870</f>
        <v>4.3764453459416638E-2</v>
      </c>
      <c r="CK856" s="135">
        <f t="shared" ref="CK856" si="16619">AC856/AC870</f>
        <v>4.4217602034438294E-2</v>
      </c>
    </row>
    <row r="857" spans="1:89" ht="14.25" thickTop="1" thickBot="1" x14ac:dyDescent="0.25">
      <c r="A857" s="136" t="s">
        <v>27</v>
      </c>
      <c r="B857" s="205">
        <v>1085</v>
      </c>
      <c r="C857" s="189">
        <v>1377</v>
      </c>
      <c r="D857" s="190">
        <v>496</v>
      </c>
      <c r="E857" s="191">
        <v>492</v>
      </c>
      <c r="F857" s="188">
        <v>1093</v>
      </c>
      <c r="G857" s="192">
        <v>958</v>
      </c>
      <c r="H857" s="190">
        <v>1725</v>
      </c>
      <c r="I857" s="191">
        <v>1693</v>
      </c>
      <c r="J857" s="188">
        <v>391</v>
      </c>
      <c r="K857" s="189">
        <v>234</v>
      </c>
      <c r="L857" s="190">
        <v>955</v>
      </c>
      <c r="M857" s="188">
        <v>787</v>
      </c>
      <c r="N857" s="193">
        <v>1547</v>
      </c>
      <c r="O857" s="206">
        <v>1356</v>
      </c>
      <c r="P857" s="188">
        <v>774</v>
      </c>
      <c r="Q857" s="189">
        <v>633</v>
      </c>
      <c r="R857" s="190">
        <v>1010</v>
      </c>
      <c r="S857" s="191">
        <v>1062</v>
      </c>
      <c r="T857" s="188">
        <v>234</v>
      </c>
      <c r="U857" s="192">
        <v>190</v>
      </c>
      <c r="V857" s="190">
        <v>926</v>
      </c>
      <c r="W857" s="207">
        <v>914</v>
      </c>
      <c r="X857" s="188">
        <v>597</v>
      </c>
      <c r="Y857" s="192">
        <v>321</v>
      </c>
      <c r="Z857" s="190">
        <v>1973</v>
      </c>
      <c r="AA857" s="188">
        <v>2168</v>
      </c>
      <c r="AB857" s="169">
        <f t="shared" si="16345"/>
        <v>12806</v>
      </c>
      <c r="AC857" s="172">
        <f t="shared" si="16346"/>
        <v>12185</v>
      </c>
      <c r="AE857" s="264" t="s">
        <v>13</v>
      </c>
      <c r="AF857" s="20">
        <f t="shared" ref="AF857:BG857" si="16620">SUM(AF854:AF856)</f>
        <v>3087</v>
      </c>
      <c r="AG857" s="21">
        <f t="shared" si="16620"/>
        <v>5858</v>
      </c>
      <c r="AH857" s="20">
        <f t="shared" si="16620"/>
        <v>1918</v>
      </c>
      <c r="AI857" s="21">
        <f t="shared" si="16620"/>
        <v>1942</v>
      </c>
      <c r="AJ857" s="20">
        <f t="shared" si="16620"/>
        <v>2614</v>
      </c>
      <c r="AK857" s="21">
        <f t="shared" si="16620"/>
        <v>5035</v>
      </c>
      <c r="AL857" s="20">
        <f t="shared" si="16620"/>
        <v>4422</v>
      </c>
      <c r="AM857" s="21">
        <f t="shared" si="16620"/>
        <v>7184</v>
      </c>
      <c r="AN857" s="20">
        <f t="shared" si="16620"/>
        <v>1583</v>
      </c>
      <c r="AO857" s="21">
        <f t="shared" si="16620"/>
        <v>406</v>
      </c>
      <c r="AP857" s="20">
        <f t="shared" si="16620"/>
        <v>5219</v>
      </c>
      <c r="AQ857" s="21">
        <f t="shared" si="16620"/>
        <v>1432</v>
      </c>
      <c r="AR857" s="20">
        <f t="shared" si="16620"/>
        <v>6874</v>
      </c>
      <c r="AS857" s="21">
        <f t="shared" si="16620"/>
        <v>4170</v>
      </c>
      <c r="AT857" s="20">
        <f t="shared" si="16620"/>
        <v>3171</v>
      </c>
      <c r="AU857" s="21">
        <f t="shared" si="16620"/>
        <v>3006</v>
      </c>
      <c r="AV857" s="20">
        <f t="shared" si="16620"/>
        <v>3337</v>
      </c>
      <c r="AW857" s="21">
        <f t="shared" si="16620"/>
        <v>4455</v>
      </c>
      <c r="AX857" s="20">
        <f t="shared" si="16620"/>
        <v>1983</v>
      </c>
      <c r="AY857" s="21">
        <f t="shared" si="16620"/>
        <v>436</v>
      </c>
      <c r="AZ857" s="20">
        <f t="shared" si="16620"/>
        <v>4485</v>
      </c>
      <c r="BA857" s="21">
        <f t="shared" si="16620"/>
        <v>2510</v>
      </c>
      <c r="BB857" s="20">
        <f t="shared" si="16620"/>
        <v>3178</v>
      </c>
      <c r="BC857" s="21">
        <f t="shared" si="16620"/>
        <v>1254</v>
      </c>
      <c r="BD857" s="20">
        <f t="shared" si="16620"/>
        <v>5217</v>
      </c>
      <c r="BE857" s="21">
        <f t="shared" si="16620"/>
        <v>7662</v>
      </c>
      <c r="BF857" s="173">
        <f t="shared" si="16620"/>
        <v>47088</v>
      </c>
      <c r="BG857" s="174">
        <f t="shared" si="16620"/>
        <v>45350</v>
      </c>
      <c r="BI857" s="136" t="s">
        <v>27</v>
      </c>
      <c r="BJ857" s="128">
        <f>B857/B870</f>
        <v>4.2173591946204375E-2</v>
      </c>
      <c r="BK857" s="129">
        <f t="shared" ref="BK857" si="16621">C857/C870</f>
        <v>5.2805153967097444E-2</v>
      </c>
      <c r="BL857" s="130">
        <f t="shared" ref="BL857" si="16622">D857/D870</f>
        <v>4.1285167304811056E-2</v>
      </c>
      <c r="BM857" s="131">
        <f t="shared" ref="BM857" si="16623">E857/E870</f>
        <v>4.3390069671046833E-2</v>
      </c>
      <c r="BN857" s="128">
        <f t="shared" ref="BN857" si="16624">F857/F870</f>
        <v>3.8460185087441499E-2</v>
      </c>
      <c r="BO857" s="129">
        <f t="shared" ref="BO857" si="16625">G857/G870</f>
        <v>4.1742919389978213E-2</v>
      </c>
      <c r="BP857" s="130">
        <f t="shared" ref="BP857" si="16626">H857/H870</f>
        <v>4.7598024337076793E-2</v>
      </c>
      <c r="BQ857" s="131">
        <f t="shared" ref="BQ857" si="16627">I857/I870</f>
        <v>4.8302425106990017E-2</v>
      </c>
      <c r="BR857" s="128">
        <f t="shared" ref="BR857" si="16628">J857/J870</f>
        <v>6.1285266457680253E-2</v>
      </c>
      <c r="BS857" s="129">
        <f t="shared" ref="BS857" si="16629">K857/K870</f>
        <v>3.8831729173581152E-2</v>
      </c>
      <c r="BT857" s="130">
        <f t="shared" ref="BT857" si="16630">L857/L870</f>
        <v>4.6884972261770338E-2</v>
      </c>
      <c r="BU857" s="128">
        <f t="shared" ref="BU857" si="16631">M857/M870</f>
        <v>4.0038665038665038E-2</v>
      </c>
      <c r="BV857" s="132">
        <f t="shared" ref="BV857" si="16632">N857/N870</f>
        <v>4.6008803235783963E-2</v>
      </c>
      <c r="BW857" s="133">
        <f t="shared" ref="BW857" si="16633">O857/O870</f>
        <v>3.8899566826357611E-2</v>
      </c>
      <c r="BX857" s="128">
        <f t="shared" ref="BX857" si="16634">P857/P870</f>
        <v>4.5529411764705881E-2</v>
      </c>
      <c r="BY857" s="129">
        <f t="shared" ref="BY857" si="16635">Q857/Q870</f>
        <v>3.5246951389275569E-2</v>
      </c>
      <c r="BZ857" s="130">
        <f t="shared" ref="BZ857" si="16636">R857/R870</f>
        <v>4.3850128077106761E-2</v>
      </c>
      <c r="CA857" s="131">
        <f t="shared" ref="CA857" si="16637">S857/S870</f>
        <v>4.4231570179092045E-2</v>
      </c>
      <c r="CB857" s="128">
        <f t="shared" ref="CB857" si="16638">T857/T870</f>
        <v>3.722558065542475E-2</v>
      </c>
      <c r="CC857" s="129">
        <f t="shared" ref="CC857" si="16639">U857/U870</f>
        <v>2.7879677182685254E-2</v>
      </c>
      <c r="CD857" s="130">
        <f t="shared" ref="CD857" si="16640">V857/V870</f>
        <v>4.8024063893786953E-2</v>
      </c>
      <c r="CE857" s="131">
        <f t="shared" ref="CE857" si="16641">W857/W870</f>
        <v>4.0175824175824174E-2</v>
      </c>
      <c r="CF857" s="128">
        <f t="shared" ref="CF857" si="16642">X857/X870</f>
        <v>3.8061842524705132E-2</v>
      </c>
      <c r="CG857" s="129">
        <f t="shared" ref="CG857" si="16643">Y857/Y870</f>
        <v>3.0466970387243737E-2</v>
      </c>
      <c r="CH857" s="130">
        <f t="shared" ref="CH857" si="16644">Z857/Z870</f>
        <v>5.2732861151944407E-2</v>
      </c>
      <c r="CI857" s="128">
        <f t="shared" ref="CI857" si="16645">AA857/AA870</f>
        <v>5.1722492604256133E-2</v>
      </c>
      <c r="CJ857" s="134">
        <f t="shared" ref="CJ857" si="16646">AB857/AB870</f>
        <v>4.5490875892961809E-2</v>
      </c>
      <c r="CK857" s="135">
        <f t="shared" ref="CK857" si="16647">AC857/AC870</f>
        <v>4.3521121226949164E-2</v>
      </c>
    </row>
    <row r="858" spans="1:89" ht="13.5" thickTop="1" x14ac:dyDescent="0.2">
      <c r="A858" s="145" t="s">
        <v>28</v>
      </c>
      <c r="B858" s="202">
        <v>1106</v>
      </c>
      <c r="C858" s="196">
        <v>1734</v>
      </c>
      <c r="D858" s="197">
        <v>450</v>
      </c>
      <c r="E858" s="198">
        <v>560</v>
      </c>
      <c r="F858" s="195">
        <v>990</v>
      </c>
      <c r="G858" s="199">
        <v>1477</v>
      </c>
      <c r="H858" s="197">
        <v>1732</v>
      </c>
      <c r="I858" s="198">
        <v>2149</v>
      </c>
      <c r="J858" s="195">
        <v>459</v>
      </c>
      <c r="K858" s="196">
        <v>217</v>
      </c>
      <c r="L858" s="197">
        <v>1505</v>
      </c>
      <c r="M858" s="195">
        <v>710</v>
      </c>
      <c r="N858" s="200">
        <v>1902</v>
      </c>
      <c r="O858" s="203">
        <v>1403</v>
      </c>
      <c r="P858" s="195">
        <v>912</v>
      </c>
      <c r="Q858" s="196">
        <v>711</v>
      </c>
      <c r="R858" s="197">
        <v>1137</v>
      </c>
      <c r="S858" s="198">
        <v>1234</v>
      </c>
      <c r="T858" s="195">
        <v>384</v>
      </c>
      <c r="U858" s="199">
        <v>160</v>
      </c>
      <c r="V858" s="197">
        <v>1301</v>
      </c>
      <c r="W858" s="204">
        <v>1005</v>
      </c>
      <c r="X858" s="195">
        <v>782</v>
      </c>
      <c r="Y858" s="199">
        <v>354</v>
      </c>
      <c r="Z858" s="197">
        <v>2146</v>
      </c>
      <c r="AA858" s="195">
        <v>2700</v>
      </c>
      <c r="AB858" s="169">
        <f t="shared" si="16345"/>
        <v>14806</v>
      </c>
      <c r="AC858" s="172">
        <f t="shared" si="16346"/>
        <v>14414</v>
      </c>
      <c r="BI858" s="145" t="s">
        <v>28</v>
      </c>
      <c r="BJ858" s="128">
        <f>B858/B870</f>
        <v>4.2989855016130916E-2</v>
      </c>
      <c r="BK858" s="129">
        <f t="shared" ref="BK858" si="16648">C858/C870</f>
        <v>6.6495379069678257E-2</v>
      </c>
      <c r="BL858" s="130">
        <f t="shared" ref="BL858" si="16649">D858/D870</f>
        <v>3.7456300982187447E-2</v>
      </c>
      <c r="BM858" s="131">
        <f t="shared" ref="BM858" si="16650">E858/E870</f>
        <v>4.9387071170297205E-2</v>
      </c>
      <c r="BN858" s="128">
        <f t="shared" ref="BN858" si="16651">F858/F870</f>
        <v>3.4835849255779587E-2</v>
      </c>
      <c r="BO858" s="129">
        <f t="shared" ref="BO858" si="16652">G858/G870</f>
        <v>6.4357298474945535E-2</v>
      </c>
      <c r="BP858" s="130">
        <f t="shared" ref="BP858" si="16653">H858/H870</f>
        <v>4.7791175740183767E-2</v>
      </c>
      <c r="BQ858" s="131">
        <f t="shared" ref="BQ858" si="16654">I858/I870</f>
        <v>6.1312410841654778E-2</v>
      </c>
      <c r="BR858" s="128">
        <f t="shared" ref="BR858" si="16655">J858/J870</f>
        <v>7.1943573667711605E-2</v>
      </c>
      <c r="BS858" s="129">
        <f t="shared" ref="BS858" si="16656">K858/K870</f>
        <v>3.6010620643876536E-2</v>
      </c>
      <c r="BT858" s="130">
        <f t="shared" ref="BT858" si="16657">L858/L870</f>
        <v>7.3886788747606652E-2</v>
      </c>
      <c r="BU858" s="128">
        <f t="shared" ref="BU858" si="16658">M858/M870</f>
        <v>3.6121286121286122E-2</v>
      </c>
      <c r="BV858" s="132">
        <f t="shared" ref="BV858" si="16659">N858/N870</f>
        <v>5.6566738044254106E-2</v>
      </c>
      <c r="BW858" s="133">
        <f t="shared" ref="BW858" si="16660">O858/O870</f>
        <v>4.0247855647035202E-2</v>
      </c>
      <c r="BX858" s="128">
        <f t="shared" ref="BX858" si="16661">P858/P870</f>
        <v>5.3647058823529409E-2</v>
      </c>
      <c r="BY858" s="129">
        <f t="shared" ref="BY858" si="16662">Q858/Q870</f>
        <v>3.9590177626816637E-2</v>
      </c>
      <c r="BZ858" s="130">
        <f t="shared" ref="BZ858" si="16663">R858/R870</f>
        <v>4.9363956063039983E-2</v>
      </c>
      <c r="CA858" s="131">
        <f t="shared" ref="CA858" si="16664">S858/S870</f>
        <v>5.1395251978342354E-2</v>
      </c>
      <c r="CB858" s="128">
        <f t="shared" ref="CB858" si="16665">T858/T870</f>
        <v>6.108813235762011E-2</v>
      </c>
      <c r="CC858" s="129">
        <f t="shared" ref="CC858" si="16666">U858/U870</f>
        <v>2.347762289068232E-2</v>
      </c>
      <c r="CD858" s="130">
        <f t="shared" ref="CD858" si="16667">V858/V870</f>
        <v>6.7472253915568922E-2</v>
      </c>
      <c r="CE858" s="131">
        <f t="shared" ref="CE858" si="16668">W858/W870</f>
        <v>4.4175824175824177E-2</v>
      </c>
      <c r="CF858" s="128">
        <f t="shared" ref="CF858" si="16669">X858/X870</f>
        <v>4.985655084475614E-2</v>
      </c>
      <c r="CG858" s="129">
        <f t="shared" ref="CG858" si="16670">Y858/Y870</f>
        <v>3.3599088838268794E-2</v>
      </c>
      <c r="CH858" s="130">
        <f t="shared" ref="CH858" si="16671">Z858/Z870</f>
        <v>5.7356675130295333E-2</v>
      </c>
      <c r="CI858" s="128">
        <f t="shared" ref="CI858" si="16672">AA858/AA870</f>
        <v>6.4414543372459207E-2</v>
      </c>
      <c r="CJ858" s="134">
        <f t="shared" ref="CJ858" si="16673">AB858/AB870</f>
        <v>5.2595494961048928E-2</v>
      </c>
      <c r="CK858" s="135">
        <f t="shared" ref="CK858" si="16674">AC858/AC870</f>
        <v>5.1482432611017252E-2</v>
      </c>
    </row>
    <row r="859" spans="1:89" x14ac:dyDescent="0.2">
      <c r="A859" s="136" t="s">
        <v>29</v>
      </c>
      <c r="B859" s="205">
        <v>1327</v>
      </c>
      <c r="C859" s="189">
        <v>2371</v>
      </c>
      <c r="D859" s="190">
        <v>889</v>
      </c>
      <c r="E859" s="191">
        <v>748</v>
      </c>
      <c r="F859" s="188">
        <v>1401</v>
      </c>
      <c r="G859" s="192">
        <v>2026</v>
      </c>
      <c r="H859" s="190">
        <v>1885</v>
      </c>
      <c r="I859" s="191">
        <v>2843</v>
      </c>
      <c r="J859" s="188">
        <v>576</v>
      </c>
      <c r="K859" s="189">
        <v>181</v>
      </c>
      <c r="L859" s="190">
        <v>1954</v>
      </c>
      <c r="M859" s="188">
        <v>632</v>
      </c>
      <c r="N859" s="193">
        <v>2413</v>
      </c>
      <c r="O859" s="206">
        <v>1648</v>
      </c>
      <c r="P859" s="188">
        <v>1223</v>
      </c>
      <c r="Q859" s="189">
        <v>930</v>
      </c>
      <c r="R859" s="190">
        <v>1485</v>
      </c>
      <c r="S859" s="191">
        <v>1705</v>
      </c>
      <c r="T859" s="188">
        <v>926</v>
      </c>
      <c r="U859" s="192">
        <v>160</v>
      </c>
      <c r="V859" s="190">
        <v>1918</v>
      </c>
      <c r="W859" s="207">
        <v>1169</v>
      </c>
      <c r="X859" s="188">
        <v>1165</v>
      </c>
      <c r="Y859" s="192">
        <v>367</v>
      </c>
      <c r="Z859" s="190">
        <v>2526</v>
      </c>
      <c r="AA859" s="188">
        <v>2756</v>
      </c>
      <c r="AB859" s="169">
        <f t="shared" si="16345"/>
        <v>19688</v>
      </c>
      <c r="AC859" s="172">
        <f t="shared" si="16346"/>
        <v>17536</v>
      </c>
      <c r="BI859" s="136" t="s">
        <v>29</v>
      </c>
      <c r="BJ859" s="128">
        <f>B859/B870</f>
        <v>5.1580052085357798E-2</v>
      </c>
      <c r="BK859" s="129">
        <f t="shared" ref="BK859" si="16675">C859/C870</f>
        <v>9.0923035625263646E-2</v>
      </c>
      <c r="BL859" s="130">
        <f t="shared" ref="BL859" si="16676">D859/D870</f>
        <v>7.3997003495921421E-2</v>
      </c>
      <c r="BM859" s="131">
        <f t="shared" ref="BM859" si="16677">E859/E870</f>
        <v>6.5967016491754127E-2</v>
      </c>
      <c r="BN859" s="128">
        <f t="shared" ref="BN859" si="16678">F859/F870</f>
        <v>4.9298004855906262E-2</v>
      </c>
      <c r="BO859" s="129">
        <f t="shared" ref="BO859" si="16679">G859/G870</f>
        <v>8.8278867102396519E-2</v>
      </c>
      <c r="BP859" s="130">
        <f t="shared" ref="BP859" si="16680">H859/H870</f>
        <v>5.2012913550950578E-2</v>
      </c>
      <c r="BQ859" s="131">
        <f t="shared" ref="BQ859" si="16681">I859/I870</f>
        <v>8.1112696148359489E-2</v>
      </c>
      <c r="BR859" s="128">
        <f t="shared" ref="BR859" si="16682">J859/J870</f>
        <v>9.0282131661442E-2</v>
      </c>
      <c r="BS859" s="129">
        <f t="shared" ref="BS859" si="16683">K859/K870</f>
        <v>3.003650846332559E-2</v>
      </c>
      <c r="BT859" s="130">
        <f t="shared" ref="BT859" si="16684">L859/L870</f>
        <v>9.5930089842407584E-2</v>
      </c>
      <c r="BU859" s="128">
        <f t="shared" ref="BU859" si="16685">M859/M870</f>
        <v>3.2153032153032154E-2</v>
      </c>
      <c r="BV859" s="132">
        <f t="shared" ref="BV859" si="16686">N859/N870</f>
        <v>7.1764216036164646E-2</v>
      </c>
      <c r="BW859" s="133">
        <f t="shared" ref="BW859" si="16687">O859/O870</f>
        <v>4.7276169712269431E-2</v>
      </c>
      <c r="BX859" s="128">
        <f t="shared" ref="BX859" si="16688">P859/P870</f>
        <v>7.1941176470588231E-2</v>
      </c>
      <c r="BY859" s="129">
        <f t="shared" ref="BY859" si="16689">Q859/Q870</f>
        <v>5.1784620524528091E-2</v>
      </c>
      <c r="BZ859" s="130">
        <f t="shared" ref="BZ859" si="16690">R859/R870</f>
        <v>6.4472713063864887E-2</v>
      </c>
      <c r="CA859" s="131">
        <f t="shared" ref="CA859" si="16691">S859/S870</f>
        <v>7.1012078300708034E-2</v>
      </c>
      <c r="CB859" s="128">
        <f t="shared" ref="CB859" si="16692">T859/T870</f>
        <v>0.14731148584155265</v>
      </c>
      <c r="CC859" s="129">
        <f t="shared" ref="CC859" si="16693">U859/U870</f>
        <v>2.347762289068232E-2</v>
      </c>
      <c r="CD859" s="130">
        <f t="shared" ref="CD859" si="16694">V859/V870</f>
        <v>9.9471009231407531E-2</v>
      </c>
      <c r="CE859" s="131">
        <f t="shared" ref="CE859" si="16695">W859/W870</f>
        <v>5.1384615384615383E-2</v>
      </c>
      <c r="CF859" s="128">
        <f t="shared" ref="CF859" si="16696">X859/X870</f>
        <v>7.4274784826267135E-2</v>
      </c>
      <c r="CG859" s="129">
        <f t="shared" ref="CG859" si="16697">Y859/Y870</f>
        <v>3.4832953682611995E-2</v>
      </c>
      <c r="CH859" s="130">
        <f t="shared" ref="CH859" si="16698">Z859/Z870</f>
        <v>6.751302953360952E-2</v>
      </c>
      <c r="CI859" s="128">
        <f t="shared" ref="CI859" si="16699">AA859/AA870</f>
        <v>6.5750548716480575E-2</v>
      </c>
      <c r="CJ859" s="134">
        <f t="shared" ref="CJ859" si="16700">AB859/AB870</f>
        <v>6.9937870106249578E-2</v>
      </c>
      <c r="CK859" s="135">
        <f t="shared" ref="CK859" si="16701">AC859/AC870</f>
        <v>6.2633268923740715E-2</v>
      </c>
    </row>
    <row r="860" spans="1:89" x14ac:dyDescent="0.2">
      <c r="A860" s="145" t="s">
        <v>30</v>
      </c>
      <c r="B860" s="202">
        <v>1647</v>
      </c>
      <c r="C860" s="196">
        <v>2850</v>
      </c>
      <c r="D860" s="197">
        <v>1168</v>
      </c>
      <c r="E860" s="198">
        <v>920</v>
      </c>
      <c r="F860" s="195">
        <v>1412</v>
      </c>
      <c r="G860" s="199">
        <v>2489</v>
      </c>
      <c r="H860" s="197">
        <v>2275</v>
      </c>
      <c r="I860" s="198">
        <v>3495</v>
      </c>
      <c r="J860" s="195">
        <v>916</v>
      </c>
      <c r="K860" s="196">
        <v>215</v>
      </c>
      <c r="L860" s="197">
        <v>2708</v>
      </c>
      <c r="M860" s="195">
        <v>729</v>
      </c>
      <c r="N860" s="200">
        <v>3403</v>
      </c>
      <c r="O860" s="203">
        <v>1984</v>
      </c>
      <c r="P860" s="195">
        <v>1633</v>
      </c>
      <c r="Q860" s="196">
        <v>1413</v>
      </c>
      <c r="R860" s="197">
        <v>1783</v>
      </c>
      <c r="S860" s="198">
        <v>2162</v>
      </c>
      <c r="T860" s="195">
        <v>1088</v>
      </c>
      <c r="U860" s="199">
        <v>212</v>
      </c>
      <c r="V860" s="197">
        <v>2078</v>
      </c>
      <c r="W860" s="204">
        <v>1258</v>
      </c>
      <c r="X860" s="195">
        <v>1651</v>
      </c>
      <c r="Y860" s="199">
        <v>592</v>
      </c>
      <c r="Z860" s="197">
        <v>2652</v>
      </c>
      <c r="AA860" s="195">
        <v>3930</v>
      </c>
      <c r="AB860" s="169">
        <f t="shared" si="16345"/>
        <v>24414</v>
      </c>
      <c r="AC860" s="172">
        <f t="shared" si="16346"/>
        <v>22249</v>
      </c>
      <c r="BI860" s="145" t="s">
        <v>30</v>
      </c>
      <c r="BJ860" s="128">
        <f>B860/B870</f>
        <v>6.4018346484238348E-2</v>
      </c>
      <c r="BK860" s="129">
        <f t="shared" ref="BK860" si="16702">C860/C870</f>
        <v>0.10929171300379645</v>
      </c>
      <c r="BL860" s="130">
        <f t="shared" ref="BL860" si="16703">D860/D870</f>
        <v>9.7219910104877641E-2</v>
      </c>
      <c r="BM860" s="131">
        <f t="shared" ref="BM860" si="16704">E860/E870</f>
        <v>8.1135902636916835E-2</v>
      </c>
      <c r="BN860" s="128">
        <f t="shared" ref="BN860" si="16705">F860/F870</f>
        <v>4.9685069847637146E-2</v>
      </c>
      <c r="BO860" s="129">
        <f t="shared" ref="BO860" si="16706">G860/G870</f>
        <v>0.10845315904139434</v>
      </c>
      <c r="BP860" s="130">
        <f t="shared" ref="BP860" si="16707">H860/H870</f>
        <v>6.2774206009767936E-2</v>
      </c>
      <c r="BQ860" s="131">
        <f t="shared" ref="BQ860" si="16708">I860/I870</f>
        <v>9.9714693295292436E-2</v>
      </c>
      <c r="BR860" s="128">
        <f t="shared" ref="BR860" si="16709">J860/J870</f>
        <v>0.14357366771159874</v>
      </c>
      <c r="BS860" s="129">
        <f t="shared" ref="BS860" si="16710">K860/K870</f>
        <v>3.5678725522734815E-2</v>
      </c>
      <c r="BT860" s="130">
        <f t="shared" ref="BT860" si="16711">L860/L870</f>
        <v>0.13294712553389956</v>
      </c>
      <c r="BU860" s="128">
        <f t="shared" ref="BU860" si="16712">M860/M870</f>
        <v>3.7087912087912088E-2</v>
      </c>
      <c r="BV860" s="132">
        <f t="shared" ref="BV860" si="16713">N860/N870</f>
        <v>0.1012074708541518</v>
      </c>
      <c r="BW860" s="133">
        <f t="shared" ref="BW860" si="16714">O860/O870</f>
        <v>5.6915000430304945E-2</v>
      </c>
      <c r="BX860" s="128">
        <f t="shared" ref="BX860" si="16715">P860/P870</f>
        <v>9.6058823529411766E-2</v>
      </c>
      <c r="BY860" s="129">
        <f t="shared" ref="BY860" si="16716">Q860/Q870</f>
        <v>7.8679213764686229E-2</v>
      </c>
      <c r="BZ860" s="130">
        <f t="shared" ref="BZ860" si="16717">R860/R870</f>
        <v>7.7410671645031043E-2</v>
      </c>
      <c r="CA860" s="131">
        <f t="shared" ref="CA860" si="16718">S860/S870</f>
        <v>9.0045814244064978E-2</v>
      </c>
      <c r="CB860" s="128">
        <f t="shared" ref="CB860" si="16719">T860/T870</f>
        <v>0.17308304167992364</v>
      </c>
      <c r="CC860" s="129">
        <f t="shared" ref="CC860" si="16720">U860/U870</f>
        <v>3.1107850330154074E-2</v>
      </c>
      <c r="CD860" s="130">
        <f t="shared" ref="CD860" si="16721">V860/V870</f>
        <v>0.10776890364070117</v>
      </c>
      <c r="CE860" s="131">
        <f t="shared" ref="CE860" si="16722">W860/W870</f>
        <v>5.5296703296703296E-2</v>
      </c>
      <c r="CF860" s="128">
        <f t="shared" ref="CF860" si="16723">X860/X870</f>
        <v>0.10525980235894167</v>
      </c>
      <c r="CG860" s="129">
        <f t="shared" ref="CG860" si="16724">Y860/Y870</f>
        <v>5.6188306757782837E-2</v>
      </c>
      <c r="CH860" s="130">
        <f t="shared" ref="CH860" si="16725">Z860/Z870</f>
        <v>7.0880662835761055E-2</v>
      </c>
      <c r="CI860" s="128">
        <f t="shared" ref="CI860" si="16726">AA860/AA870</f>
        <v>9.3758946464357285E-2</v>
      </c>
      <c r="CJ860" s="134">
        <f t="shared" ref="CJ860" si="16727">AB860/AB870</f>
        <v>8.672608496413943E-2</v>
      </c>
      <c r="CK860" s="135">
        <f t="shared" ref="CK860" si="16728">AC860/AC870</f>
        <v>7.946667428628576E-2</v>
      </c>
    </row>
    <row r="861" spans="1:89" x14ac:dyDescent="0.2">
      <c r="A861" s="136" t="s">
        <v>31</v>
      </c>
      <c r="B861" s="205">
        <v>1440</v>
      </c>
      <c r="C861" s="189">
        <v>3008</v>
      </c>
      <c r="D861" s="190">
        <v>750</v>
      </c>
      <c r="E861" s="191">
        <v>1022</v>
      </c>
      <c r="F861" s="188">
        <v>1202</v>
      </c>
      <c r="G861" s="192">
        <v>2546</v>
      </c>
      <c r="H861" s="190">
        <v>2147</v>
      </c>
      <c r="I861" s="191">
        <v>3689</v>
      </c>
      <c r="J861" s="188">
        <v>667</v>
      </c>
      <c r="K861" s="189">
        <v>191</v>
      </c>
      <c r="L861" s="190">
        <v>2511</v>
      </c>
      <c r="M861" s="188">
        <v>703</v>
      </c>
      <c r="N861" s="193">
        <v>3471</v>
      </c>
      <c r="O861" s="206">
        <v>2186</v>
      </c>
      <c r="P861" s="188">
        <v>1538</v>
      </c>
      <c r="Q861" s="189">
        <v>1593</v>
      </c>
      <c r="R861" s="190">
        <v>1554</v>
      </c>
      <c r="S861" s="191">
        <v>2293</v>
      </c>
      <c r="T861" s="188">
        <v>895</v>
      </c>
      <c r="U861" s="192">
        <v>224</v>
      </c>
      <c r="V861" s="190">
        <v>2407</v>
      </c>
      <c r="W861" s="207">
        <v>1252</v>
      </c>
      <c r="X861" s="188">
        <v>1527</v>
      </c>
      <c r="Y861" s="192">
        <v>662</v>
      </c>
      <c r="Z861" s="190">
        <v>2565</v>
      </c>
      <c r="AA861" s="188">
        <v>3732</v>
      </c>
      <c r="AB861" s="169">
        <f t="shared" si="16345"/>
        <v>22674</v>
      </c>
      <c r="AC861" s="172">
        <f t="shared" si="16346"/>
        <v>23101</v>
      </c>
      <c r="BI861" s="136" t="s">
        <v>31</v>
      </c>
      <c r="BJ861" s="128">
        <f>B861/B870</f>
        <v>5.5972324794962489E-2</v>
      </c>
      <c r="BK861" s="129">
        <f t="shared" ref="BK861" si="16729">C861/C870</f>
        <v>0.11535069218084902</v>
      </c>
      <c r="BL861" s="130">
        <f t="shared" ref="BL861" si="16730">D861/D870</f>
        <v>6.2427168303645746E-2</v>
      </c>
      <c r="BM861" s="131">
        <f t="shared" ref="BM861" si="16731">E861/E870</f>
        <v>9.0131404885792396E-2</v>
      </c>
      <c r="BN861" s="128">
        <f t="shared" ref="BN861" si="16732">F861/F870</f>
        <v>4.2295647278229355E-2</v>
      </c>
      <c r="BO861" s="129">
        <f t="shared" ref="BO861" si="16733">G861/G870</f>
        <v>0.11093681917211329</v>
      </c>
      <c r="BP861" s="130">
        <f t="shared" ref="BP861" si="16734">H861/H870</f>
        <v>5.924229463866891E-2</v>
      </c>
      <c r="BQ861" s="131">
        <f t="shared" ref="BQ861" si="16735">I861/I870</f>
        <v>0.10524964336661911</v>
      </c>
      <c r="BR861" s="128">
        <f t="shared" ref="BR861" si="16736">J861/J870</f>
        <v>0.10454545454545454</v>
      </c>
      <c r="BS861" s="129">
        <f t="shared" ref="BS861" si="16737">K861/K870</f>
        <v>3.1695984069034185E-2</v>
      </c>
      <c r="BT861" s="130">
        <f t="shared" ref="BT861" si="16738">L861/L870</f>
        <v>0.12327556581079091</v>
      </c>
      <c r="BU861" s="128">
        <f t="shared" ref="BU861" si="16739">M861/M870</f>
        <v>3.5765160765160765E-2</v>
      </c>
      <c r="BV861" s="132">
        <f t="shared" ref="BV861" si="16740">N861/N870</f>
        <v>0.10322983583154889</v>
      </c>
      <c r="BW861" s="133">
        <f t="shared" ref="BW861" si="16741">O861/O870</f>
        <v>6.2709773659600107E-2</v>
      </c>
      <c r="BX861" s="128">
        <f t="shared" ref="BX861" si="16742">P861/P870</f>
        <v>9.0470588235294122E-2</v>
      </c>
      <c r="BY861" s="129">
        <f t="shared" ref="BY861" si="16743">Q861/Q870</f>
        <v>8.8702043543627151E-2</v>
      </c>
      <c r="BZ861" s="130">
        <f t="shared" ref="BZ861" si="16744">R861/R870</f>
        <v>6.746841488299396E-2</v>
      </c>
      <c r="CA861" s="131">
        <f t="shared" ref="CA861" si="16745">S861/S870</f>
        <v>9.5501874219075383E-2</v>
      </c>
      <c r="CB861" s="128">
        <f t="shared" ref="CB861" si="16746">T861/T870</f>
        <v>0.14237989182309896</v>
      </c>
      <c r="CC861" s="129">
        <f t="shared" ref="CC861" si="16747">U861/U870</f>
        <v>3.2868672046955247E-2</v>
      </c>
      <c r="CD861" s="130">
        <f t="shared" ref="CD861" si="16748">V861/V870</f>
        <v>0.12483144901981122</v>
      </c>
      <c r="CE861" s="131">
        <f t="shared" ref="CE861" si="16749">W861/W870</f>
        <v>5.5032967032967034E-2</v>
      </c>
      <c r="CF861" s="128">
        <f t="shared" ref="CF861" si="16750">X861/X870</f>
        <v>9.7354160025502068E-2</v>
      </c>
      <c r="CG861" s="129">
        <f t="shared" ref="CG861" si="16751">Y861/Y870</f>
        <v>6.2832194381169326E-2</v>
      </c>
      <c r="CH861" s="130">
        <f t="shared" ref="CH861" si="16752">Z861/Z870</f>
        <v>6.8555392222370712E-2</v>
      </c>
      <c r="CI861" s="128">
        <f t="shared" ref="CI861" si="16753">AA861/AA870</f>
        <v>8.9035213283710279E-2</v>
      </c>
      <c r="CJ861" s="134">
        <f t="shared" ref="CJ861" si="16754">AB861/AB870</f>
        <v>8.0545066374903648E-2</v>
      </c>
      <c r="CK861" s="135">
        <f t="shared" ref="CK861" si="16755">AC861/AC870</f>
        <v>8.2509759660545967E-2</v>
      </c>
    </row>
    <row r="862" spans="1:89" x14ac:dyDescent="0.2">
      <c r="A862" s="145" t="s">
        <v>32</v>
      </c>
      <c r="B862" s="202">
        <v>1481</v>
      </c>
      <c r="C862" s="196">
        <v>2701</v>
      </c>
      <c r="D862" s="197">
        <v>488</v>
      </c>
      <c r="E862" s="198">
        <v>967</v>
      </c>
      <c r="F862" s="195">
        <v>958</v>
      </c>
      <c r="G862" s="199">
        <v>2438</v>
      </c>
      <c r="H862" s="197">
        <v>1766</v>
      </c>
      <c r="I862" s="198">
        <v>3587</v>
      </c>
      <c r="J862" s="195">
        <v>435</v>
      </c>
      <c r="K862" s="196">
        <v>200</v>
      </c>
      <c r="L862" s="197">
        <v>1897</v>
      </c>
      <c r="M862" s="195">
        <v>706</v>
      </c>
      <c r="N862" s="200">
        <v>2436</v>
      </c>
      <c r="O862" s="203">
        <v>1866</v>
      </c>
      <c r="P862" s="195">
        <v>1034</v>
      </c>
      <c r="Q862" s="196">
        <v>1306</v>
      </c>
      <c r="R862" s="197">
        <v>1253</v>
      </c>
      <c r="S862" s="198">
        <v>1769</v>
      </c>
      <c r="T862" s="195">
        <v>498</v>
      </c>
      <c r="U862" s="199">
        <v>229</v>
      </c>
      <c r="V862" s="197">
        <v>1825</v>
      </c>
      <c r="W862" s="204">
        <v>959</v>
      </c>
      <c r="X862" s="195">
        <v>1020</v>
      </c>
      <c r="Y862" s="199">
        <v>448</v>
      </c>
      <c r="Z862" s="197">
        <v>2058</v>
      </c>
      <c r="AA862" s="195">
        <v>2808</v>
      </c>
      <c r="AB862" s="169">
        <f t="shared" si="16345"/>
        <v>17149</v>
      </c>
      <c r="AC862" s="172">
        <f t="shared" si="16346"/>
        <v>19984</v>
      </c>
      <c r="BI862" s="145" t="s">
        <v>32</v>
      </c>
      <c r="BJ862" s="128">
        <f>B862/B870</f>
        <v>5.7565981264819065E-2</v>
      </c>
      <c r="BK862" s="129">
        <f t="shared" ref="BK862" si="16756">C862/C870</f>
        <v>0.10357786555201902</v>
      </c>
      <c r="BL862" s="130">
        <f t="shared" ref="BL862" si="16757">D862/D870</f>
        <v>4.0619277509572164E-2</v>
      </c>
      <c r="BM862" s="131">
        <f t="shared" ref="BM862" si="16758">E862/E870</f>
        <v>8.528088896728106E-2</v>
      </c>
      <c r="BN862" s="128">
        <f t="shared" ref="BN862" si="16759">F862/F870</f>
        <v>3.3709842007107922E-2</v>
      </c>
      <c r="BO862" s="129">
        <f t="shared" ref="BO862" si="16760">G862/G870</f>
        <v>0.10623093681917212</v>
      </c>
      <c r="BP862" s="130">
        <f t="shared" ref="BP862" si="16761">H862/H870</f>
        <v>4.8729339698131952E-2</v>
      </c>
      <c r="BQ862" s="131">
        <f t="shared" ref="BQ862" si="16762">I862/I870</f>
        <v>0.102339514978602</v>
      </c>
      <c r="BR862" s="128">
        <f t="shared" ref="BR862" si="16763">J862/J870</f>
        <v>6.8181818181818177E-2</v>
      </c>
      <c r="BS862" s="129">
        <f t="shared" ref="BS862" si="16764">K862/K870</f>
        <v>3.3189512114171919E-2</v>
      </c>
      <c r="BT862" s="130">
        <f t="shared" ref="BT862" si="16765">L862/L870</f>
        <v>9.3131719770239083E-2</v>
      </c>
      <c r="BU862" s="128">
        <f t="shared" ref="BU862" si="16766">M862/M870</f>
        <v>3.5917785917785917E-2</v>
      </c>
      <c r="BV862" s="132">
        <f t="shared" ref="BV862" si="16767">N862/N870</f>
        <v>7.2448251249107781E-2</v>
      </c>
      <c r="BW862" s="133">
        <f t="shared" ref="BW862" si="16768">O862/O870</f>
        <v>5.3529934880518659E-2</v>
      </c>
      <c r="BX862" s="128">
        <f t="shared" ref="BX862" si="16769">P862/P870</f>
        <v>6.0823529411764707E-2</v>
      </c>
      <c r="BY862" s="129">
        <f t="shared" ref="BY862" si="16770">Q862/Q870</f>
        <v>7.2721198284982455E-2</v>
      </c>
      <c r="BZ862" s="130">
        <f t="shared" ref="BZ862" si="16771">R862/R870</f>
        <v>5.4400208396648289E-2</v>
      </c>
      <c r="CA862" s="131">
        <f t="shared" ref="CA862" si="16772">S862/S870</f>
        <v>7.3677634319033736E-2</v>
      </c>
      <c r="CB862" s="128">
        <f t="shared" ref="CB862" si="16773">T862/T870</f>
        <v>7.9223671651288574E-2</v>
      </c>
      <c r="CC862" s="129">
        <f t="shared" ref="CC862" si="16774">U862/U870</f>
        <v>3.360234776228907E-2</v>
      </c>
      <c r="CD862" s="130">
        <f t="shared" ref="CD862" si="16775">V862/V870</f>
        <v>9.4647858106005595E-2</v>
      </c>
      <c r="CE862" s="131">
        <f t="shared" ref="CE862" si="16776">W862/W870</f>
        <v>4.2153846153846153E-2</v>
      </c>
      <c r="CF862" s="128">
        <f t="shared" ref="CF862" si="16777">X862/X870</f>
        <v>6.5030283710551487E-2</v>
      </c>
      <c r="CG862" s="129">
        <f t="shared" ref="CG862" si="16778">Y862/Y870</f>
        <v>4.2520880789673497E-2</v>
      </c>
      <c r="CH862" s="130">
        <f t="shared" ref="CH862" si="16779">Z862/Z870</f>
        <v>5.5004677268475209E-2</v>
      </c>
      <c r="CI862" s="128">
        <f t="shared" ref="CI862" si="16780">AA862/AA870</f>
        <v>6.6991125107357566E-2</v>
      </c>
      <c r="CJ862" s="134">
        <f t="shared" ref="CJ862" si="16781">AB862/AB870</f>
        <v>6.0918556199312981E-2</v>
      </c>
      <c r="CK862" s="135">
        <f t="shared" ref="CK862" si="16782">AC862/AC870</f>
        <v>7.1376781830065822E-2</v>
      </c>
    </row>
    <row r="863" spans="1:89" x14ac:dyDescent="0.2">
      <c r="A863" s="136" t="s">
        <v>33</v>
      </c>
      <c r="B863" s="205">
        <v>1349</v>
      </c>
      <c r="C863" s="189">
        <v>1750</v>
      </c>
      <c r="D863" s="190">
        <v>372</v>
      </c>
      <c r="E863" s="191">
        <v>735</v>
      </c>
      <c r="F863" s="188">
        <v>868</v>
      </c>
      <c r="G863" s="192">
        <v>1550</v>
      </c>
      <c r="H863" s="190">
        <v>1477</v>
      </c>
      <c r="I863" s="191">
        <v>2133</v>
      </c>
      <c r="J863" s="188">
        <v>402</v>
      </c>
      <c r="K863" s="189">
        <v>109</v>
      </c>
      <c r="L863" s="190">
        <v>1299</v>
      </c>
      <c r="M863" s="188">
        <v>692</v>
      </c>
      <c r="N863" s="193">
        <v>1666</v>
      </c>
      <c r="O863" s="206">
        <v>1706</v>
      </c>
      <c r="P863" s="188">
        <v>668</v>
      </c>
      <c r="Q863" s="189">
        <v>1087</v>
      </c>
      <c r="R863" s="190">
        <v>1032</v>
      </c>
      <c r="S863" s="191">
        <v>1301</v>
      </c>
      <c r="T863" s="188">
        <v>296</v>
      </c>
      <c r="U863" s="192">
        <v>240</v>
      </c>
      <c r="V863" s="190">
        <v>1427</v>
      </c>
      <c r="W863" s="207">
        <v>985</v>
      </c>
      <c r="X863" s="188">
        <v>554</v>
      </c>
      <c r="Y863" s="192">
        <v>470</v>
      </c>
      <c r="Z863" s="190">
        <v>1661</v>
      </c>
      <c r="AA863" s="188">
        <v>2213</v>
      </c>
      <c r="AB863" s="169">
        <f t="shared" si="16345"/>
        <v>13071</v>
      </c>
      <c r="AC863" s="172">
        <f t="shared" si="16346"/>
        <v>14971</v>
      </c>
      <c r="BI863" s="136" t="s">
        <v>33</v>
      </c>
      <c r="BJ863" s="128">
        <f>B863/B870</f>
        <v>5.2435184825280833E-2</v>
      </c>
      <c r="BK863" s="129">
        <f t="shared" ref="BK863" si="16783">C863/C870</f>
        <v>6.7108946581278528E-2</v>
      </c>
      <c r="BL863" s="130">
        <f t="shared" ref="BL863" si="16784">D863/D870</f>
        <v>3.096387547860829E-2</v>
      </c>
      <c r="BM863" s="131">
        <f t="shared" ref="BM863" si="16785">E863/E870</f>
        <v>6.4820530911015084E-2</v>
      </c>
      <c r="BN863" s="128">
        <f t="shared" ref="BN863" si="16786">F863/F870</f>
        <v>3.0542946620218867E-2</v>
      </c>
      <c r="BO863" s="129">
        <f t="shared" ref="BO863" si="16787">G863/G870</f>
        <v>6.7538126361655779E-2</v>
      </c>
      <c r="BP863" s="130">
        <f t="shared" ref="BP863" si="16788">H863/H870</f>
        <v>4.0754946055572415E-2</v>
      </c>
      <c r="BQ863" s="131">
        <f t="shared" ref="BQ863" si="16789">I863/I870</f>
        <v>6.0855920114122684E-2</v>
      </c>
      <c r="BR863" s="128">
        <f t="shared" ref="BR863" si="16790">J863/J870</f>
        <v>6.3009404388714732E-2</v>
      </c>
      <c r="BS863" s="129">
        <f t="shared" ref="BS863" si="16791">K863/K870</f>
        <v>1.8088284102223698E-2</v>
      </c>
      <c r="BT863" s="130">
        <f t="shared" ref="BT863" si="16792">L863/L870</f>
        <v>6.377338111836614E-2</v>
      </c>
      <c r="BU863" s="128">
        <f t="shared" ref="BU863" si="16793">M863/M870</f>
        <v>3.5205535205535203E-2</v>
      </c>
      <c r="BV863" s="132">
        <f t="shared" ref="BV863" si="16794">N863/N870</f>
        <v>4.9547941946228885E-2</v>
      </c>
      <c r="BW863" s="133">
        <f t="shared" ref="BW863" si="16795">O863/O870</f>
        <v>4.8940015490977942E-2</v>
      </c>
      <c r="BX863" s="128">
        <f t="shared" ref="BX863" si="16796">P863/P870</f>
        <v>3.9294117647058827E-2</v>
      </c>
      <c r="BY863" s="129">
        <f t="shared" ref="BY863" si="16797">Q863/Q870</f>
        <v>6.0526755387271008E-2</v>
      </c>
      <c r="BZ863" s="130">
        <f t="shared" ref="BZ863" si="16798">R863/R870</f>
        <v>4.4805279381756609E-2</v>
      </c>
      <c r="CA863" s="131">
        <f t="shared" ref="CA863" si="16799">S863/S870</f>
        <v>5.4185755935027072E-2</v>
      </c>
      <c r="CB863" s="128">
        <f t="shared" ref="CB863" si="16800">T863/T870</f>
        <v>4.7088768692332167E-2</v>
      </c>
      <c r="CC863" s="129">
        <f t="shared" ref="CC863" si="16801">U863/U870</f>
        <v>3.5216434336023478E-2</v>
      </c>
      <c r="CD863" s="130">
        <f t="shared" ref="CD863" si="16802">V863/V870</f>
        <v>7.4006845762887671E-2</v>
      </c>
      <c r="CE863" s="131">
        <f t="shared" ref="CE863" si="16803">W863/W870</f>
        <v>4.32967032967033E-2</v>
      </c>
      <c r="CF863" s="128">
        <f t="shared" ref="CF863" si="16804">X863/X870</f>
        <v>3.532036978004463E-2</v>
      </c>
      <c r="CG863" s="129">
        <f t="shared" ref="CG863" si="16805">Y863/Y870</f>
        <v>4.4608959757023538E-2</v>
      </c>
      <c r="CH863" s="130">
        <f t="shared" ref="CH863" si="16806">Z863/Z870</f>
        <v>4.4393959641854872E-2</v>
      </c>
      <c r="CI863" s="128">
        <f t="shared" ref="CI863" si="16807">AA863/AA870</f>
        <v>5.2796068327130449E-2</v>
      </c>
      <c r="CJ863" s="134">
        <f t="shared" ref="CJ863" si="16808">AB863/AB870</f>
        <v>4.6432237919483352E-2</v>
      </c>
      <c r="CK863" s="135">
        <f t="shared" ref="CK863" si="16809">AC863/AC870</f>
        <v>5.3471867532922115E-2</v>
      </c>
    </row>
    <row r="864" spans="1:89" x14ac:dyDescent="0.2">
      <c r="A864" s="145" t="s">
        <v>34</v>
      </c>
      <c r="B864" s="202">
        <v>500</v>
      </c>
      <c r="C864" s="196">
        <v>1209</v>
      </c>
      <c r="D864" s="197">
        <v>163</v>
      </c>
      <c r="E864" s="198">
        <v>496</v>
      </c>
      <c r="F864" s="195">
        <v>442</v>
      </c>
      <c r="G864" s="199">
        <v>1517</v>
      </c>
      <c r="H864" s="197">
        <v>782</v>
      </c>
      <c r="I864" s="198">
        <v>1734</v>
      </c>
      <c r="J864" s="195">
        <v>139</v>
      </c>
      <c r="K864" s="196">
        <v>102</v>
      </c>
      <c r="L864" s="197">
        <v>1343</v>
      </c>
      <c r="M864" s="195">
        <v>390</v>
      </c>
      <c r="N864" s="200">
        <v>1586</v>
      </c>
      <c r="O864" s="203">
        <v>1285</v>
      </c>
      <c r="P864" s="195">
        <v>449</v>
      </c>
      <c r="Q864" s="196">
        <v>858</v>
      </c>
      <c r="R864" s="197">
        <v>824</v>
      </c>
      <c r="S864" s="198">
        <v>1093</v>
      </c>
      <c r="T864" s="195">
        <v>176</v>
      </c>
      <c r="U864" s="199">
        <v>177</v>
      </c>
      <c r="V864" s="197">
        <v>1350</v>
      </c>
      <c r="W864" s="204">
        <v>664</v>
      </c>
      <c r="X864" s="195">
        <v>317</v>
      </c>
      <c r="Y864" s="199">
        <v>403</v>
      </c>
      <c r="Z864" s="197">
        <v>1085</v>
      </c>
      <c r="AA864" s="195">
        <v>1525</v>
      </c>
      <c r="AB864" s="169">
        <f t="shared" si="16345"/>
        <v>9156</v>
      </c>
      <c r="AC864" s="172">
        <f t="shared" si="16346"/>
        <v>11453</v>
      </c>
      <c r="BI864" s="145" t="s">
        <v>34</v>
      </c>
      <c r="BJ864" s="128">
        <f>B864/B870</f>
        <v>1.9434834998250865E-2</v>
      </c>
      <c r="BK864" s="129">
        <f t="shared" ref="BK864" si="16810">C864/C870</f>
        <v>4.6362695095294705E-2</v>
      </c>
      <c r="BL864" s="130">
        <f t="shared" ref="BL864" si="16811">D864/D870</f>
        <v>1.3567504577992343E-2</v>
      </c>
      <c r="BM864" s="131">
        <f t="shared" ref="BM864" si="16812">E864/E870</f>
        <v>4.3742834465120381E-2</v>
      </c>
      <c r="BN864" s="128">
        <f t="shared" ref="BN864" si="16813">F864/F870</f>
        <v>1.555297512227735E-2</v>
      </c>
      <c r="BO864" s="129">
        <f t="shared" ref="BO864" si="16814">G864/G870</f>
        <v>6.6100217864923747E-2</v>
      </c>
      <c r="BP864" s="130">
        <f t="shared" ref="BP864" si="16815">H864/H870</f>
        <v>2.1577771032808144E-2</v>
      </c>
      <c r="BQ864" s="131">
        <f t="shared" ref="BQ864" si="16816">I864/I870</f>
        <v>4.9472182596291013E-2</v>
      </c>
      <c r="BR864" s="128">
        <f t="shared" ref="BR864" si="16817">J864/J870</f>
        <v>2.1786833855799374E-2</v>
      </c>
      <c r="BS864" s="129">
        <f t="shared" ref="BS864" si="16818">K864/K870</f>
        <v>1.692665117822768E-2</v>
      </c>
      <c r="BT864" s="130">
        <f t="shared" ref="BT864" si="16819">L864/L870</f>
        <v>6.5933526437233048E-2</v>
      </c>
      <c r="BU864" s="128">
        <f t="shared" ref="BU864" si="16820">M864/M870</f>
        <v>1.984126984126984E-2</v>
      </c>
      <c r="BV864" s="132">
        <f t="shared" ref="BV864" si="16821">N864/N870</f>
        <v>4.7168689031644062E-2</v>
      </c>
      <c r="BW864" s="133">
        <f t="shared" ref="BW864" si="16822">O864/O870</f>
        <v>3.6862790097248917E-2</v>
      </c>
      <c r="BX864" s="128">
        <f t="shared" ref="BX864" si="16823">P864/P870</f>
        <v>2.6411764705882353E-2</v>
      </c>
      <c r="BY864" s="129">
        <f t="shared" ref="BY864" si="16824">Q864/Q870</f>
        <v>4.7775488612951722E-2</v>
      </c>
      <c r="BZ864" s="130">
        <f t="shared" ref="BZ864" si="16825">R864/R870</f>
        <v>3.5774757955976205E-2</v>
      </c>
      <c r="CA864" s="131">
        <f t="shared" ref="CA864" si="16826">S864/S870</f>
        <v>4.5522698875468552E-2</v>
      </c>
      <c r="CB864" s="128">
        <f t="shared" ref="CB864" si="16827">T864/T870</f>
        <v>2.7998727330575884E-2</v>
      </c>
      <c r="CC864" s="129">
        <f t="shared" ref="CC864" si="16828">U864/U870</f>
        <v>2.5972120322817316E-2</v>
      </c>
      <c r="CD864" s="130">
        <f t="shared" ref="CD864" si="16829">V864/V870</f>
        <v>7.0013484078415109E-2</v>
      </c>
      <c r="CE864" s="131">
        <f t="shared" ref="CE864" si="16830">W864/W870</f>
        <v>2.9186813186813185E-2</v>
      </c>
      <c r="CF864" s="128">
        <f t="shared" ref="CF864" si="16831">X864/X870</f>
        <v>2.0210392094357668E-2</v>
      </c>
      <c r="CG864" s="129">
        <f t="shared" ref="CG864" si="16832">Y864/Y870</f>
        <v>3.8249810174639333E-2</v>
      </c>
      <c r="CH864" s="130">
        <f t="shared" ref="CH864" si="16833">Z864/Z870</f>
        <v>2.8999064546304958E-2</v>
      </c>
      <c r="CI864" s="128">
        <f t="shared" ref="CI864" si="16834">AA864/AA870</f>
        <v>3.6382288386296403E-2</v>
      </c>
      <c r="CJ864" s="134">
        <f t="shared" ref="CJ864" si="16835">AB864/AB870</f>
        <v>3.2524946093702822E-2</v>
      </c>
      <c r="CK864" s="135">
        <f t="shared" ref="CK864" si="16836">AC864/AC870</f>
        <v>4.0906639426528418E-2</v>
      </c>
    </row>
    <row r="865" spans="1:89" x14ac:dyDescent="0.2">
      <c r="A865" s="136" t="s">
        <v>35</v>
      </c>
      <c r="B865" s="205">
        <v>0</v>
      </c>
      <c r="C865" s="189">
        <v>436</v>
      </c>
      <c r="D865" s="190">
        <v>10</v>
      </c>
      <c r="E865" s="191">
        <v>249</v>
      </c>
      <c r="F865" s="188">
        <v>8</v>
      </c>
      <c r="G865" s="192">
        <v>436</v>
      </c>
      <c r="H865" s="190">
        <v>60</v>
      </c>
      <c r="I865" s="191">
        <v>447</v>
      </c>
      <c r="J865" s="188">
        <v>31</v>
      </c>
      <c r="K865" s="189">
        <v>21</v>
      </c>
      <c r="L865" s="190">
        <v>185</v>
      </c>
      <c r="M865" s="188">
        <v>72</v>
      </c>
      <c r="N865" s="193">
        <v>229</v>
      </c>
      <c r="O865" s="206">
        <v>209</v>
      </c>
      <c r="P865" s="188">
        <v>87</v>
      </c>
      <c r="Q865" s="189">
        <v>130</v>
      </c>
      <c r="R865" s="190">
        <v>156</v>
      </c>
      <c r="S865" s="191">
        <v>89</v>
      </c>
      <c r="T865" s="188">
        <v>42</v>
      </c>
      <c r="U865" s="192">
        <v>9</v>
      </c>
      <c r="V865" s="190">
        <v>156</v>
      </c>
      <c r="W865" s="207">
        <v>15</v>
      </c>
      <c r="X865" s="188">
        <v>47</v>
      </c>
      <c r="Y865" s="192">
        <v>20</v>
      </c>
      <c r="Z865" s="190">
        <v>83</v>
      </c>
      <c r="AA865" s="188">
        <v>161</v>
      </c>
      <c r="AB865" s="169">
        <f t="shared" si="16345"/>
        <v>1094</v>
      </c>
      <c r="AC865" s="172">
        <f t="shared" si="16346"/>
        <v>2294</v>
      </c>
      <c r="BI865" s="136" t="s">
        <v>35</v>
      </c>
      <c r="BJ865" s="128">
        <f>B865/B870</f>
        <v>0</v>
      </c>
      <c r="BK865" s="129">
        <f t="shared" ref="BK865" si="16837">C865/C870</f>
        <v>1.6719714691107106E-2</v>
      </c>
      <c r="BL865" s="130">
        <f t="shared" ref="BL865" si="16838">D865/D870</f>
        <v>8.3236224404861E-4</v>
      </c>
      <c r="BM865" s="131">
        <f t="shared" ref="BM865" si="16839">E865/E870</f>
        <v>2.1959608431078578E-2</v>
      </c>
      <c r="BN865" s="128">
        <f t="shared" ref="BN865" si="16840">F865/F870</f>
        <v>2.8150181216791585E-4</v>
      </c>
      <c r="BO865" s="129">
        <f t="shared" ref="BO865" si="16841">G865/G870</f>
        <v>1.8997821350762528E-2</v>
      </c>
      <c r="BP865" s="130">
        <f t="shared" ref="BP865" si="16842">H865/H870</f>
        <v>1.6555834552026711E-3</v>
      </c>
      <c r="BQ865" s="131">
        <f t="shared" ref="BQ865" si="16843">I865/I870</f>
        <v>1.275320970042796E-2</v>
      </c>
      <c r="BR865" s="128">
        <f t="shared" ref="BR865" si="16844">J865/J870</f>
        <v>4.8589341692789967E-3</v>
      </c>
      <c r="BS865" s="129">
        <f t="shared" ref="BS865" si="16845">K865/K870</f>
        <v>3.4848987719880518E-3</v>
      </c>
      <c r="BT865" s="130">
        <f t="shared" ref="BT865" si="16846">L865/L870</f>
        <v>9.0824291815994902E-3</v>
      </c>
      <c r="BU865" s="128">
        <f t="shared" ref="BU865" si="16847">M865/M870</f>
        <v>3.663003663003663E-3</v>
      </c>
      <c r="BV865" s="132">
        <f t="shared" ref="BV865" si="16848">N865/N870</f>
        <v>6.8106114679990486E-3</v>
      </c>
      <c r="BW865" s="133">
        <f t="shared" ref="BW865" si="16849">O865/O870</f>
        <v>5.9955822025875667E-3</v>
      </c>
      <c r="BX865" s="128">
        <f t="shared" ref="BX865" si="16850">P865/P870</f>
        <v>5.1176470588235297E-3</v>
      </c>
      <c r="BY865" s="129">
        <f t="shared" ref="BY865" si="16851">Q865/Q870</f>
        <v>7.2387103959017764E-3</v>
      </c>
      <c r="BZ865" s="130">
        <f t="shared" ref="BZ865" si="16852">R865/R870</f>
        <v>6.7728910693353019E-3</v>
      </c>
      <c r="CA865" s="131">
        <f t="shared" ref="CA865" si="16853">S865/S870</f>
        <v>3.7067888379841733E-3</v>
      </c>
      <c r="CB865" s="128">
        <f t="shared" ref="CB865" si="16854">T865/T870</f>
        <v>6.6815144766146995E-3</v>
      </c>
      <c r="CC865" s="129">
        <f t="shared" ref="CC865" si="16855">U865/U870</f>
        <v>1.3206162876008803E-3</v>
      </c>
      <c r="CD865" s="130">
        <f t="shared" ref="CD865" si="16856">V865/V870</f>
        <v>8.0904470490613008E-3</v>
      </c>
      <c r="CE865" s="131">
        <f t="shared" ref="CE865" si="16857">W865/W870</f>
        <v>6.5934065934065934E-4</v>
      </c>
      <c r="CF865" s="128">
        <f t="shared" ref="CF865" si="16858">X865/X870</f>
        <v>2.996493465094039E-3</v>
      </c>
      <c r="CG865" s="129">
        <f t="shared" ref="CG865" si="16859">Y865/Y870</f>
        <v>1.8982536066818527E-3</v>
      </c>
      <c r="CH865" s="130">
        <f t="shared" ref="CH865" si="16860">Z865/Z870</f>
        <v>2.2183616196712547E-3</v>
      </c>
      <c r="CI865" s="128">
        <f t="shared" ref="CI865" si="16861">AA865/AA870</f>
        <v>3.841015364061456E-3</v>
      </c>
      <c r="CJ865" s="134">
        <f t="shared" ref="CJ865" si="16862">AB865/AB870</f>
        <v>3.8862266302436528E-3</v>
      </c>
      <c r="CK865" s="135">
        <f t="shared" ref="CK865" si="16863">AC865/AC870</f>
        <v>8.1934716532311349E-3</v>
      </c>
    </row>
    <row r="866" spans="1:89" x14ac:dyDescent="0.2">
      <c r="A866" s="145" t="s">
        <v>36</v>
      </c>
      <c r="B866" s="202">
        <v>0</v>
      </c>
      <c r="C866" s="196">
        <v>0</v>
      </c>
      <c r="D866" s="197">
        <v>0</v>
      </c>
      <c r="E866" s="198">
        <v>0</v>
      </c>
      <c r="F866" s="195">
        <v>0</v>
      </c>
      <c r="G866" s="199">
        <v>0</v>
      </c>
      <c r="H866" s="197">
        <v>0</v>
      </c>
      <c r="I866" s="198">
        <v>0</v>
      </c>
      <c r="J866" s="195">
        <v>0</v>
      </c>
      <c r="K866" s="199">
        <v>0</v>
      </c>
      <c r="L866" s="197">
        <v>0</v>
      </c>
      <c r="M866" s="195">
        <v>0</v>
      </c>
      <c r="N866" s="200">
        <v>0</v>
      </c>
      <c r="O866" s="203">
        <v>0</v>
      </c>
      <c r="P866" s="195">
        <v>0</v>
      </c>
      <c r="Q866" s="199">
        <v>0</v>
      </c>
      <c r="R866" s="197">
        <v>0</v>
      </c>
      <c r="S866" s="198">
        <v>0</v>
      </c>
      <c r="T866" s="195">
        <v>0</v>
      </c>
      <c r="U866" s="199">
        <v>0</v>
      </c>
      <c r="V866" s="197">
        <v>0</v>
      </c>
      <c r="W866" s="198">
        <v>0</v>
      </c>
      <c r="X866" s="195">
        <v>0</v>
      </c>
      <c r="Y866" s="199">
        <v>0</v>
      </c>
      <c r="Z866" s="197">
        <v>0</v>
      </c>
      <c r="AA866" s="195">
        <v>0</v>
      </c>
      <c r="AB866" s="169">
        <f t="shared" si="16345"/>
        <v>0</v>
      </c>
      <c r="AC866" s="172">
        <f t="shared" si="16346"/>
        <v>0</v>
      </c>
      <c r="BI866" s="145" t="s">
        <v>36</v>
      </c>
      <c r="BJ866" s="128">
        <f>B866/B870</f>
        <v>0</v>
      </c>
      <c r="BK866" s="129">
        <f t="shared" ref="BK866" si="16864">C866/C870</f>
        <v>0</v>
      </c>
      <c r="BL866" s="130">
        <f t="shared" ref="BL866" si="16865">D866/D870</f>
        <v>0</v>
      </c>
      <c r="BM866" s="131">
        <f t="shared" ref="BM866" si="16866">E866/E870</f>
        <v>0</v>
      </c>
      <c r="BN866" s="128">
        <f t="shared" ref="BN866" si="16867">F866/F870</f>
        <v>0</v>
      </c>
      <c r="BO866" s="129">
        <f t="shared" ref="BO866" si="16868">G866/G870</f>
        <v>0</v>
      </c>
      <c r="BP866" s="130">
        <f t="shared" ref="BP866" si="16869">H866/H870</f>
        <v>0</v>
      </c>
      <c r="BQ866" s="131">
        <f t="shared" ref="BQ866" si="16870">I866/I870</f>
        <v>0</v>
      </c>
      <c r="BR866" s="128">
        <f t="shared" ref="BR866" si="16871">J866/J870</f>
        <v>0</v>
      </c>
      <c r="BS866" s="129">
        <f t="shared" ref="BS866" si="16872">K866/K870</f>
        <v>0</v>
      </c>
      <c r="BT866" s="130">
        <f t="shared" ref="BT866" si="16873">L866/L870</f>
        <v>0</v>
      </c>
      <c r="BU866" s="128">
        <f t="shared" ref="BU866" si="16874">M866/M870</f>
        <v>0</v>
      </c>
      <c r="BV866" s="132">
        <f t="shared" ref="BV866" si="16875">N866/N870</f>
        <v>0</v>
      </c>
      <c r="BW866" s="133">
        <f t="shared" ref="BW866" si="16876">O866/O870</f>
        <v>0</v>
      </c>
      <c r="BX866" s="128">
        <f t="shared" ref="BX866" si="16877">P866/P870</f>
        <v>0</v>
      </c>
      <c r="BY866" s="129">
        <f t="shared" ref="BY866" si="16878">Q866/Q870</f>
        <v>0</v>
      </c>
      <c r="BZ866" s="130">
        <f t="shared" ref="BZ866" si="16879">R866/R870</f>
        <v>0</v>
      </c>
      <c r="CA866" s="131">
        <f t="shared" ref="CA866" si="16880">S866/S870</f>
        <v>0</v>
      </c>
      <c r="CB866" s="128">
        <f t="shared" ref="CB866" si="16881">T866/T870</f>
        <v>0</v>
      </c>
      <c r="CC866" s="129">
        <f t="shared" ref="CC866" si="16882">U866/U870</f>
        <v>0</v>
      </c>
      <c r="CD866" s="130">
        <f t="shared" ref="CD866" si="16883">V866/V870</f>
        <v>0</v>
      </c>
      <c r="CE866" s="131">
        <f t="shared" ref="CE866" si="16884">W866/W870</f>
        <v>0</v>
      </c>
      <c r="CF866" s="128">
        <f t="shared" ref="CF866" si="16885">X866/X870</f>
        <v>0</v>
      </c>
      <c r="CG866" s="129">
        <f t="shared" ref="CG866" si="16886">Y866/Y870</f>
        <v>0</v>
      </c>
      <c r="CH866" s="130">
        <f t="shared" ref="CH866" si="16887">Z866/Z870</f>
        <v>0</v>
      </c>
      <c r="CI866" s="128">
        <f t="shared" ref="CI866" si="16888">AA866/AA870</f>
        <v>0</v>
      </c>
      <c r="CJ866" s="134">
        <f t="shared" ref="CJ866" si="16889">AB866/AB870</f>
        <v>0</v>
      </c>
      <c r="CK866" s="135">
        <f t="shared" ref="CK866" si="16890">AC866/AC870</f>
        <v>0</v>
      </c>
    </row>
    <row r="867" spans="1:89" x14ac:dyDescent="0.2">
      <c r="A867" s="136" t="s">
        <v>37</v>
      </c>
      <c r="B867" s="58"/>
      <c r="C867" s="59"/>
      <c r="D867" s="138"/>
      <c r="E867" s="139"/>
      <c r="F867" s="137"/>
      <c r="G867" s="140"/>
      <c r="H867" s="138"/>
      <c r="I867" s="139"/>
      <c r="J867" s="137"/>
      <c r="K867" s="140"/>
      <c r="L867" s="138"/>
      <c r="M867" s="137"/>
      <c r="N867" s="141"/>
      <c r="O867" s="142"/>
      <c r="P867" s="137"/>
      <c r="Q867" s="140"/>
      <c r="R867" s="138"/>
      <c r="S867" s="139"/>
      <c r="T867" s="137"/>
      <c r="U867" s="140"/>
      <c r="V867" s="138"/>
      <c r="W867" s="139"/>
      <c r="X867" s="137"/>
      <c r="Y867" s="140"/>
      <c r="Z867" s="143"/>
      <c r="AA867" s="144"/>
      <c r="AB867" s="171">
        <f t="shared" ref="AB867:AB868" si="16891">SUM(B867,D867,F867,H867,J867,L867,N867,P867,R867,T867,V867,X867,Z867)</f>
        <v>0</v>
      </c>
      <c r="AC867" s="172">
        <f t="shared" si="16346"/>
        <v>0</v>
      </c>
      <c r="BI867" s="136" t="s">
        <v>37</v>
      </c>
      <c r="BJ867" s="128">
        <f>B867/B870</f>
        <v>0</v>
      </c>
      <c r="BK867" s="129">
        <f t="shared" ref="BK867" si="16892">C867/C870</f>
        <v>0</v>
      </c>
      <c r="BL867" s="130">
        <f t="shared" ref="BL867" si="16893">D867/D870</f>
        <v>0</v>
      </c>
      <c r="BM867" s="131">
        <f t="shared" ref="BM867" si="16894">E867/E870</f>
        <v>0</v>
      </c>
      <c r="BN867" s="128">
        <f t="shared" ref="BN867" si="16895">F867/F870</f>
        <v>0</v>
      </c>
      <c r="BO867" s="129">
        <f t="shared" ref="BO867" si="16896">G867/G870</f>
        <v>0</v>
      </c>
      <c r="BP867" s="130">
        <f t="shared" ref="BP867" si="16897">H867/H870</f>
        <v>0</v>
      </c>
      <c r="BQ867" s="131">
        <f t="shared" ref="BQ867" si="16898">I867/I870</f>
        <v>0</v>
      </c>
      <c r="BR867" s="128">
        <f t="shared" ref="BR867" si="16899">J867/J870</f>
        <v>0</v>
      </c>
      <c r="BS867" s="129">
        <f t="shared" ref="BS867" si="16900">K867/K870</f>
        <v>0</v>
      </c>
      <c r="BT867" s="130">
        <f t="shared" ref="BT867" si="16901">L867/L870</f>
        <v>0</v>
      </c>
      <c r="BU867" s="128">
        <f t="shared" ref="BU867" si="16902">M867/M870</f>
        <v>0</v>
      </c>
      <c r="BV867" s="132">
        <f t="shared" ref="BV867" si="16903">N867/N870</f>
        <v>0</v>
      </c>
      <c r="BW867" s="133">
        <f t="shared" ref="BW867" si="16904">O867/O870</f>
        <v>0</v>
      </c>
      <c r="BX867" s="128">
        <f t="shared" ref="BX867" si="16905">P867/P870</f>
        <v>0</v>
      </c>
      <c r="BY867" s="129">
        <f t="shared" ref="BY867" si="16906">Q867/Q870</f>
        <v>0</v>
      </c>
      <c r="BZ867" s="130">
        <f t="shared" ref="BZ867" si="16907">R867/R870</f>
        <v>0</v>
      </c>
      <c r="CA867" s="131">
        <f t="shared" ref="CA867" si="16908">S867/S870</f>
        <v>0</v>
      </c>
      <c r="CB867" s="128">
        <f t="shared" ref="CB867" si="16909">T867/T870</f>
        <v>0</v>
      </c>
      <c r="CC867" s="129">
        <f t="shared" ref="CC867" si="16910">U867/U870</f>
        <v>0</v>
      </c>
      <c r="CD867" s="130">
        <f t="shared" ref="CD867" si="16911">V867/V870</f>
        <v>0</v>
      </c>
      <c r="CE867" s="131">
        <f t="shared" ref="CE867" si="16912">W867/W870</f>
        <v>0</v>
      </c>
      <c r="CF867" s="128">
        <f t="shared" ref="CF867" si="16913">X867/X870</f>
        <v>0</v>
      </c>
      <c r="CG867" s="129">
        <f t="shared" ref="CG867" si="16914">Y867/Y870</f>
        <v>0</v>
      </c>
      <c r="CH867" s="130">
        <f t="shared" ref="CH867" si="16915">Z867/Z870</f>
        <v>0</v>
      </c>
      <c r="CI867" s="128">
        <f t="shared" ref="CI867" si="16916">AA867/AA870</f>
        <v>0</v>
      </c>
      <c r="CJ867" s="134">
        <f t="shared" ref="CJ867" si="16917">AB867/AB870</f>
        <v>0</v>
      </c>
      <c r="CK867" s="135">
        <f t="shared" ref="CK867" si="16918">AC867/AC870</f>
        <v>0</v>
      </c>
    </row>
    <row r="868" spans="1:89" x14ac:dyDescent="0.2">
      <c r="A868" s="145" t="s">
        <v>38</v>
      </c>
      <c r="B868" s="56"/>
      <c r="C868" s="57"/>
      <c r="D868" s="151"/>
      <c r="E868" s="148"/>
      <c r="F868" s="149"/>
      <c r="G868" s="150"/>
      <c r="H868" s="151"/>
      <c r="I868" s="148"/>
      <c r="J868" s="149"/>
      <c r="K868" s="150"/>
      <c r="L868" s="151"/>
      <c r="M868" s="149"/>
      <c r="N868" s="153"/>
      <c r="O868" s="152"/>
      <c r="P868" s="149"/>
      <c r="Q868" s="150"/>
      <c r="R868" s="151"/>
      <c r="S868" s="148"/>
      <c r="T868" s="149"/>
      <c r="U868" s="150"/>
      <c r="V868" s="151"/>
      <c r="W868" s="148"/>
      <c r="X868" s="149"/>
      <c r="Y868" s="150"/>
      <c r="Z868" s="147"/>
      <c r="AA868" s="146"/>
      <c r="AB868" s="171">
        <f t="shared" si="16891"/>
        <v>0</v>
      </c>
      <c r="AC868" s="172">
        <f t="shared" si="16346"/>
        <v>0</v>
      </c>
      <c r="BI868" s="145" t="s">
        <v>38</v>
      </c>
      <c r="BJ868" s="128">
        <f>B868/B870</f>
        <v>0</v>
      </c>
      <c r="BK868" s="129">
        <f t="shared" ref="BK868" si="16919">C868/C870</f>
        <v>0</v>
      </c>
      <c r="BL868" s="130">
        <f t="shared" ref="BL868" si="16920">D868/D870</f>
        <v>0</v>
      </c>
      <c r="BM868" s="131">
        <f t="shared" ref="BM868" si="16921">E868/E870</f>
        <v>0</v>
      </c>
      <c r="BN868" s="128">
        <f t="shared" ref="BN868" si="16922">F868/F870</f>
        <v>0</v>
      </c>
      <c r="BO868" s="129">
        <f t="shared" ref="BO868" si="16923">G868/G870</f>
        <v>0</v>
      </c>
      <c r="BP868" s="130">
        <f t="shared" ref="BP868" si="16924">H868/H870</f>
        <v>0</v>
      </c>
      <c r="BQ868" s="131">
        <f t="shared" ref="BQ868" si="16925">I868/I870</f>
        <v>0</v>
      </c>
      <c r="BR868" s="128">
        <f t="shared" ref="BR868" si="16926">J868/J870</f>
        <v>0</v>
      </c>
      <c r="BS868" s="129">
        <f t="shared" ref="BS868" si="16927">K868/K870</f>
        <v>0</v>
      </c>
      <c r="BT868" s="130">
        <f t="shared" ref="BT868" si="16928">L868/L870</f>
        <v>0</v>
      </c>
      <c r="BU868" s="128">
        <f t="shared" ref="BU868" si="16929">M868/M870</f>
        <v>0</v>
      </c>
      <c r="BV868" s="132">
        <f t="shared" ref="BV868" si="16930">N868/N870</f>
        <v>0</v>
      </c>
      <c r="BW868" s="133">
        <f t="shared" ref="BW868" si="16931">O868/O870</f>
        <v>0</v>
      </c>
      <c r="BX868" s="128">
        <f t="shared" ref="BX868" si="16932">P868/P870</f>
        <v>0</v>
      </c>
      <c r="BY868" s="129">
        <f t="shared" ref="BY868" si="16933">Q868/Q870</f>
        <v>0</v>
      </c>
      <c r="BZ868" s="130">
        <f t="shared" ref="BZ868" si="16934">R868/R870</f>
        <v>0</v>
      </c>
      <c r="CA868" s="131">
        <f t="shared" ref="CA868" si="16935">S868/S870</f>
        <v>0</v>
      </c>
      <c r="CB868" s="128">
        <f t="shared" ref="CB868" si="16936">T868/T870</f>
        <v>0</v>
      </c>
      <c r="CC868" s="129">
        <f t="shared" ref="CC868" si="16937">U868/U870</f>
        <v>0</v>
      </c>
      <c r="CD868" s="130">
        <f t="shared" ref="CD868" si="16938">V868/V870</f>
        <v>0</v>
      </c>
      <c r="CE868" s="131">
        <f t="shared" ref="CE868" si="16939">W868/W870</f>
        <v>0</v>
      </c>
      <c r="CF868" s="128">
        <f t="shared" ref="CF868" si="16940">X868/X870</f>
        <v>0</v>
      </c>
      <c r="CG868" s="129">
        <f t="shared" ref="CG868" si="16941">Y868/Y870</f>
        <v>0</v>
      </c>
      <c r="CH868" s="130">
        <f t="shared" ref="CH868" si="16942">Z868/Z870</f>
        <v>0</v>
      </c>
      <c r="CI868" s="128">
        <f t="shared" ref="CI868" si="16943">AA868/AA870</f>
        <v>0</v>
      </c>
      <c r="CJ868" s="134">
        <f t="shared" ref="CJ868" si="16944">AB868/AB870</f>
        <v>0</v>
      </c>
      <c r="CK868" s="135">
        <f t="shared" ref="CK868" si="16945">AC868/AC870</f>
        <v>0</v>
      </c>
    </row>
    <row r="869" spans="1:89" ht="13.5" thickBot="1" x14ac:dyDescent="0.25">
      <c r="A869" s="136" t="s">
        <v>39</v>
      </c>
      <c r="B869" s="58">
        <v>0</v>
      </c>
      <c r="C869" s="59">
        <v>0</v>
      </c>
      <c r="D869" s="138">
        <v>0</v>
      </c>
      <c r="E869" s="139">
        <v>0</v>
      </c>
      <c r="F869" s="137">
        <v>0</v>
      </c>
      <c r="G869" s="140">
        <v>0</v>
      </c>
      <c r="H869" s="138">
        <v>27</v>
      </c>
      <c r="I869" s="139">
        <v>19</v>
      </c>
      <c r="J869" s="137">
        <v>0</v>
      </c>
      <c r="K869" s="140">
        <v>0</v>
      </c>
      <c r="L869" s="138">
        <v>0</v>
      </c>
      <c r="M869" s="137">
        <v>0</v>
      </c>
      <c r="N869" s="141">
        <v>17</v>
      </c>
      <c r="O869" s="142">
        <v>13</v>
      </c>
      <c r="P869" s="137">
        <v>0</v>
      </c>
      <c r="Q869" s="140">
        <v>0</v>
      </c>
      <c r="R869" s="138">
        <v>0</v>
      </c>
      <c r="S869" s="139">
        <v>0</v>
      </c>
      <c r="T869" s="137">
        <v>0</v>
      </c>
      <c r="U869" s="140">
        <v>0</v>
      </c>
      <c r="V869" s="138">
        <v>0</v>
      </c>
      <c r="W869" s="139">
        <v>0</v>
      </c>
      <c r="X869" s="137">
        <v>0</v>
      </c>
      <c r="Y869" s="140">
        <v>0</v>
      </c>
      <c r="Z869" s="143">
        <v>0</v>
      </c>
      <c r="AA869" s="144">
        <v>0</v>
      </c>
      <c r="AB869" s="171">
        <f t="shared" ref="AB869" si="16946">SUM(B869,D869,F869,H869,J869,L869,N869,P869,R869,T869,V869,X869,Z869)</f>
        <v>44</v>
      </c>
      <c r="AC869" s="172">
        <f t="shared" si="16346"/>
        <v>32</v>
      </c>
      <c r="BI869" s="136" t="s">
        <v>39</v>
      </c>
      <c r="BJ869" s="128">
        <f>B869/B870</f>
        <v>0</v>
      </c>
      <c r="BK869" s="129">
        <f t="shared" ref="BK869" si="16947">C869/C870</f>
        <v>0</v>
      </c>
      <c r="BL869" s="130">
        <f t="shared" ref="BL869" si="16948">D869/D870</f>
        <v>0</v>
      </c>
      <c r="BM869" s="131">
        <f t="shared" ref="BM869" si="16949">E869/E870</f>
        <v>0</v>
      </c>
      <c r="BN869" s="128">
        <f t="shared" ref="BN869" si="16950">F869/F870</f>
        <v>0</v>
      </c>
      <c r="BO869" s="129">
        <f t="shared" ref="BO869" si="16951">G869/G870</f>
        <v>0</v>
      </c>
      <c r="BP869" s="130">
        <f t="shared" ref="BP869" si="16952">H869/H870</f>
        <v>7.4501255484120193E-4</v>
      </c>
      <c r="BQ869" s="131">
        <f t="shared" ref="BQ869" si="16953">I869/I870</f>
        <v>5.4208273894436516E-4</v>
      </c>
      <c r="BR869" s="128">
        <f t="shared" ref="BR869" si="16954">J869/J870</f>
        <v>0</v>
      </c>
      <c r="BS869" s="129">
        <f t="shared" ref="BS869" si="16955">K869/K870</f>
        <v>0</v>
      </c>
      <c r="BT869" s="130">
        <f t="shared" ref="BT869" si="16956">L869/L870</f>
        <v>0</v>
      </c>
      <c r="BU869" s="128">
        <f t="shared" ref="BU869" si="16957">M869/M870</f>
        <v>0</v>
      </c>
      <c r="BV869" s="132">
        <f t="shared" ref="BV869" si="16958">N869/N870</f>
        <v>5.0559124434927433E-4</v>
      </c>
      <c r="BW869" s="133">
        <f t="shared" ref="BW869" si="16959">O869/O870</f>
        <v>3.7293095040018362E-4</v>
      </c>
      <c r="BX869" s="128">
        <f t="shared" ref="BX869" si="16960">P869/P870</f>
        <v>0</v>
      </c>
      <c r="BY869" s="129">
        <f t="shared" ref="BY869" si="16961">Q869/Q870</f>
        <v>0</v>
      </c>
      <c r="BZ869" s="130">
        <f t="shared" ref="BZ869" si="16962">R869/R870</f>
        <v>0</v>
      </c>
      <c r="CA869" s="131">
        <f t="shared" ref="CA869" si="16963">S869/S870</f>
        <v>0</v>
      </c>
      <c r="CB869" s="128">
        <f t="shared" ref="CB869" si="16964">T869/T870</f>
        <v>0</v>
      </c>
      <c r="CC869" s="129">
        <f t="shared" ref="CC869" si="16965">U869/U870</f>
        <v>0</v>
      </c>
      <c r="CD869" s="130">
        <f t="shared" ref="CD869" si="16966">V869/V870</f>
        <v>0</v>
      </c>
      <c r="CE869" s="131">
        <f t="shared" ref="CE869" si="16967">W869/W870</f>
        <v>0</v>
      </c>
      <c r="CF869" s="128">
        <f t="shared" ref="CF869" si="16968">X869/X870</f>
        <v>0</v>
      </c>
      <c r="CG869" s="129">
        <f t="shared" ref="CG869" si="16969">Y869/Y870</f>
        <v>0</v>
      </c>
      <c r="CH869" s="130">
        <f t="shared" ref="CH869" si="16970">Z869/Z870</f>
        <v>0</v>
      </c>
      <c r="CI869" s="128">
        <f t="shared" ref="CI869" si="16971">AA869/AA870</f>
        <v>0</v>
      </c>
      <c r="CJ869" s="134">
        <f t="shared" ref="CJ869" si="16972">AB869/AB870</f>
        <v>1.5630161949791658E-4</v>
      </c>
      <c r="CK869" s="135">
        <f t="shared" ref="CK869" si="16973">AC869/AC870</f>
        <v>1.1429428635719108E-4</v>
      </c>
    </row>
    <row r="870" spans="1:89" ht="14.25" thickTop="1" thickBot="1" x14ac:dyDescent="0.25">
      <c r="A870" s="264" t="s">
        <v>13</v>
      </c>
      <c r="B870" s="20">
        <f t="shared" ref="B870:AA870" si="16974">SUM(B847:B869)</f>
        <v>25727</v>
      </c>
      <c r="C870" s="21">
        <f t="shared" si="16974"/>
        <v>26077</v>
      </c>
      <c r="D870" s="20">
        <f t="shared" si="16974"/>
        <v>12014</v>
      </c>
      <c r="E870" s="21">
        <f t="shared" si="16974"/>
        <v>11339</v>
      </c>
      <c r="F870" s="20">
        <f t="shared" si="16974"/>
        <v>28419</v>
      </c>
      <c r="G870" s="21">
        <f t="shared" si="16974"/>
        <v>22950</v>
      </c>
      <c r="H870" s="20">
        <f t="shared" si="16974"/>
        <v>36241</v>
      </c>
      <c r="I870" s="21">
        <f t="shared" si="16974"/>
        <v>35050</v>
      </c>
      <c r="J870" s="20">
        <f t="shared" si="16974"/>
        <v>6380</v>
      </c>
      <c r="K870" s="21">
        <f t="shared" si="16974"/>
        <v>6026</v>
      </c>
      <c r="L870" s="20">
        <f t="shared" si="16974"/>
        <v>20369</v>
      </c>
      <c r="M870" s="21">
        <f t="shared" si="16974"/>
        <v>19656</v>
      </c>
      <c r="N870" s="20">
        <f t="shared" si="16974"/>
        <v>33624</v>
      </c>
      <c r="O870" s="21">
        <f t="shared" si="16974"/>
        <v>34859</v>
      </c>
      <c r="P870" s="20">
        <f t="shared" si="16974"/>
        <v>17000</v>
      </c>
      <c r="Q870" s="21">
        <f t="shared" si="16974"/>
        <v>17959</v>
      </c>
      <c r="R870" s="20">
        <f t="shared" si="16974"/>
        <v>23033</v>
      </c>
      <c r="S870" s="21">
        <f t="shared" si="16974"/>
        <v>24010</v>
      </c>
      <c r="T870" s="20">
        <f t="shared" si="16974"/>
        <v>6286</v>
      </c>
      <c r="U870" s="21">
        <f t="shared" si="16974"/>
        <v>6815</v>
      </c>
      <c r="V870" s="20">
        <f t="shared" si="16974"/>
        <v>19282</v>
      </c>
      <c r="W870" s="21">
        <f t="shared" si="16974"/>
        <v>22750</v>
      </c>
      <c r="X870" s="20">
        <f t="shared" si="16974"/>
        <v>15685</v>
      </c>
      <c r="Y870" s="21">
        <f t="shared" si="16974"/>
        <v>10536</v>
      </c>
      <c r="Z870" s="20">
        <f t="shared" si="16974"/>
        <v>37415</v>
      </c>
      <c r="AA870" s="21">
        <f t="shared" si="16974"/>
        <v>41916</v>
      </c>
      <c r="AB870" s="173">
        <f t="shared" ref="AB870:AC870" si="16975">SUM(AB846:AB869)</f>
        <v>281507</v>
      </c>
      <c r="AC870" s="174">
        <f t="shared" si="16975"/>
        <v>279979</v>
      </c>
      <c r="BI870" s="264" t="s">
        <v>13</v>
      </c>
      <c r="BJ870" s="154">
        <f>SUM(BJ846:BJ869)</f>
        <v>0.99999999999999989</v>
      </c>
      <c r="BK870" s="155">
        <f t="shared" ref="BK870:CK870" si="16976">SUM(BK846:BK869)</f>
        <v>1</v>
      </c>
      <c r="BL870" s="154">
        <f t="shared" si="16976"/>
        <v>0.99999999999999978</v>
      </c>
      <c r="BM870" s="155">
        <f t="shared" si="16976"/>
        <v>1</v>
      </c>
      <c r="BN870" s="154">
        <f t="shared" si="16976"/>
        <v>0.99999999999999978</v>
      </c>
      <c r="BO870" s="155">
        <f t="shared" si="16976"/>
        <v>1</v>
      </c>
      <c r="BP870" s="154">
        <f t="shared" si="16976"/>
        <v>1</v>
      </c>
      <c r="BQ870" s="155">
        <f t="shared" si="16976"/>
        <v>1.0000000000000002</v>
      </c>
      <c r="BR870" s="154">
        <f t="shared" si="16976"/>
        <v>1</v>
      </c>
      <c r="BS870" s="155">
        <f t="shared" si="16976"/>
        <v>1</v>
      </c>
      <c r="BT870" s="154">
        <f t="shared" si="16976"/>
        <v>1</v>
      </c>
      <c r="BU870" s="155">
        <f t="shared" si="16976"/>
        <v>1</v>
      </c>
      <c r="BV870" s="154">
        <f t="shared" si="16976"/>
        <v>0.99999999999999989</v>
      </c>
      <c r="BW870" s="155">
        <f t="shared" si="16976"/>
        <v>0.99999999999999978</v>
      </c>
      <c r="BX870" s="154">
        <f t="shared" si="16976"/>
        <v>1</v>
      </c>
      <c r="BY870" s="155">
        <f t="shared" si="16976"/>
        <v>1</v>
      </c>
      <c r="BZ870" s="154">
        <f t="shared" si="16976"/>
        <v>1</v>
      </c>
      <c r="CA870" s="155">
        <f t="shared" si="16976"/>
        <v>1</v>
      </c>
      <c r="CB870" s="154">
        <f t="shared" si="16976"/>
        <v>0.99999999999999989</v>
      </c>
      <c r="CC870" s="155">
        <f t="shared" si="16976"/>
        <v>0.99999999999999989</v>
      </c>
      <c r="CD870" s="154">
        <f t="shared" si="16976"/>
        <v>1.0008297894409293</v>
      </c>
      <c r="CE870" s="155">
        <f t="shared" si="16976"/>
        <v>1.000791208791209</v>
      </c>
      <c r="CF870" s="154">
        <f t="shared" si="16976"/>
        <v>1.0000000000000002</v>
      </c>
      <c r="CG870" s="155">
        <f t="shared" si="16976"/>
        <v>1.0000000000000002</v>
      </c>
      <c r="CH870" s="154">
        <f t="shared" si="16976"/>
        <v>1.0004276359748763</v>
      </c>
      <c r="CI870" s="155">
        <f t="shared" si="16976"/>
        <v>1.0004294302891499</v>
      </c>
      <c r="CJ870" s="154">
        <f t="shared" si="16976"/>
        <v>1.0000000000000002</v>
      </c>
      <c r="CK870" s="155">
        <f t="shared" si="16976"/>
        <v>1</v>
      </c>
    </row>
    <row r="871" spans="1:89" ht="13.5" thickTop="1" x14ac:dyDescent="0.2">
      <c r="A871" s="186"/>
    </row>
    <row r="873" spans="1:89" x14ac:dyDescent="0.2">
      <c r="A873" s="299">
        <f>+A842+1</f>
        <v>44649</v>
      </c>
      <c r="B873" s="299"/>
      <c r="C873" s="299"/>
      <c r="D873" s="299"/>
      <c r="BI873" s="304">
        <f>+BI811+2</f>
        <v>44649</v>
      </c>
      <c r="BJ873" s="304"/>
      <c r="BK873" s="304"/>
      <c r="BL873" s="304"/>
    </row>
    <row r="874" spans="1:89" ht="13.5" thickBot="1" x14ac:dyDescent="0.25">
      <c r="AE874" s="267" t="s">
        <v>84</v>
      </c>
    </row>
    <row r="875" spans="1:89" ht="14.25" thickTop="1" thickBot="1" x14ac:dyDescent="0.25">
      <c r="A875" s="295" t="s">
        <v>0</v>
      </c>
      <c r="B875" s="297" t="s">
        <v>1</v>
      </c>
      <c r="C875" s="298"/>
      <c r="D875" s="297" t="s">
        <v>2</v>
      </c>
      <c r="E875" s="298"/>
      <c r="F875" s="297" t="s">
        <v>3</v>
      </c>
      <c r="G875" s="298"/>
      <c r="H875" s="297" t="s">
        <v>4</v>
      </c>
      <c r="I875" s="298"/>
      <c r="J875" s="297" t="s">
        <v>5</v>
      </c>
      <c r="K875" s="298"/>
      <c r="L875" s="297" t="s">
        <v>6</v>
      </c>
      <c r="M875" s="298"/>
      <c r="N875" s="297" t="s">
        <v>7</v>
      </c>
      <c r="O875" s="298"/>
      <c r="P875" s="297" t="s">
        <v>8</v>
      </c>
      <c r="Q875" s="298"/>
      <c r="R875" s="297" t="s">
        <v>9</v>
      </c>
      <c r="S875" s="298"/>
      <c r="T875" s="297" t="s">
        <v>10</v>
      </c>
      <c r="U875" s="298"/>
      <c r="V875" s="297" t="s">
        <v>11</v>
      </c>
      <c r="W875" s="298"/>
      <c r="X875" s="297" t="s">
        <v>12</v>
      </c>
      <c r="Y875" s="298"/>
      <c r="Z875" s="300" t="s">
        <v>40</v>
      </c>
      <c r="AA875" s="301"/>
      <c r="AB875" s="302" t="s">
        <v>41</v>
      </c>
      <c r="AC875" s="303"/>
      <c r="AE875" s="295" t="s">
        <v>0</v>
      </c>
      <c r="AF875" s="297" t="s">
        <v>1</v>
      </c>
      <c r="AG875" s="298"/>
      <c r="AH875" s="297" t="s">
        <v>2</v>
      </c>
      <c r="AI875" s="298"/>
      <c r="AJ875" s="297" t="s">
        <v>3</v>
      </c>
      <c r="AK875" s="298"/>
      <c r="AL875" s="297" t="s">
        <v>4</v>
      </c>
      <c r="AM875" s="298"/>
      <c r="AN875" s="297" t="s">
        <v>5</v>
      </c>
      <c r="AO875" s="298"/>
      <c r="AP875" s="297" t="s">
        <v>6</v>
      </c>
      <c r="AQ875" s="298"/>
      <c r="AR875" s="297" t="s">
        <v>7</v>
      </c>
      <c r="AS875" s="298"/>
      <c r="AT875" s="297" t="s">
        <v>8</v>
      </c>
      <c r="AU875" s="298"/>
      <c r="AV875" s="297" t="s">
        <v>9</v>
      </c>
      <c r="AW875" s="298"/>
      <c r="AX875" s="297" t="s">
        <v>10</v>
      </c>
      <c r="AY875" s="298"/>
      <c r="AZ875" s="297" t="s">
        <v>11</v>
      </c>
      <c r="BA875" s="298"/>
      <c r="BB875" s="297" t="s">
        <v>12</v>
      </c>
      <c r="BC875" s="298"/>
      <c r="BD875" s="300" t="s">
        <v>40</v>
      </c>
      <c r="BE875" s="301"/>
      <c r="BF875" s="302" t="s">
        <v>41</v>
      </c>
      <c r="BG875" s="303"/>
      <c r="BI875" s="295" t="s">
        <v>0</v>
      </c>
      <c r="BJ875" s="297" t="s">
        <v>1</v>
      </c>
      <c r="BK875" s="298"/>
      <c r="BL875" s="297" t="s">
        <v>2</v>
      </c>
      <c r="BM875" s="298"/>
      <c r="BN875" s="297" t="s">
        <v>3</v>
      </c>
      <c r="BO875" s="298"/>
      <c r="BP875" s="297" t="s">
        <v>4</v>
      </c>
      <c r="BQ875" s="298"/>
      <c r="BR875" s="297" t="s">
        <v>5</v>
      </c>
      <c r="BS875" s="298"/>
      <c r="BT875" s="297" t="s">
        <v>6</v>
      </c>
      <c r="BU875" s="298"/>
      <c r="BV875" s="297" t="s">
        <v>7</v>
      </c>
      <c r="BW875" s="298"/>
      <c r="BX875" s="297" t="s">
        <v>8</v>
      </c>
      <c r="BY875" s="298"/>
      <c r="BZ875" s="297" t="s">
        <v>9</v>
      </c>
      <c r="CA875" s="298"/>
      <c r="CB875" s="297" t="s">
        <v>10</v>
      </c>
      <c r="CC875" s="298"/>
      <c r="CD875" s="297" t="s">
        <v>11</v>
      </c>
      <c r="CE875" s="298"/>
      <c r="CF875" s="297" t="s">
        <v>12</v>
      </c>
      <c r="CG875" s="298"/>
      <c r="CH875" s="300" t="s">
        <v>40</v>
      </c>
      <c r="CI875" s="301"/>
      <c r="CJ875" s="297" t="s">
        <v>41</v>
      </c>
      <c r="CK875" s="298"/>
    </row>
    <row r="876" spans="1:89" ht="15" thickTop="1" thickBot="1" x14ac:dyDescent="0.3">
      <c r="A876" s="296"/>
      <c r="B876" s="115" t="s">
        <v>14</v>
      </c>
      <c r="C876" s="116" t="s">
        <v>15</v>
      </c>
      <c r="D876" s="117" t="s">
        <v>14</v>
      </c>
      <c r="E876" s="118" t="s">
        <v>15</v>
      </c>
      <c r="F876" s="115" t="s">
        <v>14</v>
      </c>
      <c r="G876" s="116" t="s">
        <v>15</v>
      </c>
      <c r="H876" s="117" t="s">
        <v>14</v>
      </c>
      <c r="I876" s="118" t="s">
        <v>15</v>
      </c>
      <c r="J876" s="115" t="s">
        <v>14</v>
      </c>
      <c r="K876" s="116" t="s">
        <v>15</v>
      </c>
      <c r="L876" s="117" t="s">
        <v>14</v>
      </c>
      <c r="M876" s="115" t="s">
        <v>15</v>
      </c>
      <c r="N876" s="119" t="s">
        <v>14</v>
      </c>
      <c r="O876" s="120" t="s">
        <v>15</v>
      </c>
      <c r="P876" s="115" t="s">
        <v>14</v>
      </c>
      <c r="Q876" s="116" t="s">
        <v>15</v>
      </c>
      <c r="R876" s="117" t="s">
        <v>14</v>
      </c>
      <c r="S876" s="118" t="s">
        <v>15</v>
      </c>
      <c r="T876" s="115" t="s">
        <v>14</v>
      </c>
      <c r="U876" s="116" t="s">
        <v>15</v>
      </c>
      <c r="V876" s="117" t="s">
        <v>14</v>
      </c>
      <c r="W876" s="118" t="s">
        <v>15</v>
      </c>
      <c r="X876" s="115" t="s">
        <v>14</v>
      </c>
      <c r="Y876" s="116" t="s">
        <v>15</v>
      </c>
      <c r="Z876" s="28" t="s">
        <v>14</v>
      </c>
      <c r="AA876" s="121" t="s">
        <v>15</v>
      </c>
      <c r="AB876" s="175" t="s">
        <v>14</v>
      </c>
      <c r="AC876" s="176" t="s">
        <v>15</v>
      </c>
      <c r="AE876" s="296"/>
      <c r="AF876" s="115" t="s">
        <v>14</v>
      </c>
      <c r="AG876" s="116" t="s">
        <v>15</v>
      </c>
      <c r="AH876" s="117" t="s">
        <v>14</v>
      </c>
      <c r="AI876" s="118" t="s">
        <v>15</v>
      </c>
      <c r="AJ876" s="115" t="s">
        <v>14</v>
      </c>
      <c r="AK876" s="116" t="s">
        <v>15</v>
      </c>
      <c r="AL876" s="117" t="s">
        <v>14</v>
      </c>
      <c r="AM876" s="118" t="s">
        <v>15</v>
      </c>
      <c r="AN876" s="115" t="s">
        <v>14</v>
      </c>
      <c r="AO876" s="116" t="s">
        <v>15</v>
      </c>
      <c r="AP876" s="117" t="s">
        <v>14</v>
      </c>
      <c r="AQ876" s="115" t="s">
        <v>15</v>
      </c>
      <c r="AR876" s="119" t="s">
        <v>14</v>
      </c>
      <c r="AS876" s="120" t="s">
        <v>15</v>
      </c>
      <c r="AT876" s="115" t="s">
        <v>14</v>
      </c>
      <c r="AU876" s="116" t="s">
        <v>15</v>
      </c>
      <c r="AV876" s="117" t="s">
        <v>14</v>
      </c>
      <c r="AW876" s="118" t="s">
        <v>15</v>
      </c>
      <c r="AX876" s="115" t="s">
        <v>14</v>
      </c>
      <c r="AY876" s="116" t="s">
        <v>15</v>
      </c>
      <c r="AZ876" s="117" t="s">
        <v>14</v>
      </c>
      <c r="BA876" s="118" t="s">
        <v>15</v>
      </c>
      <c r="BB876" s="115" t="s">
        <v>14</v>
      </c>
      <c r="BC876" s="116" t="s">
        <v>15</v>
      </c>
      <c r="BD876" s="28" t="s">
        <v>14</v>
      </c>
      <c r="BE876" s="121" t="s">
        <v>15</v>
      </c>
      <c r="BF876" s="175" t="s">
        <v>14</v>
      </c>
      <c r="BG876" s="176" t="s">
        <v>15</v>
      </c>
      <c r="BI876" s="296"/>
      <c r="BJ876" s="115" t="s">
        <v>14</v>
      </c>
      <c r="BK876" s="116" t="s">
        <v>15</v>
      </c>
      <c r="BL876" s="117" t="s">
        <v>14</v>
      </c>
      <c r="BM876" s="118" t="s">
        <v>15</v>
      </c>
      <c r="BN876" s="115" t="s">
        <v>14</v>
      </c>
      <c r="BO876" s="116" t="s">
        <v>15</v>
      </c>
      <c r="BP876" s="117" t="s">
        <v>14</v>
      </c>
      <c r="BQ876" s="118" t="s">
        <v>15</v>
      </c>
      <c r="BR876" s="115" t="s">
        <v>14</v>
      </c>
      <c r="BS876" s="116" t="s">
        <v>15</v>
      </c>
      <c r="BT876" s="117" t="s">
        <v>14</v>
      </c>
      <c r="BU876" s="115" t="s">
        <v>15</v>
      </c>
      <c r="BV876" s="119" t="s">
        <v>14</v>
      </c>
      <c r="BW876" s="120" t="s">
        <v>15</v>
      </c>
      <c r="BX876" s="115" t="s">
        <v>14</v>
      </c>
      <c r="BY876" s="116" t="s">
        <v>15</v>
      </c>
      <c r="BZ876" s="117" t="s">
        <v>14</v>
      </c>
      <c r="CA876" s="118" t="s">
        <v>15</v>
      </c>
      <c r="CB876" s="115" t="s">
        <v>14</v>
      </c>
      <c r="CC876" s="116" t="s">
        <v>15</v>
      </c>
      <c r="CD876" s="117" t="s">
        <v>14</v>
      </c>
      <c r="CE876" s="118" t="s">
        <v>15</v>
      </c>
      <c r="CF876" s="115" t="s">
        <v>14</v>
      </c>
      <c r="CG876" s="116" t="s">
        <v>15</v>
      </c>
      <c r="CH876" s="28" t="s">
        <v>14</v>
      </c>
      <c r="CI876" s="121" t="s">
        <v>15</v>
      </c>
      <c r="CJ876" s="119" t="s">
        <v>14</v>
      </c>
      <c r="CK876" s="120" t="s">
        <v>15</v>
      </c>
    </row>
    <row r="877" spans="1:89" ht="13.5" thickTop="1" x14ac:dyDescent="0.2">
      <c r="A877" s="124" t="s">
        <v>16</v>
      </c>
      <c r="B877" s="125"/>
      <c r="C877" s="185"/>
      <c r="D877" s="126"/>
      <c r="E877" s="179"/>
      <c r="F877" s="125"/>
      <c r="G877" s="127"/>
      <c r="H877" s="126"/>
      <c r="I877" s="179"/>
      <c r="J877" s="125"/>
      <c r="K877" s="127"/>
      <c r="L877" s="126"/>
      <c r="M877" s="125"/>
      <c r="N877" s="178"/>
      <c r="O877" s="180"/>
      <c r="P877" s="125"/>
      <c r="Q877" s="127"/>
      <c r="R877" s="126"/>
      <c r="S877" s="179"/>
      <c r="T877" s="125"/>
      <c r="U877" s="127"/>
      <c r="V877" s="126"/>
      <c r="W877" s="179"/>
      <c r="X877" s="125"/>
      <c r="Y877" s="127"/>
      <c r="Z877" s="183"/>
      <c r="AA877" s="184"/>
      <c r="AB877" s="169">
        <f>B877+D877+F877+H877+J877+L877+N877+P877+R877+T877+V877+X877+Z877</f>
        <v>0</v>
      </c>
      <c r="AC877" s="170">
        <f>C877+E877+G877+I877+K877+M877+O877+Q877+S877+U877+W877+Y877+AA877</f>
        <v>0</v>
      </c>
      <c r="AE877" s="270" t="str">
        <f>$AE$9</f>
        <v>07:00 - 07:59</v>
      </c>
      <c r="AF877" s="125">
        <f>SUMIF($A$9:$A$32,$AE877,B$877:B$900)</f>
        <v>2779</v>
      </c>
      <c r="AG877" s="185">
        <f t="shared" ref="AG877:AV879" si="16977">SUMIF($A$9:$A$32,$AE877,C$877:C$900)</f>
        <v>1339</v>
      </c>
      <c r="AH877" s="126">
        <f t="shared" si="16977"/>
        <v>1010</v>
      </c>
      <c r="AI877" s="179">
        <f t="shared" si="16977"/>
        <v>982</v>
      </c>
      <c r="AJ877" s="125">
        <f t="shared" si="16977"/>
        <v>2441</v>
      </c>
      <c r="AK877" s="127">
        <f t="shared" si="16977"/>
        <v>1517</v>
      </c>
      <c r="AL877" s="126">
        <f t="shared" si="16977"/>
        <v>3220</v>
      </c>
      <c r="AM877" s="179">
        <f t="shared" si="16977"/>
        <v>2135</v>
      </c>
      <c r="AN877" s="125">
        <f t="shared" si="16977"/>
        <v>279</v>
      </c>
      <c r="AO877" s="127">
        <f t="shared" si="16977"/>
        <v>895</v>
      </c>
      <c r="AP877" s="126">
        <f t="shared" si="16977"/>
        <v>1010</v>
      </c>
      <c r="AQ877" s="125">
        <f t="shared" si="16977"/>
        <v>2894</v>
      </c>
      <c r="AR877" s="178">
        <f t="shared" si="16977"/>
        <v>2459</v>
      </c>
      <c r="AS877" s="180">
        <f t="shared" si="16977"/>
        <v>3535</v>
      </c>
      <c r="AT877" s="125">
        <f t="shared" si="16977"/>
        <v>1780</v>
      </c>
      <c r="AU877" s="127">
        <f t="shared" si="16977"/>
        <v>1651</v>
      </c>
      <c r="AV877" s="126">
        <f t="shared" si="16977"/>
        <v>2239</v>
      </c>
      <c r="AW877" s="179">
        <f t="shared" ref="AW877:BE879" si="16978">SUMIF($A$9:$A$32,$AE877,S$877:S$900)</f>
        <v>1844</v>
      </c>
      <c r="AX877" s="125">
        <f t="shared" si="16978"/>
        <v>370</v>
      </c>
      <c r="AY877" s="127">
        <f t="shared" si="16978"/>
        <v>1275</v>
      </c>
      <c r="AZ877" s="126">
        <f t="shared" si="16978"/>
        <v>879</v>
      </c>
      <c r="BA877" s="179">
        <f t="shared" si="16978"/>
        <v>2382</v>
      </c>
      <c r="BB877" s="125">
        <f t="shared" si="16978"/>
        <v>1446</v>
      </c>
      <c r="BC877" s="127">
        <f t="shared" si="16978"/>
        <v>1334</v>
      </c>
      <c r="BD877" s="183">
        <f t="shared" si="16978"/>
        <v>2926</v>
      </c>
      <c r="BE877" s="184">
        <f t="shared" si="16978"/>
        <v>2409</v>
      </c>
      <c r="BF877" s="169">
        <f>AF877+AH877+AJ877+AL877+AN877+AP877+AR877+AT877+AV877+AX877+AZ877+BB877+BD877</f>
        <v>22838</v>
      </c>
      <c r="BG877" s="170">
        <f>AG877+AI877+AK877+AM877+AO877+AQ877+AS877+AU877+AW877+AY877+BA877+BC877+BE877</f>
        <v>24192</v>
      </c>
      <c r="BI877" s="124" t="s">
        <v>16</v>
      </c>
      <c r="BJ877" s="128">
        <f>B877/B901</f>
        <v>0</v>
      </c>
      <c r="BK877" s="129">
        <f t="shared" ref="BK877" si="16979">C877/C901</f>
        <v>0</v>
      </c>
      <c r="BL877" s="130">
        <f t="shared" ref="BL877" si="16980">D877/D901</f>
        <v>0</v>
      </c>
      <c r="BM877" s="131">
        <f t="shared" ref="BM877" si="16981">E877/E901</f>
        <v>0</v>
      </c>
      <c r="BN877" s="128">
        <f t="shared" ref="BN877" si="16982">F877/F901</f>
        <v>0</v>
      </c>
      <c r="BO877" s="129">
        <f t="shared" ref="BO877" si="16983">G877/G901</f>
        <v>0</v>
      </c>
      <c r="BP877" s="130">
        <f t="shared" ref="BP877" si="16984">H877/H901</f>
        <v>0</v>
      </c>
      <c r="BQ877" s="131">
        <f t="shared" ref="BQ877" si="16985">I877/I901</f>
        <v>0</v>
      </c>
      <c r="BR877" s="128">
        <f t="shared" ref="BR877" si="16986">J877/J901</f>
        <v>0</v>
      </c>
      <c r="BS877" s="129">
        <f t="shared" ref="BS877" si="16987">K877/K901</f>
        <v>0</v>
      </c>
      <c r="BT877" s="130">
        <f t="shared" ref="BT877" si="16988">L877/L901</f>
        <v>0</v>
      </c>
      <c r="BU877" s="128">
        <f t="shared" ref="BU877" si="16989">M877/M901</f>
        <v>0</v>
      </c>
      <c r="BV877" s="132">
        <f t="shared" ref="BV877" si="16990">N877/N901</f>
        <v>0</v>
      </c>
      <c r="BW877" s="133">
        <f t="shared" ref="BW877" si="16991">O877/O901</f>
        <v>0</v>
      </c>
      <c r="BX877" s="128">
        <f t="shared" ref="BX877" si="16992">P877/P901</f>
        <v>0</v>
      </c>
      <c r="BY877" s="129">
        <f t="shared" ref="BY877" si="16993">Q877/Q901</f>
        <v>0</v>
      </c>
      <c r="BZ877" s="130">
        <f t="shared" ref="BZ877" si="16994">R877/R901</f>
        <v>0</v>
      </c>
      <c r="CA877" s="131">
        <f t="shared" ref="CA877" si="16995">S877/S901</f>
        <v>0</v>
      </c>
      <c r="CB877" s="128">
        <f t="shared" ref="CB877" si="16996">T877/T901</f>
        <v>0</v>
      </c>
      <c r="CC877" s="129">
        <f t="shared" ref="CC877" si="16997">U877/U901</f>
        <v>0</v>
      </c>
      <c r="CD877" s="130">
        <f t="shared" ref="CD877" si="16998">V877/V901</f>
        <v>0</v>
      </c>
      <c r="CE877" s="131">
        <f t="shared" ref="CE877" si="16999">W877/W901</f>
        <v>0</v>
      </c>
      <c r="CF877" s="128">
        <f t="shared" ref="CF877" si="17000">X877/X901</f>
        <v>0</v>
      </c>
      <c r="CG877" s="129">
        <f t="shared" ref="CG877" si="17001">Y877/Y901</f>
        <v>0</v>
      </c>
      <c r="CH877" s="130">
        <f t="shared" ref="CH877" si="17002">Z877/Z901</f>
        <v>0</v>
      </c>
      <c r="CI877" s="128">
        <f t="shared" ref="CI877" si="17003">AA877/AA901</f>
        <v>0</v>
      </c>
      <c r="CJ877" s="134">
        <f t="shared" ref="CJ877" si="17004">AB877/AB901</f>
        <v>0</v>
      </c>
      <c r="CK877" s="135">
        <f t="shared" ref="CK877" si="17005">AC877/AC901</f>
        <v>0</v>
      </c>
    </row>
    <row r="878" spans="1:89" x14ac:dyDescent="0.2">
      <c r="A878" s="136" t="s">
        <v>17</v>
      </c>
      <c r="B878" s="188">
        <v>379</v>
      </c>
      <c r="C878" s="189">
        <v>0</v>
      </c>
      <c r="D878" s="190">
        <v>212</v>
      </c>
      <c r="E878" s="191">
        <v>3</v>
      </c>
      <c r="F878" s="188">
        <v>764</v>
      </c>
      <c r="G878" s="192">
        <v>5</v>
      </c>
      <c r="H878" s="190">
        <v>480</v>
      </c>
      <c r="I878" s="191">
        <v>42</v>
      </c>
      <c r="J878" s="188">
        <v>12</v>
      </c>
      <c r="K878" s="192">
        <v>17</v>
      </c>
      <c r="L878" s="190">
        <v>42</v>
      </c>
      <c r="M878" s="188">
        <v>51</v>
      </c>
      <c r="N878" s="193">
        <v>187</v>
      </c>
      <c r="O878" s="194">
        <v>91</v>
      </c>
      <c r="P878" s="188">
        <v>76</v>
      </c>
      <c r="Q878" s="192">
        <v>12</v>
      </c>
      <c r="R878" s="190">
        <v>29</v>
      </c>
      <c r="S878" s="191">
        <v>0</v>
      </c>
      <c r="T878" s="188">
        <v>2</v>
      </c>
      <c r="U878" s="192">
        <v>0</v>
      </c>
      <c r="V878" s="190">
        <v>12</v>
      </c>
      <c r="W878" s="191">
        <v>0</v>
      </c>
      <c r="X878" s="188">
        <v>1</v>
      </c>
      <c r="Y878" s="192">
        <v>0</v>
      </c>
      <c r="Z878" s="190">
        <v>0</v>
      </c>
      <c r="AA878" s="188">
        <v>0</v>
      </c>
      <c r="AB878" s="171">
        <f t="shared" ref="AB878:AC900" si="17006">SUM(B878,D878,F878,H878,J878,L878,N878,P878,R878,T878,V878,X878,Z878)</f>
        <v>2196</v>
      </c>
      <c r="AC878" s="172">
        <f t="shared" si="17006"/>
        <v>221</v>
      </c>
      <c r="AE878" s="272" t="str">
        <f>$AE$10</f>
        <v>08:00 - 08:59</v>
      </c>
      <c r="AF878" s="125">
        <f>SUMIF($A$9:$A$32,$AE878,B$877:B$900)</f>
        <v>2308</v>
      </c>
      <c r="AG878" s="189">
        <f t="shared" si="16977"/>
        <v>1258</v>
      </c>
      <c r="AH878" s="190">
        <f t="shared" si="16977"/>
        <v>741</v>
      </c>
      <c r="AI878" s="191">
        <f t="shared" si="16977"/>
        <v>835</v>
      </c>
      <c r="AJ878" s="273">
        <f t="shared" si="16977"/>
        <v>2203</v>
      </c>
      <c r="AK878" s="192">
        <f t="shared" si="16977"/>
        <v>1169</v>
      </c>
      <c r="AL878" s="190">
        <f t="shared" si="16977"/>
        <v>2734</v>
      </c>
      <c r="AM878" s="191">
        <f t="shared" si="16977"/>
        <v>1680</v>
      </c>
      <c r="AN878" s="273">
        <f t="shared" si="16977"/>
        <v>218</v>
      </c>
      <c r="AO878" s="192">
        <f t="shared" si="16977"/>
        <v>791</v>
      </c>
      <c r="AP878" s="190">
        <f t="shared" si="16977"/>
        <v>771</v>
      </c>
      <c r="AQ878" s="273">
        <f t="shared" si="16977"/>
        <v>2482</v>
      </c>
      <c r="AR878" s="193">
        <f t="shared" si="16977"/>
        <v>1863</v>
      </c>
      <c r="AS878" s="194">
        <f t="shared" si="16977"/>
        <v>3130</v>
      </c>
      <c r="AT878" s="273">
        <f t="shared" si="16977"/>
        <v>1317</v>
      </c>
      <c r="AU878" s="192">
        <f t="shared" si="16977"/>
        <v>1359</v>
      </c>
      <c r="AV878" s="190">
        <f t="shared" si="16977"/>
        <v>1950</v>
      </c>
      <c r="AW878" s="191">
        <f t="shared" si="16978"/>
        <v>1280</v>
      </c>
      <c r="AX878" s="273">
        <f t="shared" si="16978"/>
        <v>280</v>
      </c>
      <c r="AY878" s="192">
        <f t="shared" si="16978"/>
        <v>758</v>
      </c>
      <c r="AZ878" s="190">
        <f t="shared" si="16978"/>
        <v>801</v>
      </c>
      <c r="BA878" s="191">
        <f t="shared" si="16978"/>
        <v>1722</v>
      </c>
      <c r="BB878" s="273">
        <f t="shared" si="16978"/>
        <v>1130</v>
      </c>
      <c r="BC878" s="192">
        <f t="shared" si="16978"/>
        <v>1037</v>
      </c>
      <c r="BD878" s="190">
        <f t="shared" si="16978"/>
        <v>2698</v>
      </c>
      <c r="BE878" s="273">
        <f t="shared" si="16978"/>
        <v>1938</v>
      </c>
      <c r="BF878" s="171">
        <f>SUM(AF878,AH878,AJ878,AL878,AN878,AP878,AR878,AT878,AV878,AX878,AZ878,BB878,BD878)</f>
        <v>19014</v>
      </c>
      <c r="BG878" s="172">
        <f>SUM(AG878,AI878,AK878,AM878,AO878,AQ878,AS878,AU878,AW878,AY878,BA878,BC878,BE878)</f>
        <v>19439</v>
      </c>
      <c r="BI878" s="136" t="s">
        <v>17</v>
      </c>
      <c r="BJ878" s="128">
        <f>B878/B901</f>
        <v>1.4365310995716939E-2</v>
      </c>
      <c r="BK878" s="129">
        <f t="shared" ref="BK878" si="17007">C878/C901</f>
        <v>0</v>
      </c>
      <c r="BL878" s="130">
        <f t="shared" ref="BL878" si="17008">D878/D901</f>
        <v>1.8386816999132697E-2</v>
      </c>
      <c r="BM878" s="131">
        <f t="shared" ref="BM878" si="17009">E878/E901</f>
        <v>2.576655501159495E-4</v>
      </c>
      <c r="BN878" s="128">
        <f t="shared" ref="BN878" si="17010">F878/F901</f>
        <v>2.8624953165979766E-2</v>
      </c>
      <c r="BO878" s="129">
        <f t="shared" ref="BO878" si="17011">G878/G901</f>
        <v>2.0470829068577277E-4</v>
      </c>
      <c r="BP878" s="130">
        <f t="shared" ref="BP878" si="17012">H878/H901</f>
        <v>1.3754369877929967E-2</v>
      </c>
      <c r="BQ878" s="131">
        <f t="shared" ref="BQ878" si="17013">I878/I901</f>
        <v>1.1717769159947549E-3</v>
      </c>
      <c r="BR878" s="128">
        <f t="shared" ref="BR878" si="17014">J878/J901</f>
        <v>1.942690626517727E-3</v>
      </c>
      <c r="BS878" s="129">
        <f t="shared" ref="BS878" si="17015">K878/K901</f>
        <v>2.8323892035988004E-3</v>
      </c>
      <c r="BT878" s="130">
        <f t="shared" ref="BT878" si="17016">L878/L901</f>
        <v>1.9339687802182623E-3</v>
      </c>
      <c r="BU878" s="128">
        <f t="shared" ref="BU878" si="17017">M878/M901</f>
        <v>2.5445292620865142E-3</v>
      </c>
      <c r="BV878" s="132">
        <f t="shared" ref="BV878" si="17018">N878/N901</f>
        <v>5.4119758052846353E-3</v>
      </c>
      <c r="BW878" s="133">
        <f t="shared" ref="BW878" si="17019">O878/O901</f>
        <v>2.6525198938992041E-3</v>
      </c>
      <c r="BX878" s="128">
        <f t="shared" ref="BX878" si="17020">P878/P901</f>
        <v>4.2107595988697434E-3</v>
      </c>
      <c r="BY878" s="129">
        <f t="shared" ref="BY878" si="17021">Q878/Q901</f>
        <v>6.83371298405467E-4</v>
      </c>
      <c r="BZ878" s="130">
        <f t="shared" ref="BZ878" si="17022">R878/R901</f>
        <v>1.2153214315648311E-3</v>
      </c>
      <c r="CA878" s="131">
        <f t="shared" ref="CA878" si="17023">S878/S901</f>
        <v>0</v>
      </c>
      <c r="CB878" s="128">
        <f t="shared" ref="CB878" si="17024">T878/T901</f>
        <v>2.7582402427251415E-4</v>
      </c>
      <c r="CC878" s="129">
        <f t="shared" ref="CC878" si="17025">U878/U901</f>
        <v>0</v>
      </c>
      <c r="CD878" s="130">
        <f t="shared" ref="CD878" si="17026">V878/V901</f>
        <v>5.6654548888154473E-4</v>
      </c>
      <c r="CE878" s="131">
        <f t="shared" ref="CE878" si="17027">W878/W901</f>
        <v>0</v>
      </c>
      <c r="CF878" s="128">
        <f t="shared" ref="CF878" si="17028">X878/X901</f>
        <v>6.2849600905034249E-5</v>
      </c>
      <c r="CG878" s="129">
        <f t="shared" ref="CG878" si="17029">Y878/Y901</f>
        <v>0</v>
      </c>
      <c r="CH878" s="130">
        <f t="shared" ref="CH878" si="17030">Z878/Z901</f>
        <v>0</v>
      </c>
      <c r="CI878" s="128">
        <f t="shared" ref="CI878" si="17031">AA878/AA901</f>
        <v>0</v>
      </c>
      <c r="CJ878" s="134">
        <f t="shared" ref="CJ878" si="17032">AB878/AB901</f>
        <v>7.7028036661978107E-3</v>
      </c>
      <c r="CK878" s="135">
        <f t="shared" ref="CK878" si="17033">AC878/AC901</f>
        <v>7.7841843689351162E-4</v>
      </c>
    </row>
    <row r="879" spans="1:89" ht="13.5" thickBot="1" x14ac:dyDescent="0.25">
      <c r="A879" s="145" t="s">
        <v>18</v>
      </c>
      <c r="B879" s="195">
        <v>1832</v>
      </c>
      <c r="C879" s="196">
        <v>0</v>
      </c>
      <c r="D879" s="197">
        <v>757</v>
      </c>
      <c r="E879" s="198">
        <v>133</v>
      </c>
      <c r="F879" s="195">
        <v>2582</v>
      </c>
      <c r="G879" s="199">
        <v>290</v>
      </c>
      <c r="H879" s="197">
        <v>2103</v>
      </c>
      <c r="I879" s="198">
        <v>653</v>
      </c>
      <c r="J879" s="195">
        <v>88</v>
      </c>
      <c r="K879" s="199">
        <v>227</v>
      </c>
      <c r="L879" s="197">
        <v>514</v>
      </c>
      <c r="M879" s="195">
        <v>864</v>
      </c>
      <c r="N879" s="200">
        <v>1391</v>
      </c>
      <c r="O879" s="201">
        <v>1626</v>
      </c>
      <c r="P879" s="195">
        <v>758</v>
      </c>
      <c r="Q879" s="199">
        <v>806</v>
      </c>
      <c r="R879" s="197">
        <v>904</v>
      </c>
      <c r="S879" s="198">
        <v>1075</v>
      </c>
      <c r="T879" s="195">
        <v>157</v>
      </c>
      <c r="U879" s="199">
        <v>507</v>
      </c>
      <c r="V879" s="197">
        <v>537</v>
      </c>
      <c r="W879" s="198">
        <v>1224</v>
      </c>
      <c r="X879" s="195">
        <v>613</v>
      </c>
      <c r="Y879" s="199">
        <v>649</v>
      </c>
      <c r="Z879" s="197">
        <v>1888</v>
      </c>
      <c r="AA879" s="195">
        <v>1247</v>
      </c>
      <c r="AB879" s="171">
        <f t="shared" si="17006"/>
        <v>14124</v>
      </c>
      <c r="AC879" s="172">
        <f t="shared" si="17006"/>
        <v>9301</v>
      </c>
      <c r="AE879" s="270">
        <f>$AE$11</f>
        <v>0</v>
      </c>
      <c r="AF879" s="125">
        <f>SUMIF($A$9:$A$32,$AE879,B$877:B$900)</f>
        <v>0</v>
      </c>
      <c r="AG879" s="196">
        <f t="shared" si="16977"/>
        <v>0</v>
      </c>
      <c r="AH879" s="197">
        <f t="shared" si="16977"/>
        <v>0</v>
      </c>
      <c r="AI879" s="198">
        <f t="shared" si="16977"/>
        <v>0</v>
      </c>
      <c r="AJ879" s="195">
        <f t="shared" si="16977"/>
        <v>0</v>
      </c>
      <c r="AK879" s="199">
        <f t="shared" si="16977"/>
        <v>0</v>
      </c>
      <c r="AL879" s="197">
        <f t="shared" si="16977"/>
        <v>0</v>
      </c>
      <c r="AM879" s="198">
        <f t="shared" si="16977"/>
        <v>0</v>
      </c>
      <c r="AN879" s="195">
        <f t="shared" si="16977"/>
        <v>0</v>
      </c>
      <c r="AO879" s="199">
        <f t="shared" si="16977"/>
        <v>0</v>
      </c>
      <c r="AP879" s="197">
        <f t="shared" si="16977"/>
        <v>0</v>
      </c>
      <c r="AQ879" s="195">
        <f t="shared" si="16977"/>
        <v>0</v>
      </c>
      <c r="AR879" s="200">
        <f t="shared" si="16977"/>
        <v>0</v>
      </c>
      <c r="AS879" s="201">
        <f t="shared" si="16977"/>
        <v>0</v>
      </c>
      <c r="AT879" s="195">
        <f t="shared" si="16977"/>
        <v>0</v>
      </c>
      <c r="AU879" s="199">
        <f t="shared" si="16977"/>
        <v>0</v>
      </c>
      <c r="AV879" s="197">
        <f t="shared" si="16977"/>
        <v>0</v>
      </c>
      <c r="AW879" s="198">
        <f t="shared" si="16978"/>
        <v>0</v>
      </c>
      <c r="AX879" s="195">
        <f t="shared" si="16978"/>
        <v>0</v>
      </c>
      <c r="AY879" s="199">
        <f t="shared" si="16978"/>
        <v>0</v>
      </c>
      <c r="AZ879" s="197">
        <f t="shared" si="16978"/>
        <v>0</v>
      </c>
      <c r="BA879" s="198">
        <f t="shared" si="16978"/>
        <v>0</v>
      </c>
      <c r="BB879" s="195">
        <f t="shared" si="16978"/>
        <v>0</v>
      </c>
      <c r="BC879" s="199">
        <f t="shared" si="16978"/>
        <v>0</v>
      </c>
      <c r="BD879" s="197">
        <f t="shared" si="16978"/>
        <v>0</v>
      </c>
      <c r="BE879" s="195">
        <f t="shared" si="16978"/>
        <v>0</v>
      </c>
      <c r="BF879" s="171">
        <f>SUM(AF879,AH879,AJ879,AL879,AN879,AP879,AR879,AT879,AV879,AX879,AZ879,BB879,BD879)</f>
        <v>0</v>
      </c>
      <c r="BG879" s="172">
        <f>SUM(AG879,AI879,AK879,AM879,AO879,AQ879,AS879,AU879,AW879,AY879,BA879,BC879,BE879)</f>
        <v>0</v>
      </c>
      <c r="BI879" s="145" t="s">
        <v>18</v>
      </c>
      <c r="BJ879" s="128">
        <f>B879/B901</f>
        <v>6.9438653678505102E-2</v>
      </c>
      <c r="BK879" s="129">
        <f t="shared" ref="BK879" si="17034">C879/C901</f>
        <v>0</v>
      </c>
      <c r="BL879" s="130">
        <f t="shared" ref="BL879" si="17035">D879/D901</f>
        <v>6.5654813529921946E-2</v>
      </c>
      <c r="BM879" s="131">
        <f t="shared" ref="BM879" si="17036">E879/E901</f>
        <v>1.1423172721807094E-2</v>
      </c>
      <c r="BN879" s="128">
        <f t="shared" ref="BN879" si="17037">F879/F901</f>
        <v>9.6740352191832149E-2</v>
      </c>
      <c r="BO879" s="129">
        <f t="shared" ref="BO879" si="17038">G879/G901</f>
        <v>1.187308085977482E-2</v>
      </c>
      <c r="BP879" s="130">
        <f t="shared" ref="BP879" si="17039">H879/H901</f>
        <v>6.0261333027680671E-2</v>
      </c>
      <c r="BQ879" s="131">
        <f t="shared" ref="BQ879" si="17040">I879/I901</f>
        <v>1.8218341098680355E-2</v>
      </c>
      <c r="BR879" s="128">
        <f t="shared" ref="BR879" si="17041">J879/J901</f>
        <v>1.4246397927796665E-2</v>
      </c>
      <c r="BS879" s="129">
        <f t="shared" ref="BS879" si="17042">K879/K901</f>
        <v>3.7820726424525157E-2</v>
      </c>
      <c r="BT879" s="130">
        <f t="shared" ref="BT879" si="17043">L879/L901</f>
        <v>2.3668094119813972E-2</v>
      </c>
      <c r="BU879" s="128">
        <f t="shared" ref="BU879" si="17044">M879/M901</f>
        <v>4.3107319263583299E-2</v>
      </c>
      <c r="BV879" s="132">
        <f t="shared" ref="BV879" si="17045">N879/N901</f>
        <v>4.0256996498133302E-2</v>
      </c>
      <c r="BW879" s="133">
        <f t="shared" ref="BW879" si="17046">O879/O901</f>
        <v>4.7395575247034132E-2</v>
      </c>
      <c r="BX879" s="128">
        <f t="shared" ref="BX879" si="17047">P879/P901</f>
        <v>4.1996786525569284E-2</v>
      </c>
      <c r="BY879" s="129">
        <f t="shared" ref="BY879" si="17048">Q879/Q901</f>
        <v>4.5899772209567195E-2</v>
      </c>
      <c r="BZ879" s="130">
        <f t="shared" ref="BZ879" si="17049">R879/R901</f>
        <v>3.7884502556365766E-2</v>
      </c>
      <c r="CA879" s="131">
        <f t="shared" ref="CA879" si="17050">S879/S901</f>
        <v>4.502429217624393E-2</v>
      </c>
      <c r="CB879" s="128">
        <f t="shared" ref="CB879" si="17051">T879/T901</f>
        <v>2.1652185905392359E-2</v>
      </c>
      <c r="CC879" s="129">
        <f t="shared" ref="CC879" si="17052">U879/U901</f>
        <v>7.1287964004499438E-2</v>
      </c>
      <c r="CD879" s="130">
        <f t="shared" ref="CD879" si="17053">V879/V901</f>
        <v>2.535291062744913E-2</v>
      </c>
      <c r="CE879" s="131">
        <f t="shared" ref="CE879" si="17054">W879/W901</f>
        <v>5.2518664721530939E-2</v>
      </c>
      <c r="CF879" s="128">
        <f t="shared" ref="CF879" si="17055">X879/X901</f>
        <v>3.8526805354785996E-2</v>
      </c>
      <c r="CG879" s="129">
        <f t="shared" ref="CG879" si="17056">Y879/Y901</f>
        <v>6.1371158392434989E-2</v>
      </c>
      <c r="CH879" s="130">
        <f t="shared" ref="CH879" si="17057">Z879/Z901</f>
        <v>5.1180568733226704E-2</v>
      </c>
      <c r="CI879" s="128">
        <f t="shared" ref="CI879" si="17058">AA879/AA901</f>
        <v>3.0014200784653524E-2</v>
      </c>
      <c r="CJ879" s="134">
        <f t="shared" ref="CJ879" si="17059">AB879/AB901</f>
        <v>4.9542076038878814E-2</v>
      </c>
      <c r="CK879" s="135">
        <f t="shared" ref="CK879" si="17060">AC879/AC901</f>
        <v>3.2760497201568109E-2</v>
      </c>
    </row>
    <row r="880" spans="1:89" ht="14.25" thickTop="1" thickBot="1" x14ac:dyDescent="0.25">
      <c r="A880" s="136" t="s">
        <v>19</v>
      </c>
      <c r="B880" s="188">
        <v>2712</v>
      </c>
      <c r="C880" s="189">
        <v>1213</v>
      </c>
      <c r="D880" s="190">
        <v>1138</v>
      </c>
      <c r="E880" s="191">
        <v>689</v>
      </c>
      <c r="F880" s="188">
        <v>3331</v>
      </c>
      <c r="G880" s="192">
        <v>1177</v>
      </c>
      <c r="H880" s="190">
        <v>2959</v>
      </c>
      <c r="I880" s="191">
        <v>1468</v>
      </c>
      <c r="J880" s="188">
        <v>208</v>
      </c>
      <c r="K880" s="192">
        <v>554</v>
      </c>
      <c r="L880" s="190">
        <v>892</v>
      </c>
      <c r="M880" s="188">
        <v>1899</v>
      </c>
      <c r="N880" s="193">
        <v>2284</v>
      </c>
      <c r="O880" s="194">
        <v>3076</v>
      </c>
      <c r="P880" s="188">
        <v>1463</v>
      </c>
      <c r="Q880" s="192">
        <v>1478</v>
      </c>
      <c r="R880" s="190">
        <v>1812</v>
      </c>
      <c r="S880" s="191">
        <v>1581</v>
      </c>
      <c r="T880" s="188">
        <v>294</v>
      </c>
      <c r="U880" s="192">
        <v>1136</v>
      </c>
      <c r="V880" s="190">
        <v>1013</v>
      </c>
      <c r="W880" s="191">
        <v>2571</v>
      </c>
      <c r="X880" s="188">
        <v>1277</v>
      </c>
      <c r="Y880" s="192">
        <v>1112</v>
      </c>
      <c r="Z880" s="190">
        <v>2664</v>
      </c>
      <c r="AA880" s="188">
        <v>2305</v>
      </c>
      <c r="AB880" s="171">
        <f t="shared" si="17006"/>
        <v>22047</v>
      </c>
      <c r="AC880" s="172">
        <f t="shared" si="17006"/>
        <v>20259</v>
      </c>
      <c r="AE880" s="264" t="s">
        <v>13</v>
      </c>
      <c r="AF880" s="20">
        <f t="shared" ref="AF880:BG880" si="17061">SUM(AF877:AF879)</f>
        <v>5087</v>
      </c>
      <c r="AG880" s="21">
        <f t="shared" si="17061"/>
        <v>2597</v>
      </c>
      <c r="AH880" s="20">
        <f t="shared" si="17061"/>
        <v>1751</v>
      </c>
      <c r="AI880" s="21">
        <f t="shared" si="17061"/>
        <v>1817</v>
      </c>
      <c r="AJ880" s="20">
        <f t="shared" si="17061"/>
        <v>4644</v>
      </c>
      <c r="AK880" s="21">
        <f t="shared" si="17061"/>
        <v>2686</v>
      </c>
      <c r="AL880" s="20">
        <f t="shared" si="17061"/>
        <v>5954</v>
      </c>
      <c r="AM880" s="21">
        <f t="shared" si="17061"/>
        <v>3815</v>
      </c>
      <c r="AN880" s="20">
        <f t="shared" si="17061"/>
        <v>497</v>
      </c>
      <c r="AO880" s="21">
        <f t="shared" si="17061"/>
        <v>1686</v>
      </c>
      <c r="AP880" s="20">
        <f t="shared" si="17061"/>
        <v>1781</v>
      </c>
      <c r="AQ880" s="21">
        <f t="shared" si="17061"/>
        <v>5376</v>
      </c>
      <c r="AR880" s="20">
        <f t="shared" si="17061"/>
        <v>4322</v>
      </c>
      <c r="AS880" s="21">
        <f t="shared" si="17061"/>
        <v>6665</v>
      </c>
      <c r="AT880" s="20">
        <f t="shared" si="17061"/>
        <v>3097</v>
      </c>
      <c r="AU880" s="21">
        <f t="shared" si="17061"/>
        <v>3010</v>
      </c>
      <c r="AV880" s="20">
        <f t="shared" si="17061"/>
        <v>4189</v>
      </c>
      <c r="AW880" s="21">
        <f t="shared" si="17061"/>
        <v>3124</v>
      </c>
      <c r="AX880" s="20">
        <f t="shared" si="17061"/>
        <v>650</v>
      </c>
      <c r="AY880" s="21">
        <f t="shared" si="17061"/>
        <v>2033</v>
      </c>
      <c r="AZ880" s="20">
        <f t="shared" si="17061"/>
        <v>1680</v>
      </c>
      <c r="BA880" s="21">
        <f t="shared" si="17061"/>
        <v>4104</v>
      </c>
      <c r="BB880" s="20">
        <f t="shared" si="17061"/>
        <v>2576</v>
      </c>
      <c r="BC880" s="21">
        <f t="shared" si="17061"/>
        <v>2371</v>
      </c>
      <c r="BD880" s="20">
        <f t="shared" si="17061"/>
        <v>5624</v>
      </c>
      <c r="BE880" s="21">
        <f t="shared" si="17061"/>
        <v>4347</v>
      </c>
      <c r="BF880" s="173">
        <f t="shared" si="17061"/>
        <v>41852</v>
      </c>
      <c r="BG880" s="174">
        <f t="shared" si="17061"/>
        <v>43631</v>
      </c>
      <c r="BI880" s="136" t="s">
        <v>19</v>
      </c>
      <c r="BJ880" s="128">
        <f>B880/B901</f>
        <v>0.10279346548914073</v>
      </c>
      <c r="BK880" s="129">
        <f t="shared" ref="BK880" si="17062">C880/C901</f>
        <v>4.3838091796169133E-2</v>
      </c>
      <c r="BL880" s="130">
        <f t="shared" ref="BL880" si="17063">D880/D901</f>
        <v>9.8699045967042501E-2</v>
      </c>
      <c r="BM880" s="131">
        <f t="shared" ref="BM880" si="17064">E880/E901</f>
        <v>5.9177188009963071E-2</v>
      </c>
      <c r="BN880" s="128">
        <f t="shared" ref="BN880" si="17065">F880/F901</f>
        <v>0.12480329711502436</v>
      </c>
      <c r="BO880" s="129">
        <f t="shared" ref="BO880" si="17066">G880/G901</f>
        <v>4.8188331627430914E-2</v>
      </c>
      <c r="BP880" s="130">
        <f t="shared" ref="BP880" si="17067">H880/H901</f>
        <v>8.4789959309989116E-2</v>
      </c>
      <c r="BQ880" s="131">
        <f t="shared" ref="BQ880" si="17068">I880/I901</f>
        <v>4.095639315905477E-2</v>
      </c>
      <c r="BR880" s="128">
        <f t="shared" ref="BR880" si="17069">J880/J901</f>
        <v>3.3673304192973937E-2</v>
      </c>
      <c r="BS880" s="129">
        <f t="shared" ref="BS880" si="17070">K880/K901</f>
        <v>9.2302565811396203E-2</v>
      </c>
      <c r="BT880" s="130">
        <f t="shared" ref="BT880" si="17071">L880/L901</f>
        <v>4.1073813141778333E-2</v>
      </c>
      <c r="BU880" s="128">
        <f t="shared" ref="BU880" si="17072">M880/M901</f>
        <v>9.4746295464750788E-2</v>
      </c>
      <c r="BV880" s="132">
        <f t="shared" ref="BV880" si="17073">N880/N901</f>
        <v>6.6101351546898973E-2</v>
      </c>
      <c r="BW880" s="133">
        <f t="shared" ref="BW880" si="17074">O880/O901</f>
        <v>8.9661002127845627E-2</v>
      </c>
      <c r="BX880" s="128">
        <f t="shared" ref="BX880" si="17075">P880/P901</f>
        <v>8.1057122278242563E-2</v>
      </c>
      <c r="BY880" s="129">
        <f t="shared" ref="BY880" si="17076">Q880/Q901</f>
        <v>8.4168564920273345E-2</v>
      </c>
      <c r="BZ880" s="130">
        <f t="shared" ref="BZ880" si="17077">R880/R901</f>
        <v>7.5936635655016349E-2</v>
      </c>
      <c r="CA880" s="131">
        <f t="shared" ref="CA880" si="17078">S880/S901</f>
        <v>6.6217121795945716E-2</v>
      </c>
      <c r="CB880" s="128">
        <f t="shared" ref="CB880" si="17079">T880/T901</f>
        <v>4.0546131568059578E-2</v>
      </c>
      <c r="CC880" s="129">
        <f t="shared" ref="CC880" si="17080">U880/U901</f>
        <v>0.15973003374578179</v>
      </c>
      <c r="CD880" s="130">
        <f t="shared" ref="CD880" si="17081">V880/V901</f>
        <v>4.782588168641707E-2</v>
      </c>
      <c r="CE880" s="131">
        <f t="shared" ref="CE880" si="17082">W880/W901</f>
        <v>0.11031494035870591</v>
      </c>
      <c r="CF880" s="128">
        <f t="shared" ref="CF880" si="17083">X880/X901</f>
        <v>8.0258940355728739E-2</v>
      </c>
      <c r="CG880" s="129">
        <f t="shared" ref="CG880" si="17084">Y880/Y901</f>
        <v>0.10515366430260047</v>
      </c>
      <c r="CH880" s="130">
        <f t="shared" ref="CH880" si="17085">Z880/Z901</f>
        <v>7.2216649949849554E-2</v>
      </c>
      <c r="CI880" s="128">
        <f t="shared" ref="CI880" si="17086">AA880/AA901</f>
        <v>5.5479336654872792E-2</v>
      </c>
      <c r="CJ880" s="134">
        <f t="shared" ref="CJ880" si="17087">AB880/AB901</f>
        <v>7.7333202380994143E-2</v>
      </c>
      <c r="CK880" s="135">
        <f t="shared" ref="CK880" si="17088">AC880/AC901</f>
        <v>7.1357371552152271E-2</v>
      </c>
    </row>
    <row r="881" spans="1:89" ht="13.5" thickTop="1" x14ac:dyDescent="0.2">
      <c r="A881" s="145" t="s">
        <v>20</v>
      </c>
      <c r="B881" s="195">
        <v>2779</v>
      </c>
      <c r="C881" s="196">
        <v>1339</v>
      </c>
      <c r="D881" s="197">
        <v>1010</v>
      </c>
      <c r="E881" s="198">
        <v>982</v>
      </c>
      <c r="F881" s="195">
        <v>2441</v>
      </c>
      <c r="G881" s="199">
        <v>1517</v>
      </c>
      <c r="H881" s="197">
        <v>3220</v>
      </c>
      <c r="I881" s="198">
        <v>2135</v>
      </c>
      <c r="J881" s="195">
        <v>279</v>
      </c>
      <c r="K881" s="199">
        <v>895</v>
      </c>
      <c r="L881" s="197">
        <v>1010</v>
      </c>
      <c r="M881" s="195">
        <v>2894</v>
      </c>
      <c r="N881" s="200">
        <v>2459</v>
      </c>
      <c r="O881" s="201">
        <v>3535</v>
      </c>
      <c r="P881" s="195">
        <v>1780</v>
      </c>
      <c r="Q881" s="199">
        <v>1651</v>
      </c>
      <c r="R881" s="197">
        <v>2239</v>
      </c>
      <c r="S881" s="198">
        <v>1844</v>
      </c>
      <c r="T881" s="195">
        <v>370</v>
      </c>
      <c r="U881" s="199">
        <v>1275</v>
      </c>
      <c r="V881" s="197">
        <v>879</v>
      </c>
      <c r="W881" s="198">
        <v>2382</v>
      </c>
      <c r="X881" s="195">
        <v>1446</v>
      </c>
      <c r="Y881" s="199">
        <v>1334</v>
      </c>
      <c r="Z881" s="197">
        <v>2926</v>
      </c>
      <c r="AA881" s="195">
        <v>2409</v>
      </c>
      <c r="AB881" s="171">
        <f t="shared" si="17006"/>
        <v>22838</v>
      </c>
      <c r="AC881" s="172">
        <f t="shared" si="17006"/>
        <v>24192</v>
      </c>
      <c r="BI881" s="145" t="s">
        <v>20</v>
      </c>
      <c r="BJ881" s="128">
        <f>B881/B901</f>
        <v>0.10533297957017776</v>
      </c>
      <c r="BK881" s="129">
        <f t="shared" ref="BK881" si="17089">C881/C901</f>
        <v>4.8391760028912177E-2</v>
      </c>
      <c r="BL881" s="130">
        <f t="shared" ref="BL881" si="17090">D881/D901</f>
        <v>8.7597571552471817E-2</v>
      </c>
      <c r="BM881" s="131">
        <f t="shared" ref="BM881" si="17091">E881/E901</f>
        <v>8.4342523404620798E-2</v>
      </c>
      <c r="BN881" s="128">
        <f t="shared" ref="BN881" si="17092">F881/F901</f>
        <v>9.1457474709629075E-2</v>
      </c>
      <c r="BO881" s="129">
        <f t="shared" ref="BO881" si="17093">G881/G901</f>
        <v>6.2108495394063462E-2</v>
      </c>
      <c r="BP881" s="130">
        <f t="shared" ref="BP881" si="17094">H881/H901</f>
        <v>9.2268897931113536E-2</v>
      </c>
      <c r="BQ881" s="131">
        <f t="shared" ref="BQ881" si="17095">I881/I901</f>
        <v>5.9565326563066706E-2</v>
      </c>
      <c r="BR881" s="128">
        <f t="shared" ref="BR881" si="17096">J881/J901</f>
        <v>4.5167557066537155E-2</v>
      </c>
      <c r="BS881" s="129">
        <f t="shared" ref="BS881" si="17097">K881/K901</f>
        <v>0.14911696101299568</v>
      </c>
      <c r="BT881" s="130">
        <f t="shared" ref="BT881" si="17098">L881/L901</f>
        <v>4.6507344476677259E-2</v>
      </c>
      <c r="BU881" s="128">
        <f t="shared" ref="BU881" si="17099">M881/M901</f>
        <v>0.14438956244075238</v>
      </c>
      <c r="BV881" s="132">
        <f t="shared" ref="BV881" si="17100">N881/N901</f>
        <v>7.1166034787138593E-2</v>
      </c>
      <c r="BW881" s="133">
        <f t="shared" ref="BW881" si="17101">O881/O901</f>
        <v>0.10304019587839217</v>
      </c>
      <c r="BX881" s="128">
        <f t="shared" ref="BX881" si="17102">P881/P901</f>
        <v>9.8620422184054521E-2</v>
      </c>
      <c r="BY881" s="129">
        <f t="shared" ref="BY881" si="17103">Q881/Q901</f>
        <v>9.4020501138952162E-2</v>
      </c>
      <c r="BZ881" s="130">
        <f t="shared" ref="BZ881" si="17104">R881/R901</f>
        <v>9.3831196043919207E-2</v>
      </c>
      <c r="CA881" s="131">
        <f t="shared" ref="CA881" si="17105">S881/S901</f>
        <v>7.7232367230691906E-2</v>
      </c>
      <c r="CB881" s="128">
        <f t="shared" ref="CB881" si="17106">T881/T901</f>
        <v>5.1027444490415116E-2</v>
      </c>
      <c r="CC881" s="129">
        <f t="shared" ref="CC881" si="17107">U881/U901</f>
        <v>0.17927446569178854</v>
      </c>
      <c r="CD881" s="130">
        <f t="shared" ref="CD881" si="17108">V881/V901</f>
        <v>4.1499457060573154E-2</v>
      </c>
      <c r="CE881" s="131">
        <f t="shared" ref="CE881" si="17109">W881/W901</f>
        <v>0.10220544065905775</v>
      </c>
      <c r="CF881" s="128">
        <f t="shared" ref="CF881" si="17110">X881/X901</f>
        <v>9.0880522908679526E-2</v>
      </c>
      <c r="CG881" s="129">
        <f t="shared" ref="CG881" si="17111">Y881/Y901</f>
        <v>0.12614657210401892</v>
      </c>
      <c r="CH881" s="130">
        <f t="shared" ref="CH881" si="17112">Z881/Z901</f>
        <v>7.9319038195668087E-2</v>
      </c>
      <c r="CI881" s="128">
        <f t="shared" ref="CI881" si="17113">AA881/AA901</f>
        <v>5.7982525814138208E-2</v>
      </c>
      <c r="CJ881" s="134">
        <f t="shared" ref="CJ881" si="17114">AB881/AB901</f>
        <v>8.0107755067680142E-2</v>
      </c>
      <c r="CK881" s="135">
        <f t="shared" ref="CK881" si="17115">AC881/AC901</f>
        <v>8.5210401924560336E-2</v>
      </c>
    </row>
    <row r="882" spans="1:89" ht="13.5" thickBot="1" x14ac:dyDescent="0.25">
      <c r="A882" s="136" t="s">
        <v>21</v>
      </c>
      <c r="B882" s="188">
        <v>2308</v>
      </c>
      <c r="C882" s="189">
        <v>1258</v>
      </c>
      <c r="D882" s="190">
        <v>741</v>
      </c>
      <c r="E882" s="191">
        <v>835</v>
      </c>
      <c r="F882" s="188">
        <v>2203</v>
      </c>
      <c r="G882" s="192">
        <v>1169</v>
      </c>
      <c r="H882" s="190">
        <v>2734</v>
      </c>
      <c r="I882" s="191">
        <v>1680</v>
      </c>
      <c r="J882" s="188">
        <v>218</v>
      </c>
      <c r="K882" s="192">
        <v>791</v>
      </c>
      <c r="L882" s="190">
        <v>771</v>
      </c>
      <c r="M882" s="188">
        <v>2482</v>
      </c>
      <c r="N882" s="193">
        <v>1863</v>
      </c>
      <c r="O882" s="194">
        <v>3130</v>
      </c>
      <c r="P882" s="188">
        <v>1317</v>
      </c>
      <c r="Q882" s="192">
        <v>1359</v>
      </c>
      <c r="R882" s="190">
        <v>1950</v>
      </c>
      <c r="S882" s="191">
        <v>1280</v>
      </c>
      <c r="T882" s="188">
        <v>280</v>
      </c>
      <c r="U882" s="192">
        <v>758</v>
      </c>
      <c r="V882" s="190">
        <v>801</v>
      </c>
      <c r="W882" s="191">
        <v>1722</v>
      </c>
      <c r="X882" s="188">
        <v>1130</v>
      </c>
      <c r="Y882" s="192">
        <v>1037</v>
      </c>
      <c r="Z882" s="190">
        <v>2698</v>
      </c>
      <c r="AA882" s="188">
        <v>1938</v>
      </c>
      <c r="AB882" s="171">
        <f t="shared" si="17006"/>
        <v>19014</v>
      </c>
      <c r="AC882" s="172">
        <f t="shared" si="17006"/>
        <v>19439</v>
      </c>
      <c r="AE882" s="267" t="s">
        <v>85</v>
      </c>
      <c r="BI882" s="136" t="s">
        <v>21</v>
      </c>
      <c r="BJ882" s="128">
        <f>B882/B901</f>
        <v>8.7480574612439826E-2</v>
      </c>
      <c r="BK882" s="129">
        <f t="shared" ref="BK882" si="17116">C882/C901</f>
        <v>4.5464401879291655E-2</v>
      </c>
      <c r="BL882" s="130">
        <f t="shared" ref="BL882" si="17117">D882/D901</f>
        <v>6.4267129228100614E-2</v>
      </c>
      <c r="BM882" s="131">
        <f t="shared" ref="BM882" si="17118">E882/E901</f>
        <v>7.1716911448939283E-2</v>
      </c>
      <c r="BN882" s="128">
        <f t="shared" ref="BN882" si="17119">F882/F901</f>
        <v>8.2540277257399777E-2</v>
      </c>
      <c r="BO882" s="129">
        <f t="shared" ref="BO882" si="17120">G882/G901</f>
        <v>4.7860798362333673E-2</v>
      </c>
      <c r="BP882" s="130">
        <f t="shared" ref="BP882" si="17121">H882/H901</f>
        <v>7.8342598429709434E-2</v>
      </c>
      <c r="BQ882" s="131">
        <f t="shared" ref="BQ882" si="17122">I882/I901</f>
        <v>4.6871076639790198E-2</v>
      </c>
      <c r="BR882" s="128">
        <f t="shared" ref="BR882" si="17123">J882/J901</f>
        <v>3.5292213048405373E-2</v>
      </c>
      <c r="BS882" s="129">
        <f t="shared" ref="BS882" si="17124">K882/K901</f>
        <v>0.13178940353215596</v>
      </c>
      <c r="BT882" s="130">
        <f t="shared" ref="BT882" si="17125">L882/L901</f>
        <v>3.5502141179720954E-2</v>
      </c>
      <c r="BU882" s="128">
        <f t="shared" ref="BU882" si="17126">M882/M901</f>
        <v>0.12383375742154368</v>
      </c>
      <c r="BV882" s="132">
        <f t="shared" ref="BV882" si="17127">N882/N901</f>
        <v>5.3917170723236769E-2</v>
      </c>
      <c r="BW882" s="133">
        <f t="shared" ref="BW882" si="17128">O882/O901</f>
        <v>9.1235024922027577E-2</v>
      </c>
      <c r="BX882" s="128">
        <f t="shared" ref="BX882" si="17129">P882/P901</f>
        <v>7.2968031469887534E-2</v>
      </c>
      <c r="BY882" s="129">
        <f t="shared" ref="BY882" si="17130">Q882/Q901</f>
        <v>7.7391799544419132E-2</v>
      </c>
      <c r="BZ882" s="130">
        <f t="shared" ref="BZ882" si="17131">R882/R901</f>
        <v>8.1719889363842085E-2</v>
      </c>
      <c r="CA882" s="131">
        <f t="shared" ref="CA882" si="17132">S882/S901</f>
        <v>5.3610319986597418E-2</v>
      </c>
      <c r="CB882" s="128">
        <f t="shared" ref="CB882" si="17133">T882/T901</f>
        <v>3.8615363398151976E-2</v>
      </c>
      <c r="CC882" s="129">
        <f t="shared" ref="CC882" si="17134">U882/U901</f>
        <v>0.10658042744656918</v>
      </c>
      <c r="CD882" s="130">
        <f t="shared" ref="CD882" si="17135">V882/V901</f>
        <v>3.7816911382843113E-2</v>
      </c>
      <c r="CE882" s="131">
        <f t="shared" ref="CE882" si="17136">W882/W901</f>
        <v>7.3886552819016557E-2</v>
      </c>
      <c r="CF882" s="128">
        <f t="shared" ref="CF882" si="17137">X882/X901</f>
        <v>7.10200490226887E-2</v>
      </c>
      <c r="CG882" s="129">
        <f t="shared" ref="CG882" si="17138">Y882/Y901</f>
        <v>9.8061465721040186E-2</v>
      </c>
      <c r="CH882" s="130">
        <f t="shared" ref="CH882" si="17139">Z882/Z901</f>
        <v>7.3138333920680962E-2</v>
      </c>
      <c r="CI882" s="128">
        <f t="shared" ref="CI882" si="17140">AA882/AA901</f>
        <v>4.6645967217849665E-2</v>
      </c>
      <c r="CJ882" s="134">
        <f t="shared" ref="CJ882" si="17141">AB882/AB901</f>
        <v>6.6694494038745528E-2</v>
      </c>
      <c r="CK882" s="135">
        <f t="shared" ref="CK882" si="17142">AC882/AC901</f>
        <v>6.8469122148293995E-2</v>
      </c>
    </row>
    <row r="883" spans="1:89" ht="14.25" thickTop="1" thickBot="1" x14ac:dyDescent="0.25">
      <c r="A883" s="145" t="s">
        <v>22</v>
      </c>
      <c r="B883" s="195">
        <v>1741</v>
      </c>
      <c r="C883" s="196">
        <v>1108</v>
      </c>
      <c r="D883" s="197">
        <v>600</v>
      </c>
      <c r="E883" s="198">
        <v>540</v>
      </c>
      <c r="F883" s="195">
        <v>2145</v>
      </c>
      <c r="G883" s="199">
        <v>804</v>
      </c>
      <c r="H883" s="197">
        <v>2317</v>
      </c>
      <c r="I883" s="198">
        <v>1627</v>
      </c>
      <c r="J883" s="195">
        <v>247</v>
      </c>
      <c r="K883" s="199">
        <v>675</v>
      </c>
      <c r="L883" s="197">
        <v>642</v>
      </c>
      <c r="M883" s="195">
        <v>1798</v>
      </c>
      <c r="N883" s="200">
        <v>1657</v>
      </c>
      <c r="O883" s="201">
        <v>2497</v>
      </c>
      <c r="P883" s="195">
        <v>959</v>
      </c>
      <c r="Q883" s="199">
        <v>985</v>
      </c>
      <c r="R883" s="197">
        <v>1463</v>
      </c>
      <c r="S883" s="198">
        <v>1248</v>
      </c>
      <c r="T883" s="195">
        <v>261</v>
      </c>
      <c r="U883" s="199">
        <v>583</v>
      </c>
      <c r="V883" s="197">
        <v>632</v>
      </c>
      <c r="W883" s="198">
        <v>1965</v>
      </c>
      <c r="X883" s="195">
        <v>900</v>
      </c>
      <c r="Y883" s="199">
        <v>845</v>
      </c>
      <c r="Z883" s="197">
        <v>2381</v>
      </c>
      <c r="AA883" s="195">
        <v>2506</v>
      </c>
      <c r="AB883" s="171">
        <f t="shared" si="17006"/>
        <v>15945</v>
      </c>
      <c r="AC883" s="172">
        <f t="shared" si="17006"/>
        <v>17181</v>
      </c>
      <c r="AE883" s="295" t="s">
        <v>0</v>
      </c>
      <c r="AF883" s="297" t="s">
        <v>1</v>
      </c>
      <c r="AG883" s="298"/>
      <c r="AH883" s="297" t="s">
        <v>2</v>
      </c>
      <c r="AI883" s="298"/>
      <c r="AJ883" s="297" t="s">
        <v>3</v>
      </c>
      <c r="AK883" s="298"/>
      <c r="AL883" s="297" t="s">
        <v>4</v>
      </c>
      <c r="AM883" s="298"/>
      <c r="AN883" s="297" t="s">
        <v>5</v>
      </c>
      <c r="AO883" s="298"/>
      <c r="AP883" s="297" t="s">
        <v>6</v>
      </c>
      <c r="AQ883" s="298"/>
      <c r="AR883" s="297" t="s">
        <v>7</v>
      </c>
      <c r="AS883" s="298"/>
      <c r="AT883" s="297" t="s">
        <v>8</v>
      </c>
      <c r="AU883" s="298"/>
      <c r="AV883" s="297" t="s">
        <v>9</v>
      </c>
      <c r="AW883" s="298"/>
      <c r="AX883" s="297" t="s">
        <v>10</v>
      </c>
      <c r="AY883" s="298"/>
      <c r="AZ883" s="297" t="s">
        <v>11</v>
      </c>
      <c r="BA883" s="298"/>
      <c r="BB883" s="297" t="s">
        <v>12</v>
      </c>
      <c r="BC883" s="298"/>
      <c r="BD883" s="300" t="s">
        <v>40</v>
      </c>
      <c r="BE883" s="301"/>
      <c r="BF883" s="302" t="s">
        <v>41</v>
      </c>
      <c r="BG883" s="303"/>
      <c r="BI883" s="145" t="s">
        <v>22</v>
      </c>
      <c r="BJ883" s="128">
        <f>B883/B901</f>
        <v>6.5989462911723459E-2</v>
      </c>
      <c r="BK883" s="129">
        <f t="shared" ref="BK883" si="17143">C883/C901</f>
        <v>4.0043368268883266E-2</v>
      </c>
      <c r="BL883" s="130">
        <f t="shared" ref="BL883" si="17144">D883/D901</f>
        <v>5.2038161318300087E-2</v>
      </c>
      <c r="BM883" s="131">
        <f t="shared" ref="BM883" si="17145">E883/E901</f>
        <v>4.6379799020870908E-2</v>
      </c>
      <c r="BN883" s="128">
        <f t="shared" ref="BN883" si="17146">F883/F901</f>
        <v>8.0367178718621202E-2</v>
      </c>
      <c r="BO883" s="129">
        <f t="shared" ref="BO883" si="17147">G883/G901</f>
        <v>3.2917093142272265E-2</v>
      </c>
      <c r="BP883" s="130">
        <f t="shared" ref="BP883" si="17148">H883/H901</f>
        <v>6.6393489598257777E-2</v>
      </c>
      <c r="BQ883" s="131">
        <f t="shared" ref="BQ883" si="17149">I883/I901</f>
        <v>4.5392405769606341E-2</v>
      </c>
      <c r="BR883" s="128">
        <f t="shared" ref="BR883" si="17150">J883/J901</f>
        <v>3.9987048729156552E-2</v>
      </c>
      <c r="BS883" s="129">
        <f t="shared" ref="BS883" si="17151">K883/K901</f>
        <v>0.11246251249583472</v>
      </c>
      <c r="BT883" s="130">
        <f t="shared" ref="BT883" si="17152">L883/L901</f>
        <v>2.9562094211907721E-2</v>
      </c>
      <c r="BU883" s="128">
        <f t="shared" ref="BU883" si="17153">M883/M901</f>
        <v>8.9707129671206906E-2</v>
      </c>
      <c r="BV883" s="132">
        <f t="shared" ref="BV883" si="17154">N883/N901</f>
        <v>4.7955315023297543E-2</v>
      </c>
      <c r="BW883" s="133">
        <f t="shared" ref="BW883" si="17155">O883/O901</f>
        <v>7.2783979945783658E-2</v>
      </c>
      <c r="BX883" s="128">
        <f t="shared" ref="BX883" si="17156">P883/P901</f>
        <v>5.3133137569948474E-2</v>
      </c>
      <c r="BY883" s="129">
        <f t="shared" ref="BY883" si="17157">Q883/Q901</f>
        <v>5.6093394077448747E-2</v>
      </c>
      <c r="BZ883" s="130">
        <f t="shared" ref="BZ883" si="17158">R883/R901</f>
        <v>6.1310870840667171E-2</v>
      </c>
      <c r="CA883" s="131">
        <f t="shared" ref="CA883" si="17159">S883/S901</f>
        <v>5.2270061986932487E-2</v>
      </c>
      <c r="CB883" s="128">
        <f t="shared" ref="CB883" si="17160">T883/T901</f>
        <v>3.5995035167563097E-2</v>
      </c>
      <c r="CC883" s="129">
        <f t="shared" ref="CC883" si="17161">U883/U901</f>
        <v>8.1974128233970753E-2</v>
      </c>
      <c r="CD883" s="130">
        <f t="shared" ref="CD883" si="17162">V883/V901</f>
        <v>2.9838062414428025E-2</v>
      </c>
      <c r="CE883" s="131">
        <f t="shared" ref="CE883" si="17163">W883/W901</f>
        <v>8.4313052432849908E-2</v>
      </c>
      <c r="CF883" s="128">
        <f t="shared" ref="CF883" si="17164">X883/X901</f>
        <v>5.6564640814530831E-2</v>
      </c>
      <c r="CG883" s="129">
        <f t="shared" ref="CG883" si="17165">Y883/Y901</f>
        <v>7.9905437352245867E-2</v>
      </c>
      <c r="CH883" s="130">
        <f t="shared" ref="CH883" si="17166">Z883/Z901</f>
        <v>6.4544986310282201E-2</v>
      </c>
      <c r="CI883" s="128">
        <f t="shared" ref="CI883" si="17167">AA883/AA901</f>
        <v>6.0317231087683831E-2</v>
      </c>
      <c r="CJ883" s="134">
        <f t="shared" ref="CJ883" si="17168">AB883/AB901</f>
        <v>5.5929510226559238E-2</v>
      </c>
      <c r="CK883" s="135">
        <f t="shared" ref="CK883" si="17169">AC883/AC901</f>
        <v>6.0515869521572056E-2</v>
      </c>
    </row>
    <row r="884" spans="1:89" ht="15" thickTop="1" thickBot="1" x14ac:dyDescent="0.3">
      <c r="A884" s="136" t="s">
        <v>23</v>
      </c>
      <c r="B884" s="188">
        <v>1399</v>
      </c>
      <c r="C884" s="189">
        <v>1293</v>
      </c>
      <c r="D884" s="190">
        <v>596</v>
      </c>
      <c r="E884" s="191">
        <v>509</v>
      </c>
      <c r="F884" s="188">
        <v>1603</v>
      </c>
      <c r="G884" s="192">
        <v>797</v>
      </c>
      <c r="H884" s="190">
        <v>1987</v>
      </c>
      <c r="I884" s="191">
        <v>1618</v>
      </c>
      <c r="J884" s="188">
        <v>252</v>
      </c>
      <c r="K884" s="192">
        <v>516</v>
      </c>
      <c r="L884" s="190">
        <v>686</v>
      </c>
      <c r="M884" s="188">
        <v>1662</v>
      </c>
      <c r="N884" s="193">
        <v>1443</v>
      </c>
      <c r="O884" s="194">
        <v>2007</v>
      </c>
      <c r="P884" s="188">
        <v>796</v>
      </c>
      <c r="Q884" s="192">
        <v>738</v>
      </c>
      <c r="R884" s="190">
        <v>1227</v>
      </c>
      <c r="S884" s="191">
        <v>1177</v>
      </c>
      <c r="T884" s="188">
        <v>305</v>
      </c>
      <c r="U884" s="192">
        <v>396</v>
      </c>
      <c r="V884" s="190">
        <v>657</v>
      </c>
      <c r="W884" s="191">
        <v>1546</v>
      </c>
      <c r="X884" s="188">
        <v>779</v>
      </c>
      <c r="Y884" s="192">
        <v>468</v>
      </c>
      <c r="Z884" s="190">
        <v>2117</v>
      </c>
      <c r="AA884" s="188">
        <v>2177</v>
      </c>
      <c r="AB884" s="171">
        <f t="shared" si="17006"/>
        <v>13847</v>
      </c>
      <c r="AC884" s="172">
        <f t="shared" si="17006"/>
        <v>14904</v>
      </c>
      <c r="AE884" s="296"/>
      <c r="AF884" s="115" t="s">
        <v>14</v>
      </c>
      <c r="AG884" s="116" t="s">
        <v>15</v>
      </c>
      <c r="AH884" s="117" t="s">
        <v>14</v>
      </c>
      <c r="AI884" s="118" t="s">
        <v>15</v>
      </c>
      <c r="AJ884" s="115" t="s">
        <v>14</v>
      </c>
      <c r="AK884" s="116" t="s">
        <v>15</v>
      </c>
      <c r="AL884" s="117" t="s">
        <v>14</v>
      </c>
      <c r="AM884" s="118" t="s">
        <v>15</v>
      </c>
      <c r="AN884" s="115" t="s">
        <v>14</v>
      </c>
      <c r="AO884" s="116" t="s">
        <v>15</v>
      </c>
      <c r="AP884" s="117" t="s">
        <v>14</v>
      </c>
      <c r="AQ884" s="115" t="s">
        <v>15</v>
      </c>
      <c r="AR884" s="119" t="s">
        <v>14</v>
      </c>
      <c r="AS884" s="120" t="s">
        <v>15</v>
      </c>
      <c r="AT884" s="115" t="s">
        <v>14</v>
      </c>
      <c r="AU884" s="116" t="s">
        <v>15</v>
      </c>
      <c r="AV884" s="117" t="s">
        <v>14</v>
      </c>
      <c r="AW884" s="118" t="s">
        <v>15</v>
      </c>
      <c r="AX884" s="115" t="s">
        <v>14</v>
      </c>
      <c r="AY884" s="116" t="s">
        <v>15</v>
      </c>
      <c r="AZ884" s="117" t="s">
        <v>14</v>
      </c>
      <c r="BA884" s="118" t="s">
        <v>15</v>
      </c>
      <c r="BB884" s="115" t="s">
        <v>14</v>
      </c>
      <c r="BC884" s="116" t="s">
        <v>15</v>
      </c>
      <c r="BD884" s="28" t="s">
        <v>14</v>
      </c>
      <c r="BE884" s="121" t="s">
        <v>15</v>
      </c>
      <c r="BF884" s="175" t="s">
        <v>14</v>
      </c>
      <c r="BG884" s="176" t="s">
        <v>15</v>
      </c>
      <c r="BI884" s="136" t="s">
        <v>23</v>
      </c>
      <c r="BJ884" s="128">
        <f>B884/B901</f>
        <v>5.302657013986279E-2</v>
      </c>
      <c r="BK884" s="129">
        <f t="shared" ref="BK884" si="17170">C884/C901</f>
        <v>4.6729309721720277E-2</v>
      </c>
      <c r="BL884" s="130">
        <f t="shared" ref="BL884" si="17171">D884/D901</f>
        <v>5.1691240242844751E-2</v>
      </c>
      <c r="BM884" s="131">
        <f t="shared" ref="BM884" si="17172">E884/E901</f>
        <v>4.3717255003006099E-2</v>
      </c>
      <c r="BN884" s="128">
        <f t="shared" ref="BN884" si="17173">F884/F901</f>
        <v>6.0059947545897337E-2</v>
      </c>
      <c r="BO884" s="129">
        <f t="shared" ref="BO884" si="17174">G884/G901</f>
        <v>3.2630501535312183E-2</v>
      </c>
      <c r="BP884" s="130">
        <f t="shared" ref="BP884" si="17175">H884/H901</f>
        <v>5.6937360307180926E-2</v>
      </c>
      <c r="BQ884" s="131">
        <f t="shared" ref="BQ884" si="17176">I884/I901</f>
        <v>4.5141310716178891E-2</v>
      </c>
      <c r="BR884" s="128">
        <f t="shared" ref="BR884" si="17177">J884/J901</f>
        <v>4.079650315687227E-2</v>
      </c>
      <c r="BS884" s="129">
        <f t="shared" ref="BS884" si="17178">K884/K901</f>
        <v>8.5971342885704766E-2</v>
      </c>
      <c r="BT884" s="130">
        <f t="shared" ref="BT884" si="17179">L884/L901</f>
        <v>3.1588156743564952E-2</v>
      </c>
      <c r="BU884" s="128">
        <f t="shared" ref="BU884" si="17180">M884/M901</f>
        <v>8.2921718305642864E-2</v>
      </c>
      <c r="BV884" s="132">
        <f t="shared" ref="BV884" si="17181">N884/N901</f>
        <v>4.1761930946661648E-2</v>
      </c>
      <c r="BW884" s="133">
        <f t="shared" ref="BW884" si="17182">O884/O901</f>
        <v>5.8501180517095637E-2</v>
      </c>
      <c r="BX884" s="128">
        <f t="shared" ref="BX884" si="17183">P884/P901</f>
        <v>4.4102166325004154E-2</v>
      </c>
      <c r="BY884" s="129">
        <f t="shared" ref="BY884" si="17184">Q884/Q901</f>
        <v>4.2027334851936216E-2</v>
      </c>
      <c r="BZ884" s="130">
        <f t="shared" ref="BZ884" si="17185">R884/R901</f>
        <v>5.1420668845863715E-2</v>
      </c>
      <c r="CA884" s="131">
        <f t="shared" ref="CA884" si="17186">S884/S901</f>
        <v>4.9296364550175907E-2</v>
      </c>
      <c r="CB884" s="128">
        <f t="shared" ref="CB884" si="17187">T884/T901</f>
        <v>4.2063163701558402E-2</v>
      </c>
      <c r="CC884" s="129">
        <f t="shared" ref="CC884" si="17188">U884/U901</f>
        <v>5.568053993250844E-2</v>
      </c>
      <c r="CD884" s="130">
        <f t="shared" ref="CD884" si="17189">V884/V901</f>
        <v>3.1018365516264575E-2</v>
      </c>
      <c r="CE884" s="131">
        <f t="shared" ref="CE884" si="17190">W884/W901</f>
        <v>6.6334849395005571E-2</v>
      </c>
      <c r="CF884" s="128">
        <f t="shared" ref="CF884" si="17191">X884/X901</f>
        <v>4.8959839105021684E-2</v>
      </c>
      <c r="CG884" s="129">
        <f t="shared" ref="CG884" si="17192">Y884/Y901</f>
        <v>4.425531914893617E-2</v>
      </c>
      <c r="CH884" s="130">
        <f t="shared" ref="CH884" si="17193">Z884/Z901</f>
        <v>5.7388381360297107E-2</v>
      </c>
      <c r="CI884" s="128">
        <f t="shared" ref="CI884" si="17194">AA884/AA901</f>
        <v>5.239848845885383E-2</v>
      </c>
      <c r="CJ884" s="134">
        <f t="shared" ref="CJ884" si="17195">AB884/AB901</f>
        <v>4.8570456450747305E-2</v>
      </c>
      <c r="CK884" s="135">
        <f t="shared" ref="CK884" si="17196">AC884/AC901</f>
        <v>5.2495694042809495E-2</v>
      </c>
    </row>
    <row r="885" spans="1:89" ht="13.5" thickTop="1" x14ac:dyDescent="0.2">
      <c r="A885" s="145" t="s">
        <v>24</v>
      </c>
      <c r="B885" s="202">
        <v>1222</v>
      </c>
      <c r="C885" s="196">
        <v>1106</v>
      </c>
      <c r="D885" s="197">
        <v>553</v>
      </c>
      <c r="E885" s="198">
        <v>474</v>
      </c>
      <c r="F885" s="195">
        <v>1465</v>
      </c>
      <c r="G885" s="199">
        <v>795</v>
      </c>
      <c r="H885" s="197">
        <v>1969</v>
      </c>
      <c r="I885" s="198">
        <v>1634</v>
      </c>
      <c r="J885" s="195">
        <v>300</v>
      </c>
      <c r="K885" s="199">
        <v>321</v>
      </c>
      <c r="L885" s="197">
        <v>750</v>
      </c>
      <c r="M885" s="195">
        <v>1209</v>
      </c>
      <c r="N885" s="200">
        <v>1490</v>
      </c>
      <c r="O885" s="203">
        <v>1710</v>
      </c>
      <c r="P885" s="195">
        <v>714</v>
      </c>
      <c r="Q885" s="199">
        <v>679</v>
      </c>
      <c r="R885" s="197">
        <v>1187</v>
      </c>
      <c r="S885" s="198">
        <v>1050</v>
      </c>
      <c r="T885" s="195">
        <v>251</v>
      </c>
      <c r="U885" s="199">
        <v>284</v>
      </c>
      <c r="V885" s="197">
        <v>686</v>
      </c>
      <c r="W885" s="204">
        <v>1348</v>
      </c>
      <c r="X885" s="195">
        <v>624</v>
      </c>
      <c r="Y885" s="199">
        <v>382</v>
      </c>
      <c r="Z885" s="197">
        <v>1992</v>
      </c>
      <c r="AA885" s="195">
        <v>2109</v>
      </c>
      <c r="AB885" s="171">
        <f t="shared" si="17006"/>
        <v>13203</v>
      </c>
      <c r="AC885" s="172">
        <f t="shared" si="17006"/>
        <v>13101</v>
      </c>
      <c r="AE885" s="270" t="str">
        <f>$AE$17</f>
        <v>17:00 - 17:59</v>
      </c>
      <c r="AF885" s="125">
        <f t="shared" ref="AF885:AU887" si="17197">SUMIF($A$9:$A$32,$AE885,B$877:B$900)</f>
        <v>1612</v>
      </c>
      <c r="AG885" s="185">
        <f t="shared" si="17197"/>
        <v>3281</v>
      </c>
      <c r="AH885" s="126">
        <f t="shared" si="17197"/>
        <v>1193</v>
      </c>
      <c r="AI885" s="179">
        <f t="shared" si="17197"/>
        <v>1072</v>
      </c>
      <c r="AJ885" s="125">
        <f t="shared" si="17197"/>
        <v>1389</v>
      </c>
      <c r="AK885" s="127">
        <f t="shared" si="17197"/>
        <v>2971</v>
      </c>
      <c r="AL885" s="126">
        <f t="shared" si="17197"/>
        <v>2317</v>
      </c>
      <c r="AM885" s="179">
        <f t="shared" si="17197"/>
        <v>3897</v>
      </c>
      <c r="AN885" s="125">
        <f t="shared" si="17197"/>
        <v>973</v>
      </c>
      <c r="AO885" s="127">
        <f t="shared" si="17197"/>
        <v>245</v>
      </c>
      <c r="AP885" s="126">
        <f t="shared" si="17197"/>
        <v>2782</v>
      </c>
      <c r="AQ885" s="125">
        <f t="shared" si="17197"/>
        <v>689</v>
      </c>
      <c r="AR885" s="178">
        <f t="shared" si="17197"/>
        <v>3592</v>
      </c>
      <c r="AS885" s="180">
        <f t="shared" si="17197"/>
        <v>2137</v>
      </c>
      <c r="AT885" s="125">
        <f t="shared" si="17197"/>
        <v>1742</v>
      </c>
      <c r="AU885" s="127">
        <f t="shared" si="17197"/>
        <v>1374</v>
      </c>
      <c r="AV885" s="126">
        <f t="shared" ref="AP885:BE887" si="17198">SUMIF($A$9:$A$32,$AE885,R$877:R$900)</f>
        <v>1845</v>
      </c>
      <c r="AW885" s="179">
        <f t="shared" si="17198"/>
        <v>2214</v>
      </c>
      <c r="AX885" s="125">
        <f t="shared" si="17198"/>
        <v>1116</v>
      </c>
      <c r="AY885" s="127">
        <f t="shared" si="17198"/>
        <v>255</v>
      </c>
      <c r="AZ885" s="126">
        <f t="shared" si="17198"/>
        <v>2227</v>
      </c>
      <c r="BA885" s="179">
        <f t="shared" si="17198"/>
        <v>1220</v>
      </c>
      <c r="BB885" s="125">
        <f t="shared" si="17198"/>
        <v>1759</v>
      </c>
      <c r="BC885" s="127">
        <f t="shared" si="17198"/>
        <v>621</v>
      </c>
      <c r="BD885" s="183">
        <f t="shared" si="17198"/>
        <v>2817</v>
      </c>
      <c r="BE885" s="184">
        <f t="shared" si="17198"/>
        <v>3750</v>
      </c>
      <c r="BF885" s="169">
        <f>AF885+AH885+AJ885+AL885+AN885+AP885+AR885+AT885+AV885+AX885+AZ885+BB885+BD885</f>
        <v>25364</v>
      </c>
      <c r="BG885" s="170">
        <f>AG885+AI885+AK885+AM885+AO885+AQ885+AS885+AU885+AW885+AY885+BA885+BC885+BE885</f>
        <v>23726</v>
      </c>
      <c r="BI885" s="145" t="s">
        <v>24</v>
      </c>
      <c r="BJ885" s="128">
        <f>B885/B901</f>
        <v>4.6317704582496302E-2</v>
      </c>
      <c r="BK885" s="129">
        <f t="shared" ref="BK885" si="17199">C885/C901</f>
        <v>3.9971087820744489E-2</v>
      </c>
      <c r="BL885" s="130">
        <f t="shared" ref="BL885" si="17200">D885/D901</f>
        <v>4.7961838681699911E-2</v>
      </c>
      <c r="BM885" s="131">
        <f t="shared" ref="BM885" si="17201">E885/E901</f>
        <v>4.0711156918320023E-2</v>
      </c>
      <c r="BN885" s="128">
        <f t="shared" ref="BN885" si="17202">F885/F901</f>
        <v>5.4889471712251781E-2</v>
      </c>
      <c r="BO885" s="129">
        <f t="shared" ref="BO885" si="17203">G885/G901</f>
        <v>3.2548618219037873E-2</v>
      </c>
      <c r="BP885" s="130">
        <f t="shared" ref="BP885" si="17204">H885/H901</f>
        <v>5.6421571436758557E-2</v>
      </c>
      <c r="BQ885" s="131">
        <f t="shared" ref="BQ885" si="17205">I885/I901</f>
        <v>4.5587701922272128E-2</v>
      </c>
      <c r="BR885" s="128">
        <f t="shared" ref="BR885" si="17206">J885/J901</f>
        <v>4.8567265662943178E-2</v>
      </c>
      <c r="BS885" s="129">
        <f t="shared" ref="BS885" si="17207">K885/K901</f>
        <v>5.3482172609130289E-2</v>
      </c>
      <c r="BT885" s="130">
        <f t="shared" ref="BT885" si="17208">L885/L901</f>
        <v>3.4535156789611825E-2</v>
      </c>
      <c r="BU885" s="128">
        <f t="shared" ref="BU885" si="17209">M885/M901</f>
        <v>6.0320311330639129E-2</v>
      </c>
      <c r="BV885" s="132">
        <f t="shared" ref="BV885" si="17210">N885/N901</f>
        <v>4.3122160159754577E-2</v>
      </c>
      <c r="BW885" s="133">
        <f t="shared" ref="BW885" si="17211">O885/O901</f>
        <v>4.9844055149094936E-2</v>
      </c>
      <c r="BX885" s="128">
        <f t="shared" ref="BX885" si="17212">P885/P901</f>
        <v>3.9558978336749956E-2</v>
      </c>
      <c r="BY885" s="129">
        <f t="shared" ref="BY885" si="17213">Q885/Q901</f>
        <v>3.8667425968109341E-2</v>
      </c>
      <c r="BZ885" s="130">
        <f t="shared" ref="BZ885" si="17214">R885/R901</f>
        <v>4.9744363423015671E-2</v>
      </c>
      <c r="CA885" s="131">
        <f t="shared" ref="CA885" si="17215">S885/S901</f>
        <v>4.3977215614005694E-2</v>
      </c>
      <c r="CB885" s="128">
        <f t="shared" ref="CB885" si="17216">T885/T901</f>
        <v>3.4615915046200527E-2</v>
      </c>
      <c r="CC885" s="129">
        <f t="shared" ref="CC885" si="17217">U885/U901</f>
        <v>3.9932508436445448E-2</v>
      </c>
      <c r="CD885" s="130">
        <f t="shared" ref="CD885" si="17218">V885/V901</f>
        <v>3.2387517114394977E-2</v>
      </c>
      <c r="CE885" s="131">
        <f t="shared" ref="CE885" si="17219">W885/W901</f>
        <v>5.7839183042993222E-2</v>
      </c>
      <c r="CF885" s="128">
        <f t="shared" ref="CF885" si="17220">X885/X901</f>
        <v>3.9218150964741377E-2</v>
      </c>
      <c r="CG885" s="129">
        <f t="shared" ref="CG885" si="17221">Y885/Y901</f>
        <v>3.6122931442080376E-2</v>
      </c>
      <c r="CH885" s="130">
        <f t="shared" ref="CH885" si="17222">Z885/Z901</f>
        <v>5.3999837349887503E-2</v>
      </c>
      <c r="CI885" s="128">
        <f t="shared" ref="CI885" si="17223">AA885/AA901</f>
        <v>5.076178785471875E-2</v>
      </c>
      <c r="CJ885" s="134">
        <f t="shared" ref="CJ885" si="17224">AB885/AB901</f>
        <v>4.6311528599640113E-2</v>
      </c>
      <c r="CK885" s="135">
        <f t="shared" ref="CK885" si="17225">AC885/AC901</f>
        <v>4.6145067609691837E-2</v>
      </c>
    </row>
    <row r="886" spans="1:89" x14ac:dyDescent="0.2">
      <c r="A886" s="136" t="s">
        <v>25</v>
      </c>
      <c r="B886" s="205">
        <v>1218</v>
      </c>
      <c r="C886" s="189">
        <v>1046</v>
      </c>
      <c r="D886" s="190">
        <v>491</v>
      </c>
      <c r="E886" s="191">
        <v>474</v>
      </c>
      <c r="F886" s="188">
        <v>1252</v>
      </c>
      <c r="G886" s="192">
        <v>714</v>
      </c>
      <c r="H886" s="190">
        <v>1674</v>
      </c>
      <c r="I886" s="191">
        <v>1506</v>
      </c>
      <c r="J886" s="188">
        <v>234</v>
      </c>
      <c r="K886" s="189">
        <v>262</v>
      </c>
      <c r="L886" s="190">
        <v>752</v>
      </c>
      <c r="M886" s="188">
        <v>995</v>
      </c>
      <c r="N886" s="193">
        <v>1213</v>
      </c>
      <c r="O886" s="206">
        <v>1576</v>
      </c>
      <c r="P886" s="188">
        <v>726</v>
      </c>
      <c r="Q886" s="189">
        <v>629</v>
      </c>
      <c r="R886" s="190">
        <v>1077</v>
      </c>
      <c r="S886" s="191">
        <v>977</v>
      </c>
      <c r="T886" s="197">
        <v>214</v>
      </c>
      <c r="U886" s="188">
        <v>238</v>
      </c>
      <c r="V886" s="190">
        <v>790</v>
      </c>
      <c r="W886" s="207">
        <v>1213</v>
      </c>
      <c r="X886" s="188">
        <v>551</v>
      </c>
      <c r="Y886" s="192">
        <v>416</v>
      </c>
      <c r="Z886" s="190">
        <v>2021</v>
      </c>
      <c r="AA886" s="188">
        <v>2274</v>
      </c>
      <c r="AB886" s="171">
        <f t="shared" si="17006"/>
        <v>12213</v>
      </c>
      <c r="AC886" s="172">
        <f t="shared" si="17006"/>
        <v>12320</v>
      </c>
      <c r="AE886" s="272" t="str">
        <f>$AE$18</f>
        <v>18:00 - 18:59</v>
      </c>
      <c r="AF886" s="125">
        <f t="shared" si="17197"/>
        <v>1541</v>
      </c>
      <c r="AG886" s="189">
        <f t="shared" si="17197"/>
        <v>2881</v>
      </c>
      <c r="AH886" s="190">
        <f t="shared" si="17197"/>
        <v>846</v>
      </c>
      <c r="AI886" s="191">
        <f t="shared" si="17197"/>
        <v>968</v>
      </c>
      <c r="AJ886" s="273">
        <f t="shared" si="17197"/>
        <v>1144</v>
      </c>
      <c r="AK886" s="192">
        <f t="shared" si="17197"/>
        <v>2452</v>
      </c>
      <c r="AL886" s="190">
        <f t="shared" si="17197"/>
        <v>2236</v>
      </c>
      <c r="AM886" s="191">
        <f t="shared" si="17197"/>
        <v>3601</v>
      </c>
      <c r="AN886" s="273">
        <f t="shared" si="17197"/>
        <v>692</v>
      </c>
      <c r="AO886" s="192">
        <f t="shared" si="17197"/>
        <v>210</v>
      </c>
      <c r="AP886" s="190">
        <f t="shared" si="17198"/>
        <v>2801</v>
      </c>
      <c r="AQ886" s="273">
        <f t="shared" si="17198"/>
        <v>687</v>
      </c>
      <c r="AR886" s="193">
        <f t="shared" si="17198"/>
        <v>3452</v>
      </c>
      <c r="AS886" s="194">
        <f t="shared" si="17198"/>
        <v>2170</v>
      </c>
      <c r="AT886" s="273">
        <f t="shared" si="17198"/>
        <v>1592</v>
      </c>
      <c r="AU886" s="192">
        <f t="shared" si="17198"/>
        <v>1602</v>
      </c>
      <c r="AV886" s="190">
        <f t="shared" si="17198"/>
        <v>1708</v>
      </c>
      <c r="AW886" s="191">
        <f t="shared" si="17198"/>
        <v>2402</v>
      </c>
      <c r="AX886" s="273">
        <f t="shared" si="17198"/>
        <v>960</v>
      </c>
      <c r="AY886" s="192">
        <f t="shared" si="17198"/>
        <v>204</v>
      </c>
      <c r="AZ886" s="190">
        <f t="shared" si="17198"/>
        <v>2543</v>
      </c>
      <c r="BA886" s="191">
        <f t="shared" si="17198"/>
        <v>1285</v>
      </c>
      <c r="BB886" s="273">
        <f t="shared" si="17198"/>
        <v>1593</v>
      </c>
      <c r="BC886" s="192">
        <f t="shared" si="17198"/>
        <v>697</v>
      </c>
      <c r="BD886" s="190">
        <f t="shared" si="17198"/>
        <v>2324</v>
      </c>
      <c r="BE886" s="273">
        <f t="shared" si="17198"/>
        <v>4231</v>
      </c>
      <c r="BF886" s="171">
        <f>SUM(AF886,AH886,AJ886,AL886,AN886,AP886,AR886,AT886,AV886,AX886,AZ886,BB886,BD886)</f>
        <v>23432</v>
      </c>
      <c r="BG886" s="172">
        <f>SUM(AG886,AI886,AK886,AM886,AO886,AQ886,AS886,AU886,AW886,AY886,BA886,BC886,BE886)</f>
        <v>23390</v>
      </c>
      <c r="BI886" s="136" t="s">
        <v>25</v>
      </c>
      <c r="BJ886" s="128">
        <f>B886/B901</f>
        <v>4.6166091801538869E-2</v>
      </c>
      <c r="BK886" s="129">
        <f t="shared" ref="BK886" si="17226">C886/C901</f>
        <v>3.7802674376581136E-2</v>
      </c>
      <c r="BL886" s="130">
        <f t="shared" ref="BL886" si="17227">D886/D901</f>
        <v>4.2584562012142238E-2</v>
      </c>
      <c r="BM886" s="131">
        <f t="shared" ref="BM886" si="17228">E886/E901</f>
        <v>4.0711156918320023E-2</v>
      </c>
      <c r="BN886" s="128">
        <f t="shared" ref="BN886" si="17229">F886/F901</f>
        <v>4.6908954664668413E-2</v>
      </c>
      <c r="BO886" s="129">
        <f t="shared" ref="BO886" si="17230">G886/G901</f>
        <v>2.9232343909928352E-2</v>
      </c>
      <c r="BP886" s="130">
        <f t="shared" ref="BP886" si="17231">H886/H901</f>
        <v>4.7968364949280758E-2</v>
      </c>
      <c r="BQ886" s="131">
        <f t="shared" ref="BQ886" si="17232">I886/I901</f>
        <v>4.2016572273526211E-2</v>
      </c>
      <c r="BR886" s="128">
        <f t="shared" ref="BR886" si="17233">J886/J901</f>
        <v>3.7882467217095678E-2</v>
      </c>
      <c r="BS886" s="129">
        <f t="shared" ref="BS886" si="17234">K886/K901</f>
        <v>4.3652115961346216E-2</v>
      </c>
      <c r="BT886" s="130">
        <f t="shared" ref="BT886" si="17235">L886/L901</f>
        <v>3.4627250541050793E-2</v>
      </c>
      <c r="BU886" s="128">
        <f t="shared" ref="BU886" si="17236">M886/M901</f>
        <v>4.9643266976001597E-2</v>
      </c>
      <c r="BV886" s="132">
        <f t="shared" ref="BV886" si="17237">N886/N901</f>
        <v>3.5105490116632422E-2</v>
      </c>
      <c r="BW886" s="133">
        <f t="shared" ref="BW886" si="17238">O886/O901</f>
        <v>4.5938146733902702E-2</v>
      </c>
      <c r="BX886" s="128">
        <f t="shared" ref="BX886" si="17239">P886/P901</f>
        <v>4.0223835115518865E-2</v>
      </c>
      <c r="BY886" s="129">
        <f t="shared" ref="BY886" si="17240">Q886/Q901</f>
        <v>3.5820045558086558E-2</v>
      </c>
      <c r="BZ886" s="130">
        <f t="shared" ref="BZ886" si="17241">R886/R901</f>
        <v>4.5134523510183558E-2</v>
      </c>
      <c r="CA886" s="131">
        <f t="shared" ref="CA886" si="17242">S886/S901</f>
        <v>4.091975205227006E-2</v>
      </c>
      <c r="CB886" s="128">
        <f t="shared" ref="CB886" si="17243">T886/T901</f>
        <v>2.9513170597159012E-2</v>
      </c>
      <c r="CC886" s="129">
        <f t="shared" ref="CC886" si="17244">U886/U901</f>
        <v>3.3464566929133861E-2</v>
      </c>
      <c r="CD886" s="130">
        <f t="shared" ref="CD886" si="17245">V886/V901</f>
        <v>3.729757801803503E-2</v>
      </c>
      <c r="CE886" s="131">
        <f t="shared" ref="CE886" si="17246">W886/W901</f>
        <v>5.204668325753025E-2</v>
      </c>
      <c r="CF886" s="128">
        <f t="shared" ref="CF886" si="17247">X886/X901</f>
        <v>3.4630130098673877E-2</v>
      </c>
      <c r="CG886" s="129">
        <f t="shared" ref="CG886" si="17248">Y886/Y901</f>
        <v>3.9338061465721039E-2</v>
      </c>
      <c r="CH886" s="130">
        <f t="shared" ref="CH886" si="17249">Z886/Z901</f>
        <v>5.4785979560302532E-2</v>
      </c>
      <c r="CI886" s="128">
        <f t="shared" ref="CI886" si="17250">AA886/AA901</f>
        <v>5.4733193732399453E-2</v>
      </c>
      <c r="CJ886" s="134">
        <f t="shared" ref="CJ886" si="17251">AB886/AB901</f>
        <v>4.2838953176354215E-2</v>
      </c>
      <c r="CK886" s="135">
        <f t="shared" ref="CK886" si="17252">AC886/AC901</f>
        <v>4.3394186165285356E-2</v>
      </c>
    </row>
    <row r="887" spans="1:89" ht="13.5" thickBot="1" x14ac:dyDescent="0.25">
      <c r="A887" s="145" t="s">
        <v>26</v>
      </c>
      <c r="B887" s="202">
        <v>1110</v>
      </c>
      <c r="C887" s="196">
        <v>1029</v>
      </c>
      <c r="D887" s="197">
        <v>439</v>
      </c>
      <c r="E887" s="198">
        <v>530</v>
      </c>
      <c r="F887" s="195">
        <v>937</v>
      </c>
      <c r="G887" s="199">
        <v>818</v>
      </c>
      <c r="H887" s="197">
        <v>1642</v>
      </c>
      <c r="I887" s="198">
        <v>1469</v>
      </c>
      <c r="J887" s="195">
        <v>254</v>
      </c>
      <c r="K887" s="196">
        <v>250</v>
      </c>
      <c r="L887" s="197">
        <v>771</v>
      </c>
      <c r="M887" s="195">
        <v>812</v>
      </c>
      <c r="N887" s="200">
        <v>1272</v>
      </c>
      <c r="O887" s="203">
        <v>1292</v>
      </c>
      <c r="P887" s="195">
        <v>703</v>
      </c>
      <c r="Q887" s="196">
        <v>613</v>
      </c>
      <c r="R887" s="197">
        <v>1063</v>
      </c>
      <c r="S887" s="198">
        <v>814</v>
      </c>
      <c r="T887" s="195">
        <v>187</v>
      </c>
      <c r="U887" s="199">
        <v>257</v>
      </c>
      <c r="V887" s="197">
        <v>766</v>
      </c>
      <c r="W887" s="204">
        <v>1036</v>
      </c>
      <c r="X887" s="195">
        <v>545</v>
      </c>
      <c r="Y887" s="199">
        <v>385</v>
      </c>
      <c r="Z887" s="197">
        <v>1819</v>
      </c>
      <c r="AA887" s="195">
        <v>2091</v>
      </c>
      <c r="AB887" s="171">
        <f t="shared" si="17006"/>
        <v>11508</v>
      </c>
      <c r="AC887" s="172">
        <f t="shared" si="17006"/>
        <v>11396</v>
      </c>
      <c r="AE887" s="270">
        <f>$AE$19</f>
        <v>0</v>
      </c>
      <c r="AF887" s="125">
        <f t="shared" si="17197"/>
        <v>0</v>
      </c>
      <c r="AG887" s="196">
        <f t="shared" si="17197"/>
        <v>0</v>
      </c>
      <c r="AH887" s="197">
        <f t="shared" si="17197"/>
        <v>0</v>
      </c>
      <c r="AI887" s="198">
        <f t="shared" si="17197"/>
        <v>0</v>
      </c>
      <c r="AJ887" s="195">
        <f t="shared" si="17197"/>
        <v>0</v>
      </c>
      <c r="AK887" s="199">
        <f t="shared" si="17197"/>
        <v>0</v>
      </c>
      <c r="AL887" s="197">
        <f t="shared" si="17197"/>
        <v>0</v>
      </c>
      <c r="AM887" s="198">
        <f t="shared" si="17197"/>
        <v>0</v>
      </c>
      <c r="AN887" s="195">
        <f t="shared" si="17197"/>
        <v>0</v>
      </c>
      <c r="AO887" s="199">
        <f t="shared" si="17197"/>
        <v>0</v>
      </c>
      <c r="AP887" s="197">
        <f t="shared" si="17198"/>
        <v>0</v>
      </c>
      <c r="AQ887" s="195">
        <f t="shared" si="17198"/>
        <v>0</v>
      </c>
      <c r="AR887" s="200">
        <f t="shared" si="17198"/>
        <v>0</v>
      </c>
      <c r="AS887" s="201">
        <f t="shared" si="17198"/>
        <v>0</v>
      </c>
      <c r="AT887" s="195">
        <f t="shared" si="17198"/>
        <v>0</v>
      </c>
      <c r="AU887" s="199">
        <f t="shared" si="17198"/>
        <v>0</v>
      </c>
      <c r="AV887" s="197">
        <f t="shared" si="17198"/>
        <v>0</v>
      </c>
      <c r="AW887" s="198">
        <f t="shared" si="17198"/>
        <v>0</v>
      </c>
      <c r="AX887" s="195">
        <f t="shared" si="17198"/>
        <v>0</v>
      </c>
      <c r="AY887" s="199">
        <f t="shared" si="17198"/>
        <v>0</v>
      </c>
      <c r="AZ887" s="197">
        <f t="shared" si="17198"/>
        <v>0</v>
      </c>
      <c r="BA887" s="198">
        <f t="shared" si="17198"/>
        <v>0</v>
      </c>
      <c r="BB887" s="195">
        <f t="shared" si="17198"/>
        <v>0</v>
      </c>
      <c r="BC887" s="199">
        <f t="shared" si="17198"/>
        <v>0</v>
      </c>
      <c r="BD887" s="197">
        <f t="shared" si="17198"/>
        <v>0</v>
      </c>
      <c r="BE887" s="195">
        <f t="shared" si="17198"/>
        <v>0</v>
      </c>
      <c r="BF887" s="171">
        <f>SUM(AF887,AH887,AJ887,AL887,AN887,AP887,AR887,AT887,AV887,AX887,AZ887,BB887,BD887)</f>
        <v>0</v>
      </c>
      <c r="BG887" s="172">
        <f>SUM(AG887,AI887,AK887,AM887,AO887,AQ887,AS887,AU887,AW887,AY887,BA887,BC887,BE887)</f>
        <v>0</v>
      </c>
      <c r="BI887" s="145" t="s">
        <v>26</v>
      </c>
      <c r="BJ887" s="128">
        <f>B887/B901</f>
        <v>4.2072546715688129E-2</v>
      </c>
      <c r="BK887" s="129">
        <f t="shared" ref="BK887" si="17253">C887/C901</f>
        <v>3.718829056740152E-2</v>
      </c>
      <c r="BL887" s="130">
        <f t="shared" ref="BL887" si="17254">D887/D901</f>
        <v>3.8074588031222899E-2</v>
      </c>
      <c r="BM887" s="131">
        <f t="shared" ref="BM887" si="17255">E887/E901</f>
        <v>4.5520913853817742E-2</v>
      </c>
      <c r="BN887" s="128">
        <f t="shared" ref="BN887" si="17256">F887/F901</f>
        <v>3.510678156612964E-2</v>
      </c>
      <c r="BO887" s="129">
        <f t="shared" ref="BO887" si="17257">G887/G901</f>
        <v>3.3490276356192429E-2</v>
      </c>
      <c r="BP887" s="130">
        <f t="shared" ref="BP887" si="17258">H887/H901</f>
        <v>4.7051406957418766E-2</v>
      </c>
      <c r="BQ887" s="131">
        <f t="shared" ref="BQ887" si="17259">I887/I901</f>
        <v>4.0984292609435591E-2</v>
      </c>
      <c r="BR887" s="128">
        <f t="shared" ref="BR887" si="17260">J887/J901</f>
        <v>4.1120284927958557E-2</v>
      </c>
      <c r="BS887" s="129">
        <f t="shared" ref="BS887" si="17261">K887/K901</f>
        <v>4.1652782405864709E-2</v>
      </c>
      <c r="BT887" s="130">
        <f t="shared" ref="BT887" si="17262">L887/L901</f>
        <v>3.5502141179720954E-2</v>
      </c>
      <c r="BU887" s="128">
        <f t="shared" ref="BU887" si="17263">M887/M901</f>
        <v>4.0512897270867633E-2</v>
      </c>
      <c r="BV887" s="132">
        <f t="shared" ref="BV887" si="17264">N887/N901</f>
        <v>3.6813011894770355E-2</v>
      </c>
      <c r="BW887" s="133">
        <f t="shared" ref="BW887" si="17265">O887/O901</f>
        <v>3.7659952779316178E-2</v>
      </c>
      <c r="BX887" s="128">
        <f t="shared" ref="BX887" si="17266">P887/P901</f>
        <v>3.8949526289545129E-2</v>
      </c>
      <c r="BY887" s="129">
        <f t="shared" ref="BY887" si="17267">Q887/Q901</f>
        <v>3.4908883826879268E-2</v>
      </c>
      <c r="BZ887" s="130">
        <f t="shared" ref="BZ887" si="17268">R887/R901</f>
        <v>4.4547816612186743E-2</v>
      </c>
      <c r="CA887" s="131">
        <f t="shared" ref="CA887" si="17269">S887/S901</f>
        <v>3.40928128664768E-2</v>
      </c>
      <c r="CB887" s="128">
        <f t="shared" ref="CB887" si="17270">T887/T901</f>
        <v>2.578954626948007E-2</v>
      </c>
      <c r="CC887" s="129">
        <f t="shared" ref="CC887" si="17271">U887/U901</f>
        <v>3.6136107986501687E-2</v>
      </c>
      <c r="CD887" s="130">
        <f t="shared" ref="CD887" si="17272">V887/V901</f>
        <v>3.6164487040271941E-2</v>
      </c>
      <c r="CE887" s="131">
        <f t="shared" ref="CE887" si="17273">W887/W901</f>
        <v>4.4452072427701023E-2</v>
      </c>
      <c r="CF887" s="128">
        <f t="shared" ref="CF887" si="17274">X887/X901</f>
        <v>3.4253032493243671E-2</v>
      </c>
      <c r="CG887" s="129">
        <f t="shared" ref="CG887" si="17275">Y887/Y901</f>
        <v>3.6406619385342787E-2</v>
      </c>
      <c r="CH887" s="130">
        <f t="shared" ref="CH887" si="17276">Z887/Z901</f>
        <v>4.9310092439480604E-2</v>
      </c>
      <c r="CI887" s="128">
        <f t="shared" ref="CI887" si="17277">AA887/AA901</f>
        <v>5.0328543577153585E-2</v>
      </c>
      <c r="CJ887" s="134">
        <f t="shared" ref="CJ887" si="17278">AB887/AB901</f>
        <v>4.0366058556741531E-2</v>
      </c>
      <c r="CK887" s="135">
        <f t="shared" ref="CK887" si="17279">AC887/AC901</f>
        <v>4.0139622202888955E-2</v>
      </c>
    </row>
    <row r="888" spans="1:89" ht="14.25" thickTop="1" thickBot="1" x14ac:dyDescent="0.25">
      <c r="A888" s="136" t="s">
        <v>27</v>
      </c>
      <c r="B888" s="205">
        <v>969</v>
      </c>
      <c r="C888" s="189">
        <v>1141</v>
      </c>
      <c r="D888" s="190">
        <v>451</v>
      </c>
      <c r="E888" s="191">
        <v>417</v>
      </c>
      <c r="F888" s="188">
        <v>936</v>
      </c>
      <c r="G888" s="192">
        <v>900</v>
      </c>
      <c r="H888" s="190">
        <v>1547</v>
      </c>
      <c r="I888" s="191">
        <v>1435</v>
      </c>
      <c r="J888" s="188">
        <v>321</v>
      </c>
      <c r="K888" s="189">
        <v>222</v>
      </c>
      <c r="L888" s="190">
        <v>921</v>
      </c>
      <c r="M888" s="188">
        <v>717</v>
      </c>
      <c r="N888" s="193">
        <v>1515</v>
      </c>
      <c r="O888" s="206">
        <v>1219</v>
      </c>
      <c r="P888" s="188">
        <v>763</v>
      </c>
      <c r="Q888" s="189">
        <v>621</v>
      </c>
      <c r="R888" s="190">
        <v>1056</v>
      </c>
      <c r="S888" s="191">
        <v>925</v>
      </c>
      <c r="T888" s="188">
        <v>284</v>
      </c>
      <c r="U888" s="192">
        <v>172</v>
      </c>
      <c r="V888" s="190">
        <v>913</v>
      </c>
      <c r="W888" s="207">
        <v>908</v>
      </c>
      <c r="X888" s="188">
        <v>575</v>
      </c>
      <c r="Y888" s="192">
        <v>333</v>
      </c>
      <c r="Z888" s="190">
        <v>1861</v>
      </c>
      <c r="AA888" s="188">
        <v>2174</v>
      </c>
      <c r="AB888" s="171">
        <f t="shared" si="17006"/>
        <v>12112</v>
      </c>
      <c r="AC888" s="172">
        <f t="shared" si="17006"/>
        <v>11184</v>
      </c>
      <c r="AE888" s="264" t="s">
        <v>13</v>
      </c>
      <c r="AF888" s="20">
        <f t="shared" ref="AF888:BG888" si="17280">SUM(AF885:AF887)</f>
        <v>3153</v>
      </c>
      <c r="AG888" s="21">
        <f t="shared" si="17280"/>
        <v>6162</v>
      </c>
      <c r="AH888" s="20">
        <f t="shared" si="17280"/>
        <v>2039</v>
      </c>
      <c r="AI888" s="21">
        <f t="shared" si="17280"/>
        <v>2040</v>
      </c>
      <c r="AJ888" s="20">
        <f t="shared" si="17280"/>
        <v>2533</v>
      </c>
      <c r="AK888" s="21">
        <f t="shared" si="17280"/>
        <v>5423</v>
      </c>
      <c r="AL888" s="20">
        <f t="shared" si="17280"/>
        <v>4553</v>
      </c>
      <c r="AM888" s="21">
        <f t="shared" si="17280"/>
        <v>7498</v>
      </c>
      <c r="AN888" s="20">
        <f t="shared" si="17280"/>
        <v>1665</v>
      </c>
      <c r="AO888" s="21">
        <f t="shared" si="17280"/>
        <v>455</v>
      </c>
      <c r="AP888" s="20">
        <f t="shared" si="17280"/>
        <v>5583</v>
      </c>
      <c r="AQ888" s="21">
        <f t="shared" si="17280"/>
        <v>1376</v>
      </c>
      <c r="AR888" s="20">
        <f t="shared" si="17280"/>
        <v>7044</v>
      </c>
      <c r="AS888" s="21">
        <f t="shared" si="17280"/>
        <v>4307</v>
      </c>
      <c r="AT888" s="20">
        <f t="shared" si="17280"/>
        <v>3334</v>
      </c>
      <c r="AU888" s="21">
        <f t="shared" si="17280"/>
        <v>2976</v>
      </c>
      <c r="AV888" s="20">
        <f t="shared" si="17280"/>
        <v>3553</v>
      </c>
      <c r="AW888" s="21">
        <f t="shared" si="17280"/>
        <v>4616</v>
      </c>
      <c r="AX888" s="20">
        <f t="shared" si="17280"/>
        <v>2076</v>
      </c>
      <c r="AY888" s="21">
        <f t="shared" si="17280"/>
        <v>459</v>
      </c>
      <c r="AZ888" s="20">
        <f t="shared" si="17280"/>
        <v>4770</v>
      </c>
      <c r="BA888" s="21">
        <f t="shared" si="17280"/>
        <v>2505</v>
      </c>
      <c r="BB888" s="20">
        <f t="shared" si="17280"/>
        <v>3352</v>
      </c>
      <c r="BC888" s="21">
        <f t="shared" si="17280"/>
        <v>1318</v>
      </c>
      <c r="BD888" s="20">
        <f t="shared" si="17280"/>
        <v>5141</v>
      </c>
      <c r="BE888" s="21">
        <f t="shared" si="17280"/>
        <v>7981</v>
      </c>
      <c r="BF888" s="173">
        <f t="shared" si="17280"/>
        <v>48796</v>
      </c>
      <c r="BG888" s="174">
        <f t="shared" si="17280"/>
        <v>47116</v>
      </c>
      <c r="BI888" s="136" t="s">
        <v>27</v>
      </c>
      <c r="BJ888" s="128">
        <f>B888/B901</f>
        <v>3.672819618693856E-2</v>
      </c>
      <c r="BK888" s="129">
        <f t="shared" ref="BK888" si="17281">C888/C901</f>
        <v>4.1235995663173111E-2</v>
      </c>
      <c r="BL888" s="130">
        <f t="shared" ref="BL888" si="17282">D888/D901</f>
        <v>3.9115351257588901E-2</v>
      </c>
      <c r="BM888" s="131">
        <f t="shared" ref="BM888" si="17283">E888/E901</f>
        <v>3.581551146611698E-2</v>
      </c>
      <c r="BN888" s="128">
        <f t="shared" ref="BN888" si="17284">F888/F901</f>
        <v>3.50693143499438E-2</v>
      </c>
      <c r="BO888" s="129">
        <f t="shared" ref="BO888" si="17285">G888/G901</f>
        <v>3.6847492323439097E-2</v>
      </c>
      <c r="BP888" s="130">
        <f t="shared" ref="BP888" si="17286">H888/H901</f>
        <v>4.4329187919078458E-2</v>
      </c>
      <c r="BQ888" s="131">
        <f t="shared" ref="BQ888" si="17287">I888/I901</f>
        <v>4.0035711296487461E-2</v>
      </c>
      <c r="BR888" s="128">
        <f t="shared" ref="BR888" si="17288">J888/J901</f>
        <v>5.1966974259349201E-2</v>
      </c>
      <c r="BS888" s="129">
        <f t="shared" ref="BS888" si="17289">K888/K901</f>
        <v>3.6987670776407862E-2</v>
      </c>
      <c r="BT888" s="130">
        <f t="shared" ref="BT888" si="17290">L888/L901</f>
        <v>4.2409172537643321E-2</v>
      </c>
      <c r="BU888" s="128">
        <f t="shared" ref="BU888" si="17291">M888/M901</f>
        <v>3.5773087861098639E-2</v>
      </c>
      <c r="BV888" s="132">
        <f t="shared" ref="BV888" si="17292">N888/N901</f>
        <v>4.3845686336931672E-2</v>
      </c>
      <c r="BW888" s="133">
        <f t="shared" ref="BW888" si="17293">O888/O901</f>
        <v>3.5532107150144286E-2</v>
      </c>
      <c r="BX888" s="128">
        <f t="shared" ref="BX888" si="17294">P888/P901</f>
        <v>4.227381018338966E-2</v>
      </c>
      <c r="BY888" s="129">
        <f t="shared" ref="BY888" si="17295">Q888/Q901</f>
        <v>3.5364464692482916E-2</v>
      </c>
      <c r="BZ888" s="130">
        <f t="shared" ref="BZ888" si="17296">R888/R901</f>
        <v>4.4254463163188332E-2</v>
      </c>
      <c r="CA888" s="131">
        <f t="shared" ref="CA888" si="17297">S888/S901</f>
        <v>3.8741832802814541E-2</v>
      </c>
      <c r="CB888" s="128">
        <f t="shared" ref="CB888" si="17298">T888/T901</f>
        <v>3.9167011446697007E-2</v>
      </c>
      <c r="CC888" s="129">
        <f t="shared" ref="CC888" si="17299">U888/U901</f>
        <v>2.4184476940382452E-2</v>
      </c>
      <c r="CD888" s="130">
        <f t="shared" ref="CD888" si="17300">V888/V901</f>
        <v>4.3104669279070869E-2</v>
      </c>
      <c r="CE888" s="131">
        <f t="shared" ref="CE888" si="17301">W888/W901</f>
        <v>3.8959924482965758E-2</v>
      </c>
      <c r="CF888" s="128">
        <f t="shared" ref="CF888" si="17302">X888/X901</f>
        <v>3.6138520520394693E-2</v>
      </c>
      <c r="CG888" s="129">
        <f t="shared" ref="CG888" si="17303">Y888/Y901</f>
        <v>3.1489361702127662E-2</v>
      </c>
      <c r="CH888" s="130">
        <f t="shared" ref="CH888" si="17304">Z888/Z901</f>
        <v>5.0448643226978229E-2</v>
      </c>
      <c r="CI888" s="128">
        <f t="shared" ref="CI888" si="17305">AA888/AA901</f>
        <v>5.2326281079259636E-2</v>
      </c>
      <c r="CJ888" s="134">
        <f t="shared" ref="CJ888" si="17306">AB888/AB901</f>
        <v>4.2484680330140204E-2</v>
      </c>
      <c r="CK888" s="135">
        <f t="shared" ref="CK888" si="17307">AC888/AC901</f>
        <v>3.9392904064330471E-2</v>
      </c>
    </row>
    <row r="889" spans="1:89" ht="13.5" thickTop="1" x14ac:dyDescent="0.2">
      <c r="A889" s="145" t="s">
        <v>28</v>
      </c>
      <c r="B889" s="202">
        <v>980</v>
      </c>
      <c r="C889" s="196">
        <v>1640</v>
      </c>
      <c r="D889" s="197">
        <v>487</v>
      </c>
      <c r="E889" s="198">
        <v>638</v>
      </c>
      <c r="F889" s="195">
        <v>988</v>
      </c>
      <c r="G889" s="199">
        <v>1583</v>
      </c>
      <c r="H889" s="197">
        <v>1704</v>
      </c>
      <c r="I889" s="198">
        <v>2126</v>
      </c>
      <c r="J889" s="195">
        <v>412</v>
      </c>
      <c r="K889" s="196">
        <v>190</v>
      </c>
      <c r="L889" s="197">
        <v>1449</v>
      </c>
      <c r="M889" s="195">
        <v>681</v>
      </c>
      <c r="N889" s="200">
        <v>1969</v>
      </c>
      <c r="O889" s="203">
        <v>1422</v>
      </c>
      <c r="P889" s="195">
        <v>947</v>
      </c>
      <c r="Q889" s="196">
        <v>638</v>
      </c>
      <c r="R889" s="197">
        <v>1160</v>
      </c>
      <c r="S889" s="198">
        <v>1210</v>
      </c>
      <c r="T889" s="195">
        <v>390</v>
      </c>
      <c r="U889" s="199">
        <v>147</v>
      </c>
      <c r="V889" s="197">
        <v>1391</v>
      </c>
      <c r="W889" s="204">
        <v>934</v>
      </c>
      <c r="X889" s="195">
        <v>814</v>
      </c>
      <c r="Y889" s="199">
        <v>357</v>
      </c>
      <c r="Z889" s="197">
        <v>2023</v>
      </c>
      <c r="AA889" s="195">
        <v>2364</v>
      </c>
      <c r="AB889" s="171">
        <f t="shared" si="17006"/>
        <v>14714</v>
      </c>
      <c r="AC889" s="172">
        <f t="shared" si="17006"/>
        <v>13930</v>
      </c>
      <c r="BI889" s="145" t="s">
        <v>28</v>
      </c>
      <c r="BJ889" s="128">
        <f>B889/B901</f>
        <v>3.7145131334571507E-2</v>
      </c>
      <c r="BK889" s="129">
        <f t="shared" ref="BK889" si="17308">C889/C901</f>
        <v>5.9269967473798341E-2</v>
      </c>
      <c r="BL889" s="130">
        <f t="shared" ref="BL889" si="17309">D889/D901</f>
        <v>4.2237640936686902E-2</v>
      </c>
      <c r="BM889" s="131">
        <f t="shared" ref="BM889" si="17310">E889/E901</f>
        <v>5.4796873657991928E-2</v>
      </c>
      <c r="BN889" s="128">
        <f t="shared" ref="BN889" si="17311">F889/F901</f>
        <v>3.7017609591607346E-2</v>
      </c>
      <c r="BO889" s="129">
        <f t="shared" ref="BO889" si="17312">G889/G901</f>
        <v>6.4810644831115663E-2</v>
      </c>
      <c r="BP889" s="130">
        <f t="shared" ref="BP889" si="17313">H889/H901</f>
        <v>4.8828013066651382E-2</v>
      </c>
      <c r="BQ889" s="131">
        <f t="shared" ref="BQ889" si="17314">I889/I901</f>
        <v>5.9314231509639263E-2</v>
      </c>
      <c r="BR889" s="128">
        <f t="shared" ref="BR889" si="17315">J889/J901</f>
        <v>6.6699044843775299E-2</v>
      </c>
      <c r="BS889" s="129">
        <f t="shared" ref="BS889" si="17316">K889/K901</f>
        <v>3.1656114628457181E-2</v>
      </c>
      <c r="BT889" s="130">
        <f t="shared" ref="BT889" si="17317">L889/L901</f>
        <v>6.6721922917530041E-2</v>
      </c>
      <c r="BU889" s="128">
        <f t="shared" ref="BU889" si="17318">M889/M901</f>
        <v>3.3976949558449335E-2</v>
      </c>
      <c r="BV889" s="132">
        <f t="shared" ref="BV889" si="17319">N889/N901</f>
        <v>5.6984921714467632E-2</v>
      </c>
      <c r="BW889" s="133">
        <f t="shared" ref="BW889" si="17320">O889/O901</f>
        <v>4.1449266913457898E-2</v>
      </c>
      <c r="BX889" s="128">
        <f t="shared" ref="BX889" si="17321">P889/P901</f>
        <v>5.2468280791179565E-2</v>
      </c>
      <c r="BY889" s="129">
        <f t="shared" ref="BY889" si="17322">Q889/Q901</f>
        <v>3.6332574031890663E-2</v>
      </c>
      <c r="BZ889" s="130">
        <f t="shared" ref="BZ889" si="17323">R889/R901</f>
        <v>4.8612857262593241E-2</v>
      </c>
      <c r="CA889" s="131">
        <f t="shared" ref="CA889" si="17324">S889/S901</f>
        <v>5.0678505612330373E-2</v>
      </c>
      <c r="CB889" s="128">
        <f t="shared" ref="CB889" si="17325">T889/T901</f>
        <v>5.3785684733140257E-2</v>
      </c>
      <c r="CC889" s="129">
        <f t="shared" ref="CC889" si="17326">U889/U901</f>
        <v>2.0669291338582679E-2</v>
      </c>
      <c r="CD889" s="130">
        <f t="shared" ref="CD889" si="17327">V889/V901</f>
        <v>6.5672064586185727E-2</v>
      </c>
      <c r="CE889" s="131">
        <f t="shared" ref="CE889" si="17328">W889/W901</f>
        <v>4.0075517034240109E-2</v>
      </c>
      <c r="CF889" s="128">
        <f t="shared" ref="CF889" si="17329">X889/X901</f>
        <v>5.1159575136697881E-2</v>
      </c>
      <c r="CG889" s="129">
        <f t="shared" ref="CG889" si="17330">Y889/Y901</f>
        <v>3.3758865248226952E-2</v>
      </c>
      <c r="CH889" s="130">
        <f t="shared" ref="CH889" si="17331">Z889/Z901</f>
        <v>5.4840196264469086E-2</v>
      </c>
      <c r="CI889" s="128">
        <f t="shared" ref="CI889" si="17332">AA889/AA901</f>
        <v>5.689941512022529E-2</v>
      </c>
      <c r="CJ889" s="134">
        <f t="shared" ref="CJ889" si="17333">AB889/AB901</f>
        <v>5.1611590685079499E-2</v>
      </c>
      <c r="CK889" s="135">
        <f t="shared" ref="CK889" si="17334">AC889/AC901</f>
        <v>4.9065017311885145E-2</v>
      </c>
    </row>
    <row r="890" spans="1:89" x14ac:dyDescent="0.2">
      <c r="A890" s="136" t="s">
        <v>29</v>
      </c>
      <c r="B890" s="205">
        <v>1205</v>
      </c>
      <c r="C890" s="189">
        <v>2779</v>
      </c>
      <c r="D890" s="190">
        <v>891</v>
      </c>
      <c r="E890" s="191">
        <v>818</v>
      </c>
      <c r="F890" s="188">
        <v>1237</v>
      </c>
      <c r="G890" s="192">
        <v>2146</v>
      </c>
      <c r="H890" s="190">
        <v>1832</v>
      </c>
      <c r="I890" s="191">
        <v>3022</v>
      </c>
      <c r="J890" s="188">
        <v>632</v>
      </c>
      <c r="K890" s="189">
        <v>195</v>
      </c>
      <c r="L890" s="190">
        <v>2021</v>
      </c>
      <c r="M890" s="188">
        <v>616</v>
      </c>
      <c r="N890" s="193">
        <v>2517</v>
      </c>
      <c r="O890" s="206">
        <v>1578</v>
      </c>
      <c r="P890" s="188">
        <v>1355</v>
      </c>
      <c r="Q890" s="189">
        <v>836</v>
      </c>
      <c r="R890" s="190">
        <v>1658</v>
      </c>
      <c r="S890" s="191">
        <v>1627</v>
      </c>
      <c r="T890" s="188">
        <v>1023</v>
      </c>
      <c r="U890" s="192">
        <v>172</v>
      </c>
      <c r="V890" s="190">
        <v>2050</v>
      </c>
      <c r="W890" s="207">
        <v>1097</v>
      </c>
      <c r="X890" s="188">
        <v>1262</v>
      </c>
      <c r="Y890" s="192">
        <v>443</v>
      </c>
      <c r="Z890" s="190">
        <v>2384</v>
      </c>
      <c r="AA890" s="188">
        <v>2849</v>
      </c>
      <c r="AB890" s="171">
        <f t="shared" si="17006"/>
        <v>20067</v>
      </c>
      <c r="AC890" s="172">
        <f t="shared" si="17006"/>
        <v>18178</v>
      </c>
      <c r="BI890" s="136" t="s">
        <v>29</v>
      </c>
      <c r="BJ890" s="128">
        <f>B890/B901</f>
        <v>4.5673350263427205E-2</v>
      </c>
      <c r="BK890" s="129">
        <f t="shared" ref="BK890" si="17335">C890/C901</f>
        <v>0.10043368268883267</v>
      </c>
      <c r="BL890" s="130">
        <f t="shared" ref="BL890" si="17336">D890/D901</f>
        <v>7.7276669557675634E-2</v>
      </c>
      <c r="BM890" s="131">
        <f t="shared" ref="BM890" si="17337">E890/E901</f>
        <v>7.0256806664948893E-2</v>
      </c>
      <c r="BN890" s="128">
        <f t="shared" ref="BN890" si="17338">F890/F901</f>
        <v>4.6346946421880857E-2</v>
      </c>
      <c r="BO890" s="129">
        <f t="shared" ref="BO890" si="17339">G890/G901</f>
        <v>8.7860798362333681E-2</v>
      </c>
      <c r="BP890" s="130">
        <f t="shared" ref="BP890" si="17340">H890/H901</f>
        <v>5.2495845034099375E-2</v>
      </c>
      <c r="BQ890" s="131">
        <f t="shared" ref="BQ890" si="17341">I890/I901</f>
        <v>8.4312139050860699E-2</v>
      </c>
      <c r="BR890" s="128">
        <f t="shared" ref="BR890" si="17342">J890/J901</f>
        <v>0.10231503966326695</v>
      </c>
      <c r="BS890" s="129">
        <f t="shared" ref="BS890" si="17343">K890/K901</f>
        <v>3.2489170276574476E-2</v>
      </c>
      <c r="BT890" s="130">
        <f t="shared" ref="BT890" si="17344">L890/L901</f>
        <v>9.3060735829073996E-2</v>
      </c>
      <c r="BU890" s="128">
        <f t="shared" ref="BU890" si="17345">M890/M901</f>
        <v>3.0733922067554757E-2</v>
      </c>
      <c r="BV890" s="132">
        <f t="shared" ref="BV890" si="17346">N890/N901</f>
        <v>7.2844615518189451E-2</v>
      </c>
      <c r="BW890" s="133">
        <f t="shared" ref="BW890" si="17347">O890/O901</f>
        <v>4.5996443874427959E-2</v>
      </c>
      <c r="BX890" s="128">
        <f t="shared" ref="BX890" si="17348">P890/P901</f>
        <v>7.5073411269322404E-2</v>
      </c>
      <c r="BY890" s="129">
        <f t="shared" ref="BY890" si="17349">Q890/Q901</f>
        <v>4.7608200455580868E-2</v>
      </c>
      <c r="BZ890" s="130">
        <f t="shared" ref="BZ890" si="17350">R890/R901</f>
        <v>6.9482859777051376E-2</v>
      </c>
      <c r="CA890" s="131">
        <f t="shared" ref="CA890" si="17351">S890/S901</f>
        <v>6.8143742670464066E-2</v>
      </c>
      <c r="CB890" s="128">
        <f t="shared" ref="CB890" si="17352">T890/T901</f>
        <v>0.14108398841539099</v>
      </c>
      <c r="CC890" s="129">
        <f t="shared" ref="CC890" si="17353">U890/U901</f>
        <v>2.4184476940382452E-2</v>
      </c>
      <c r="CD890" s="130">
        <f t="shared" ref="CD890" si="17354">V890/V901</f>
        <v>9.6784854350597235E-2</v>
      </c>
      <c r="CE890" s="131">
        <f t="shared" ref="CE890" si="17355">W890/W901</f>
        <v>4.7069424182613923E-2</v>
      </c>
      <c r="CF890" s="128">
        <f t="shared" ref="CF890" si="17356">X890/X901</f>
        <v>7.9316196342153228E-2</v>
      </c>
      <c r="CG890" s="129">
        <f t="shared" ref="CG890" si="17357">Y890/Y901</f>
        <v>4.1891252955082739E-2</v>
      </c>
      <c r="CH890" s="130">
        <f t="shared" ref="CH890" si="17358">Z890/Z901</f>
        <v>6.4626311366532033E-2</v>
      </c>
      <c r="CI890" s="128">
        <f t="shared" ref="CI890" si="17359">AA890/AA901</f>
        <v>6.8572941487953398E-2</v>
      </c>
      <c r="CJ890" s="134">
        <f t="shared" ref="CJ890" si="17360">AB890/AB901</f>
        <v>7.0388051534422347E-2</v>
      </c>
      <c r="CK890" s="135">
        <f t="shared" ref="CK890" si="17361">AC890/AC901</f>
        <v>6.4027558126019249E-2</v>
      </c>
    </row>
    <row r="891" spans="1:89" x14ac:dyDescent="0.2">
      <c r="A891" s="145" t="s">
        <v>30</v>
      </c>
      <c r="B891" s="202">
        <v>1612</v>
      </c>
      <c r="C891" s="196">
        <v>3281</v>
      </c>
      <c r="D891" s="197">
        <v>1193</v>
      </c>
      <c r="E891" s="198">
        <v>1072</v>
      </c>
      <c r="F891" s="195">
        <v>1389</v>
      </c>
      <c r="G891" s="199">
        <v>2971</v>
      </c>
      <c r="H891" s="197">
        <v>2317</v>
      </c>
      <c r="I891" s="198">
        <v>3897</v>
      </c>
      <c r="J891" s="195">
        <v>973</v>
      </c>
      <c r="K891" s="196">
        <v>245</v>
      </c>
      <c r="L891" s="197">
        <v>2782</v>
      </c>
      <c r="M891" s="195">
        <v>689</v>
      </c>
      <c r="N891" s="200">
        <v>3592</v>
      </c>
      <c r="O891" s="203">
        <v>2137</v>
      </c>
      <c r="P891" s="195">
        <v>1742</v>
      </c>
      <c r="Q891" s="196">
        <v>1374</v>
      </c>
      <c r="R891" s="197">
        <v>1845</v>
      </c>
      <c r="S891" s="198">
        <v>2214</v>
      </c>
      <c r="T891" s="195">
        <v>1116</v>
      </c>
      <c r="U891" s="199">
        <v>255</v>
      </c>
      <c r="V891" s="197">
        <v>2227</v>
      </c>
      <c r="W891" s="204">
        <v>1220</v>
      </c>
      <c r="X891" s="195">
        <v>1759</v>
      </c>
      <c r="Y891" s="199">
        <v>621</v>
      </c>
      <c r="Z891" s="197">
        <v>2817</v>
      </c>
      <c r="AA891" s="195">
        <v>3750</v>
      </c>
      <c r="AB891" s="171">
        <f t="shared" si="17006"/>
        <v>25364</v>
      </c>
      <c r="AC891" s="172">
        <f t="shared" si="17006"/>
        <v>23726</v>
      </c>
      <c r="BI891" s="145" t="s">
        <v>30</v>
      </c>
      <c r="BJ891" s="128">
        <f>B891/B901</f>
        <v>6.1099950725846189E-2</v>
      </c>
      <c r="BK891" s="129">
        <f t="shared" ref="BK891" si="17362">C891/C901</f>
        <v>0.11857607517166606</v>
      </c>
      <c r="BL891" s="130">
        <f t="shared" ref="BL891" si="17363">D891/D901</f>
        <v>0.10346921075455334</v>
      </c>
      <c r="BM891" s="131">
        <f t="shared" ref="BM891" si="17364">E891/E901</f>
        <v>9.2072489908099284E-2</v>
      </c>
      <c r="BN891" s="128">
        <f t="shared" ref="BN891" si="17365">F891/F901</f>
        <v>5.2041963282128137E-2</v>
      </c>
      <c r="BO891" s="129">
        <f t="shared" ref="BO891" si="17366">G891/G901</f>
        <v>0.12163766632548619</v>
      </c>
      <c r="BP891" s="130">
        <f t="shared" ref="BP891" si="17367">H891/H901</f>
        <v>6.6393489598257777E-2</v>
      </c>
      <c r="BQ891" s="131">
        <f t="shared" ref="BQ891" si="17368">I891/I901</f>
        <v>0.10872415813408476</v>
      </c>
      <c r="BR891" s="128">
        <f t="shared" ref="BR891" si="17369">J891/J901</f>
        <v>0.15751983163347905</v>
      </c>
      <c r="BS891" s="129">
        <f t="shared" ref="BS891" si="17370">K891/K901</f>
        <v>4.0819726757747421E-2</v>
      </c>
      <c r="BT891" s="130">
        <f t="shared" ref="BT891" si="17371">L891/L901</f>
        <v>0.12810240825160013</v>
      </c>
      <c r="BU891" s="128">
        <f t="shared" ref="BU891" si="17372">M891/M901</f>
        <v>3.4376091403482516E-2</v>
      </c>
      <c r="BV891" s="132">
        <f t="shared" ref="BV891" si="17373">N891/N901</f>
        <v>0.10395624113680432</v>
      </c>
      <c r="BW891" s="133">
        <f t="shared" ref="BW891" si="17374">O891/O901</f>
        <v>6.2290494651237358E-2</v>
      </c>
      <c r="BX891" s="128">
        <f t="shared" ref="BX891" si="17375">P891/P901</f>
        <v>9.6515042384619651E-2</v>
      </c>
      <c r="BY891" s="129">
        <f t="shared" ref="BY891" si="17376">Q891/Q901</f>
        <v>7.8246013667425965E-2</v>
      </c>
      <c r="BZ891" s="130">
        <f t="shared" ref="BZ891" si="17377">R891/R901</f>
        <v>7.7319587628865982E-2</v>
      </c>
      <c r="CA891" s="131">
        <f t="shared" ref="CA891" si="17378">S891/S901</f>
        <v>9.2729100351817723E-2</v>
      </c>
      <c r="CB891" s="128">
        <f t="shared" ref="CB891" si="17379">T891/T901</f>
        <v>0.15390980554406289</v>
      </c>
      <c r="CC891" s="129">
        <f t="shared" ref="CC891" si="17380">U891/U901</f>
        <v>3.5854893138357706E-2</v>
      </c>
      <c r="CD891" s="130">
        <f t="shared" ref="CD891" si="17381">V891/V901</f>
        <v>0.10514140031160002</v>
      </c>
      <c r="CE891" s="131">
        <f t="shared" ref="CE891" si="17382">W891/W901</f>
        <v>5.2347035098257957E-2</v>
      </c>
      <c r="CF891" s="128">
        <f t="shared" ref="CF891" si="17383">X891/X901</f>
        <v>0.11055244799195525</v>
      </c>
      <c r="CG891" s="129">
        <f t="shared" ref="CG891" si="17384">Y891/Y901</f>
        <v>5.8723404255319148E-2</v>
      </c>
      <c r="CH891" s="130">
        <f t="shared" ref="CH891" si="17385">Z891/Z901</f>
        <v>7.636422781859091E-2</v>
      </c>
      <c r="CI891" s="128">
        <f t="shared" ref="CI891" si="17386">AA891/AA901</f>
        <v>9.0259224492743165E-2</v>
      </c>
      <c r="CJ891" s="134">
        <f t="shared" ref="CJ891" si="17387">AB891/AB901</f>
        <v>8.896808387497325E-2</v>
      </c>
      <c r="CK891" s="135">
        <f t="shared" ref="CK891" si="17388">AC891/AC901</f>
        <v>8.3569030921879894E-2</v>
      </c>
    </row>
    <row r="892" spans="1:89" x14ac:dyDescent="0.2">
      <c r="A892" s="136" t="s">
        <v>31</v>
      </c>
      <c r="B892" s="205">
        <v>1541</v>
      </c>
      <c r="C892" s="189">
        <v>2881</v>
      </c>
      <c r="D892" s="190">
        <v>846</v>
      </c>
      <c r="E892" s="191">
        <v>968</v>
      </c>
      <c r="F892" s="188">
        <v>1144</v>
      </c>
      <c r="G892" s="192">
        <v>2452</v>
      </c>
      <c r="H892" s="190">
        <v>2236</v>
      </c>
      <c r="I892" s="191">
        <v>3601</v>
      </c>
      <c r="J892" s="188">
        <v>692</v>
      </c>
      <c r="K892" s="189">
        <v>210</v>
      </c>
      <c r="L892" s="190">
        <v>2801</v>
      </c>
      <c r="M892" s="188">
        <v>687</v>
      </c>
      <c r="N892" s="193">
        <v>3452</v>
      </c>
      <c r="O892" s="206">
        <v>2170</v>
      </c>
      <c r="P892" s="188">
        <v>1592</v>
      </c>
      <c r="Q892" s="189">
        <v>1602</v>
      </c>
      <c r="R892" s="190">
        <v>1708</v>
      </c>
      <c r="S892" s="191">
        <v>2402</v>
      </c>
      <c r="T892" s="188">
        <v>960</v>
      </c>
      <c r="U892" s="192">
        <v>204</v>
      </c>
      <c r="V892" s="190">
        <v>2543</v>
      </c>
      <c r="W892" s="207">
        <v>1285</v>
      </c>
      <c r="X892" s="188">
        <v>1593</v>
      </c>
      <c r="Y892" s="192">
        <v>697</v>
      </c>
      <c r="Z892" s="190">
        <v>2324</v>
      </c>
      <c r="AA892" s="188">
        <v>4231</v>
      </c>
      <c r="AB892" s="171">
        <f t="shared" si="17006"/>
        <v>23432</v>
      </c>
      <c r="AC892" s="172">
        <f t="shared" si="17006"/>
        <v>23390</v>
      </c>
      <c r="BI892" s="136" t="s">
        <v>31</v>
      </c>
      <c r="BJ892" s="128">
        <f>B892/B901</f>
        <v>5.8408823863851725E-2</v>
      </c>
      <c r="BK892" s="129">
        <f t="shared" ref="BK892" si="17389">C892/C901</f>
        <v>0.10411998554391037</v>
      </c>
      <c r="BL892" s="130">
        <f t="shared" ref="BL892" si="17390">D892/D901</f>
        <v>7.337380745880312E-2</v>
      </c>
      <c r="BM892" s="131">
        <f t="shared" ref="BM892" si="17391">E892/E901</f>
        <v>8.3140084170746364E-2</v>
      </c>
      <c r="BN892" s="128">
        <f t="shared" ref="BN892" si="17392">F892/F901</f>
        <v>4.2862495316597977E-2</v>
      </c>
      <c r="BO892" s="129">
        <f t="shared" ref="BO892" si="17393">G892/G901</f>
        <v>0.10038894575230296</v>
      </c>
      <c r="BP892" s="130">
        <f t="shared" ref="BP892" si="17394">H892/H901</f>
        <v>6.4072439681357105E-2</v>
      </c>
      <c r="BQ892" s="131">
        <f t="shared" ref="BQ892" si="17395">I892/I901</f>
        <v>0.10046592082135981</v>
      </c>
      <c r="BR892" s="128">
        <f t="shared" ref="BR892" si="17396">J892/J901</f>
        <v>0.1120284927958556</v>
      </c>
      <c r="BS892" s="129">
        <f t="shared" ref="BS892" si="17397">K892/K901</f>
        <v>3.4988337220926355E-2</v>
      </c>
      <c r="BT892" s="130">
        <f t="shared" ref="BT892" si="17398">L892/L901</f>
        <v>0.12897729889027029</v>
      </c>
      <c r="BU892" s="128">
        <f t="shared" ref="BU892" si="17399">M892/M901</f>
        <v>3.4276305942224215E-2</v>
      </c>
      <c r="BV892" s="132">
        <f t="shared" ref="BV892" si="17400">N892/N901</f>
        <v>9.9904494544612629E-2</v>
      </c>
      <c r="BW892" s="133">
        <f t="shared" ref="BW892" si="17401">O892/O901</f>
        <v>6.3252397469904104E-2</v>
      </c>
      <c r="BX892" s="128">
        <f t="shared" ref="BX892" si="17402">P892/P901</f>
        <v>8.8204332650008307E-2</v>
      </c>
      <c r="BY892" s="129">
        <f t="shared" ref="BY892" si="17403">Q892/Q901</f>
        <v>9.1230068337129835E-2</v>
      </c>
      <c r="BZ892" s="130">
        <f t="shared" ref="BZ892" si="17404">R892/R901</f>
        <v>7.1578241555611433E-2</v>
      </c>
      <c r="CA892" s="131">
        <f t="shared" ref="CA892" si="17405">S892/S901</f>
        <v>0.10060311609984922</v>
      </c>
      <c r="CB892" s="128">
        <f t="shared" ref="CB892" si="17406">T892/T901</f>
        <v>0.13239553165080678</v>
      </c>
      <c r="CC892" s="129">
        <f t="shared" ref="CC892" si="17407">U892/U901</f>
        <v>2.8683914510686165E-2</v>
      </c>
      <c r="CD892" s="130">
        <f t="shared" ref="CD892" si="17408">V892/V901</f>
        <v>0.12006043151881403</v>
      </c>
      <c r="CE892" s="131">
        <f t="shared" ref="CE892" si="17409">W892/W901</f>
        <v>5.5136016476443832E-2</v>
      </c>
      <c r="CF892" s="128">
        <f t="shared" ref="CF892" si="17410">X892/X901</f>
        <v>0.10011941424171956</v>
      </c>
      <c r="CG892" s="129">
        <f t="shared" ref="CG892" si="17411">Y892/Y901</f>
        <v>6.5910165484633576E-2</v>
      </c>
      <c r="CH892" s="130">
        <f t="shared" ref="CH892" si="17412">Z892/Z901</f>
        <v>6.299981024153542E-2</v>
      </c>
      <c r="CI892" s="128">
        <f t="shared" ref="CI892" si="17413">AA892/AA901</f>
        <v>0.10183647435434567</v>
      </c>
      <c r="CJ892" s="134">
        <f t="shared" ref="CJ892" si="17414">AB892/AB901</f>
        <v>8.2191300321651686E-2</v>
      </c>
      <c r="CK892" s="135">
        <f t="shared" ref="CK892" si="17415">AC892/AC901</f>
        <v>8.2385553117372112E-2</v>
      </c>
    </row>
    <row r="893" spans="1:89" x14ac:dyDescent="0.2">
      <c r="A893" s="145" t="s">
        <v>32</v>
      </c>
      <c r="B893" s="202">
        <v>1545</v>
      </c>
      <c r="C893" s="196">
        <v>2615</v>
      </c>
      <c r="D893" s="197">
        <v>552</v>
      </c>
      <c r="E893" s="198">
        <v>956</v>
      </c>
      <c r="F893" s="195">
        <v>939</v>
      </c>
      <c r="G893" s="199">
        <v>2248</v>
      </c>
      <c r="H893" s="197">
        <v>1870</v>
      </c>
      <c r="I893" s="198">
        <v>3018</v>
      </c>
      <c r="J893" s="195">
        <v>433</v>
      </c>
      <c r="K893" s="196">
        <v>160</v>
      </c>
      <c r="L893" s="197">
        <v>1860</v>
      </c>
      <c r="M893" s="195">
        <v>710</v>
      </c>
      <c r="N893" s="200">
        <v>2497</v>
      </c>
      <c r="O893" s="203">
        <v>1857</v>
      </c>
      <c r="P893" s="195">
        <v>1076</v>
      </c>
      <c r="Q893" s="196">
        <v>1398</v>
      </c>
      <c r="R893" s="197">
        <v>1301</v>
      </c>
      <c r="S893" s="198">
        <v>1821</v>
      </c>
      <c r="T893" s="195">
        <v>538</v>
      </c>
      <c r="U893" s="199">
        <v>242</v>
      </c>
      <c r="V893" s="197">
        <v>2015</v>
      </c>
      <c r="W893" s="204">
        <v>1145</v>
      </c>
      <c r="X893" s="195">
        <v>1010</v>
      </c>
      <c r="Y893" s="199">
        <v>524</v>
      </c>
      <c r="Z893" s="197">
        <v>2139</v>
      </c>
      <c r="AA893" s="195">
        <v>3017</v>
      </c>
      <c r="AB893" s="171">
        <f t="shared" si="17006"/>
        <v>17775</v>
      </c>
      <c r="AC893" s="172">
        <f t="shared" si="17006"/>
        <v>19711</v>
      </c>
      <c r="BI893" s="145" t="s">
        <v>32</v>
      </c>
      <c r="BJ893" s="128">
        <f>B893/B901</f>
        <v>5.8560436644809158E-2</v>
      </c>
      <c r="BK893" s="129">
        <f t="shared" ref="BK893" si="17416">C893/C901</f>
        <v>9.4506685941452839E-2</v>
      </c>
      <c r="BL893" s="130">
        <f t="shared" ref="BL893" si="17417">D893/D901</f>
        <v>4.7875108412836077E-2</v>
      </c>
      <c r="BM893" s="131">
        <f t="shared" ref="BM893" si="17418">E893/E901</f>
        <v>8.2109421970282578E-2</v>
      </c>
      <c r="BN893" s="128">
        <f t="shared" ref="BN893" si="17419">F893/F901</f>
        <v>3.5181715998501312E-2</v>
      </c>
      <c r="BO893" s="129">
        <f t="shared" ref="BO893" si="17420">G893/G901</f>
        <v>9.2036847492323437E-2</v>
      </c>
      <c r="BP893" s="130">
        <f t="shared" ref="BP893" si="17421">H893/H901</f>
        <v>5.3584732649435494E-2</v>
      </c>
      <c r="BQ893" s="131">
        <f t="shared" ref="BQ893" si="17422">I893/I901</f>
        <v>8.4200541249337388E-2</v>
      </c>
      <c r="BR893" s="128">
        <f t="shared" ref="BR893" si="17423">J893/J901</f>
        <v>7.0098753440181322E-2</v>
      </c>
      <c r="BS893" s="129">
        <f t="shared" ref="BS893" si="17424">K893/K901</f>
        <v>2.6657780739753417E-2</v>
      </c>
      <c r="BT893" s="130">
        <f t="shared" ref="BT893" si="17425">L893/L901</f>
        <v>8.5647188838237326E-2</v>
      </c>
      <c r="BU893" s="128">
        <f t="shared" ref="BU893" si="17426">M893/M901</f>
        <v>3.5423838746694608E-2</v>
      </c>
      <c r="BV893" s="132">
        <f t="shared" ref="BV893" si="17427">N893/N901</f>
        <v>7.2265794576447773E-2</v>
      </c>
      <c r="BW893" s="133">
        <f t="shared" ref="BW893" si="17428">O893/O901</f>
        <v>5.412889497770134E-2</v>
      </c>
      <c r="BX893" s="128">
        <f t="shared" ref="BX893" si="17429">P893/P901</f>
        <v>5.9615491162945317E-2</v>
      </c>
      <c r="BY893" s="129">
        <f t="shared" ref="BY893" si="17430">Q893/Q901</f>
        <v>7.9612756264236903E-2</v>
      </c>
      <c r="BZ893" s="130">
        <f t="shared" ref="BZ893" si="17431">R893/R901</f>
        <v>5.4521833878132593E-2</v>
      </c>
      <c r="CA893" s="131">
        <f t="shared" ref="CA893" si="17432">S893/S901</f>
        <v>7.6269056793432738E-2</v>
      </c>
      <c r="CB893" s="128">
        <f t="shared" ref="CB893" si="17433">T893/T901</f>
        <v>7.4196662529306304E-2</v>
      </c>
      <c r="CC893" s="129">
        <f t="shared" ref="CC893" si="17434">U893/U901</f>
        <v>3.4026996625421822E-2</v>
      </c>
      <c r="CD893" s="130">
        <f t="shared" ref="CD893" si="17435">V893/V901</f>
        <v>9.5132430008026056E-2</v>
      </c>
      <c r="CE893" s="131">
        <f t="shared" ref="CE893" si="17436">W893/W901</f>
        <v>4.9128979661889643E-2</v>
      </c>
      <c r="CF893" s="128">
        <f t="shared" ref="CF893" si="17437">X893/X901</f>
        <v>6.3478096914084597E-2</v>
      </c>
      <c r="CG893" s="129">
        <f t="shared" ref="CG893" si="17438">Y893/Y901</f>
        <v>4.9550827423167847E-2</v>
      </c>
      <c r="CH893" s="130">
        <f t="shared" ref="CH893" si="17439">Z893/Z901</f>
        <v>5.7984765106129196E-2</v>
      </c>
      <c r="CI893" s="128">
        <f t="shared" ref="CI893" si="17440">AA893/AA901</f>
        <v>7.2616554745228296E-2</v>
      </c>
      <c r="CJ893" s="134">
        <f t="shared" ref="CJ893" si="17441">AB893/AB901</f>
        <v>6.2348513281724083E-2</v>
      </c>
      <c r="CK893" s="135">
        <f t="shared" ref="CK893" si="17442">AC893/AC901</f>
        <v>6.9427175609086011E-2</v>
      </c>
    </row>
    <row r="894" spans="1:89" x14ac:dyDescent="0.2">
      <c r="A894" s="136" t="s">
        <v>33</v>
      </c>
      <c r="B894" s="205">
        <v>1253</v>
      </c>
      <c r="C894" s="189">
        <v>2023</v>
      </c>
      <c r="D894" s="190">
        <v>383</v>
      </c>
      <c r="E894" s="191">
        <v>665</v>
      </c>
      <c r="F894" s="188">
        <v>958</v>
      </c>
      <c r="G894" s="192">
        <v>1819</v>
      </c>
      <c r="H894" s="190">
        <v>1464</v>
      </c>
      <c r="I894" s="191">
        <v>2491</v>
      </c>
      <c r="J894" s="188">
        <v>421</v>
      </c>
      <c r="K894" s="189">
        <v>120</v>
      </c>
      <c r="L894" s="190">
        <v>1403</v>
      </c>
      <c r="M894" s="188">
        <v>725</v>
      </c>
      <c r="N894" s="193">
        <v>1739</v>
      </c>
      <c r="O894" s="206">
        <v>1751</v>
      </c>
      <c r="P894" s="188">
        <v>695</v>
      </c>
      <c r="Q894" s="189">
        <v>1125</v>
      </c>
      <c r="R894" s="190">
        <v>1159</v>
      </c>
      <c r="S894" s="191">
        <v>1401</v>
      </c>
      <c r="T894" s="188">
        <v>371</v>
      </c>
      <c r="U894" s="192">
        <v>284</v>
      </c>
      <c r="V894" s="190">
        <v>1685</v>
      </c>
      <c r="W894" s="207">
        <v>1037</v>
      </c>
      <c r="X894" s="188">
        <v>572</v>
      </c>
      <c r="Y894" s="192">
        <v>486</v>
      </c>
      <c r="Z894" s="190">
        <v>1599</v>
      </c>
      <c r="AA894" s="188">
        <v>2272</v>
      </c>
      <c r="AB894" s="171">
        <f t="shared" si="17006"/>
        <v>13702</v>
      </c>
      <c r="AC894" s="172">
        <f t="shared" si="17006"/>
        <v>16199</v>
      </c>
      <c r="BI894" s="136" t="s">
        <v>33</v>
      </c>
      <c r="BJ894" s="128">
        <f>B894/B901</f>
        <v>4.7492703634916422E-2</v>
      </c>
      <c r="BK894" s="129">
        <f t="shared" ref="BK894" si="17443">C894/C901</f>
        <v>7.3111673292374418E-2</v>
      </c>
      <c r="BL894" s="130">
        <f t="shared" ref="BL894" si="17444">D894/D901</f>
        <v>3.3217692974848223E-2</v>
      </c>
      <c r="BM894" s="131">
        <f t="shared" ref="BM894" si="17445">E894/E901</f>
        <v>5.7115863609035471E-2</v>
      </c>
      <c r="BN894" s="128">
        <f t="shared" ref="BN894" si="17446">F894/F901</f>
        <v>3.5893593106032219E-2</v>
      </c>
      <c r="BO894" s="129">
        <f t="shared" ref="BO894" si="17447">G894/G901</f>
        <v>7.4472876151484138E-2</v>
      </c>
      <c r="BP894" s="130">
        <f t="shared" ref="BP894" si="17448">H894/H901</f>
        <v>4.1950828127686399E-2</v>
      </c>
      <c r="BQ894" s="131">
        <f t="shared" ref="BQ894" si="17449">I894/I901</f>
        <v>6.9497530898641302E-2</v>
      </c>
      <c r="BR894" s="128">
        <f t="shared" ref="BR894" si="17450">J894/J901</f>
        <v>6.8156062813663584E-2</v>
      </c>
      <c r="BS894" s="129">
        <f t="shared" ref="BS894" si="17451">K894/K901</f>
        <v>1.9993335554815063E-2</v>
      </c>
      <c r="BT894" s="130">
        <f t="shared" ref="BT894" si="17452">L894/L901</f>
        <v>6.460376663443386E-2</v>
      </c>
      <c r="BU894" s="128">
        <f t="shared" ref="BU894" si="17453">M894/M901</f>
        <v>3.617222970613182E-2</v>
      </c>
      <c r="BV894" s="132">
        <f t="shared" ref="BV894" si="17454">N894/N901</f>
        <v>5.0328480884438399E-2</v>
      </c>
      <c r="BW894" s="133">
        <f t="shared" ref="BW894" si="17455">O894/O901</f>
        <v>5.103914652986271E-2</v>
      </c>
      <c r="BX894" s="128">
        <f t="shared" ref="BX894" si="17456">P894/P901</f>
        <v>3.8506288437032521E-2</v>
      </c>
      <c r="BY894" s="129">
        <f t="shared" ref="BY894" si="17457">Q894/Q901</f>
        <v>6.4066059225512534E-2</v>
      </c>
      <c r="BZ894" s="130">
        <f t="shared" ref="BZ894" si="17458">R894/R901</f>
        <v>4.8570949627022041E-2</v>
      </c>
      <c r="CA894" s="131">
        <f t="shared" ref="CA894" si="17459">S894/S901</f>
        <v>5.8678170547830456E-2</v>
      </c>
      <c r="CB894" s="128">
        <f t="shared" ref="CB894" si="17460">T894/T901</f>
        <v>5.1165356502551371E-2</v>
      </c>
      <c r="CC894" s="129">
        <f t="shared" ref="CC894" si="17461">U894/U901</f>
        <v>3.9932508436445448E-2</v>
      </c>
      <c r="CD894" s="130">
        <f t="shared" ref="CD894" si="17462">V894/V901</f>
        <v>7.9552429063783583E-2</v>
      </c>
      <c r="CE894" s="131">
        <f t="shared" ref="CE894" si="17463">W894/W901</f>
        <v>4.4494979833519265E-2</v>
      </c>
      <c r="CF894" s="128">
        <f t="shared" ref="CF894" si="17464">X894/X901</f>
        <v>3.5949971717679594E-2</v>
      </c>
      <c r="CG894" s="129">
        <f t="shared" ref="CG894" si="17465">Y894/Y901</f>
        <v>4.5957446808510639E-2</v>
      </c>
      <c r="CH894" s="130">
        <f t="shared" ref="CH894" si="17466">Z894/Z901</f>
        <v>4.3346254981159696E-2</v>
      </c>
      <c r="CI894" s="128">
        <f t="shared" ref="CI894" si="17467">AA894/AA901</f>
        <v>5.4685055479336657E-2</v>
      </c>
      <c r="CJ894" s="134">
        <f t="shared" ref="CJ894" si="17468">AB894/AB901</f>
        <v>4.8061846919053915E-2</v>
      </c>
      <c r="CK894" s="135">
        <f t="shared" ref="CK894" si="17469">AC894/AC901</f>
        <v>5.7057014747683238E-2</v>
      </c>
    </row>
    <row r="895" spans="1:89" x14ac:dyDescent="0.2">
      <c r="A895" s="145" t="s">
        <v>34</v>
      </c>
      <c r="B895" s="202">
        <v>578</v>
      </c>
      <c r="C895" s="196">
        <v>1246</v>
      </c>
      <c r="D895" s="197">
        <v>176</v>
      </c>
      <c r="E895" s="198">
        <v>605</v>
      </c>
      <c r="F895" s="195">
        <v>359</v>
      </c>
      <c r="G895" s="199">
        <v>1494</v>
      </c>
      <c r="H895" s="197">
        <v>770</v>
      </c>
      <c r="I895" s="198">
        <v>1826</v>
      </c>
      <c r="J895" s="195">
        <v>163</v>
      </c>
      <c r="K895" s="196">
        <v>127</v>
      </c>
      <c r="L895" s="197">
        <v>1457</v>
      </c>
      <c r="M895" s="195">
        <v>451</v>
      </c>
      <c r="N895" s="200">
        <v>1716</v>
      </c>
      <c r="O895" s="203">
        <v>1422</v>
      </c>
      <c r="P895" s="195">
        <v>507</v>
      </c>
      <c r="Q895" s="196">
        <v>852</v>
      </c>
      <c r="R895" s="197">
        <v>840</v>
      </c>
      <c r="S895" s="198">
        <v>1138</v>
      </c>
      <c r="T895" s="195">
        <v>204</v>
      </c>
      <c r="U895" s="199">
        <v>184</v>
      </c>
      <c r="V895" s="197">
        <v>1404</v>
      </c>
      <c r="W895" s="204">
        <v>654</v>
      </c>
      <c r="X895" s="195">
        <v>390</v>
      </c>
      <c r="Y895" s="199">
        <v>459</v>
      </c>
      <c r="Z895" s="197">
        <v>1137</v>
      </c>
      <c r="AA895" s="195">
        <v>1604</v>
      </c>
      <c r="AB895" s="171">
        <f t="shared" si="17006"/>
        <v>9701</v>
      </c>
      <c r="AC895" s="172">
        <f t="shared" si="17006"/>
        <v>12062</v>
      </c>
      <c r="BI895" s="145" t="s">
        <v>34</v>
      </c>
      <c r="BJ895" s="128">
        <f>B895/B901</f>
        <v>2.1908046848349315E-2</v>
      </c>
      <c r="BK895" s="129">
        <f t="shared" ref="BK895" si="17470">C895/C901</f>
        <v>4.5030719190458979E-2</v>
      </c>
      <c r="BL895" s="130">
        <f t="shared" ref="BL895" si="17471">D895/D901</f>
        <v>1.5264527320034691E-2</v>
      </c>
      <c r="BM895" s="131">
        <f t="shared" ref="BM895" si="17472">E895/E901</f>
        <v>5.1962552606716485E-2</v>
      </c>
      <c r="BN895" s="128">
        <f t="shared" ref="BN895" si="17473">F895/F901</f>
        <v>1.3450730610715623E-2</v>
      </c>
      <c r="BO895" s="129">
        <f t="shared" ref="BO895" si="17474">G895/G901</f>
        <v>6.1166837256908906E-2</v>
      </c>
      <c r="BP895" s="130">
        <f t="shared" ref="BP895" si="17475">H895/H901</f>
        <v>2.2064301679179322E-2</v>
      </c>
      <c r="BQ895" s="131">
        <f t="shared" ref="BQ895" si="17476">I895/I901</f>
        <v>5.0944396395391008E-2</v>
      </c>
      <c r="BR895" s="128">
        <f t="shared" ref="BR895" si="17477">J895/J901</f>
        <v>2.638821434353246E-2</v>
      </c>
      <c r="BS895" s="129">
        <f t="shared" ref="BS895" si="17478">K895/K901</f>
        <v>2.1159613462179275E-2</v>
      </c>
      <c r="BT895" s="130">
        <f t="shared" ref="BT895" si="17479">L895/L901</f>
        <v>6.7090297923285899E-2</v>
      </c>
      <c r="BU895" s="128">
        <f t="shared" ref="BU895" si="17480">M895/M901</f>
        <v>2.2501621513745448E-2</v>
      </c>
      <c r="BV895" s="132">
        <f t="shared" ref="BV895" si="17481">N895/N901</f>
        <v>4.9662836801435475E-2</v>
      </c>
      <c r="BW895" s="133">
        <f t="shared" ref="BW895" si="17482">O895/O901</f>
        <v>4.1449266913457898E-2</v>
      </c>
      <c r="BX895" s="128">
        <f t="shared" ref="BX895" si="17483">P895/P901</f>
        <v>2.8090198902986314E-2</v>
      </c>
      <c r="BY895" s="129">
        <f t="shared" ref="BY895" si="17484">Q895/Q901</f>
        <v>4.8519362186788158E-2</v>
      </c>
      <c r="BZ895" s="130">
        <f t="shared" ref="BZ895" si="17485">R895/R901</f>
        <v>3.5202413879808901E-2</v>
      </c>
      <c r="CA895" s="131">
        <f t="shared" ref="CA895" si="17486">S895/S901</f>
        <v>4.7662925113084266E-2</v>
      </c>
      <c r="CB895" s="128">
        <f t="shared" ref="CB895" si="17487">T895/T901</f>
        <v>2.8134050475796441E-2</v>
      </c>
      <c r="CC895" s="129">
        <f t="shared" ref="CC895" si="17488">U895/U901</f>
        <v>2.5871766029246346E-2</v>
      </c>
      <c r="CD895" s="130">
        <f t="shared" ref="CD895" si="17489">V895/V901</f>
        <v>6.628582219914074E-2</v>
      </c>
      <c r="CE895" s="131">
        <f t="shared" ref="CE895" si="17490">W895/W901</f>
        <v>2.8061443405131725E-2</v>
      </c>
      <c r="CF895" s="128">
        <f t="shared" ref="CF895" si="17491">X895/X901</f>
        <v>2.4511344352963357E-2</v>
      </c>
      <c r="CG895" s="129">
        <f t="shared" ref="CG895" si="17492">Y895/Y901</f>
        <v>4.3404255319148939E-2</v>
      </c>
      <c r="CH895" s="130">
        <f t="shared" ref="CH895" si="17493">Z895/Z901</f>
        <v>3.0822196318685786E-2</v>
      </c>
      <c r="CI895" s="128">
        <f t="shared" ref="CI895" si="17494">AA895/AA901</f>
        <v>3.8606878956362674E-2</v>
      </c>
      <c r="CJ895" s="134">
        <f t="shared" ref="CJ895" si="17495">AB895/AB901</f>
        <v>3.4027731496259088E-2</v>
      </c>
      <c r="CK895" s="135">
        <f t="shared" ref="CK895" si="17496">AC895/AC901</f>
        <v>4.2485444279681164E-2</v>
      </c>
    </row>
    <row r="896" spans="1:89" x14ac:dyDescent="0.2">
      <c r="A896" s="136" t="s">
        <v>35</v>
      </c>
      <c r="B896" s="205">
        <v>0</v>
      </c>
      <c r="C896" s="189">
        <v>672</v>
      </c>
      <c r="D896" s="190">
        <v>14</v>
      </c>
      <c r="E896" s="191">
        <v>334</v>
      </c>
      <c r="F896" s="188">
        <v>17</v>
      </c>
      <c r="G896" s="192">
        <v>726</v>
      </c>
      <c r="H896" s="190">
        <v>73</v>
      </c>
      <c r="I896" s="191">
        <v>595</v>
      </c>
      <c r="J896" s="188">
        <v>38</v>
      </c>
      <c r="K896" s="189">
        <v>25</v>
      </c>
      <c r="L896" s="190">
        <v>193</v>
      </c>
      <c r="M896" s="188">
        <v>101</v>
      </c>
      <c r="N896" s="193">
        <v>297</v>
      </c>
      <c r="O896" s="206">
        <v>211</v>
      </c>
      <c r="P896" s="188">
        <v>80</v>
      </c>
      <c r="Q896" s="189">
        <v>164</v>
      </c>
      <c r="R896" s="190">
        <v>184</v>
      </c>
      <c r="S896" s="191">
        <v>92</v>
      </c>
      <c r="T896" s="188">
        <v>44</v>
      </c>
      <c r="U896" s="192">
        <v>18</v>
      </c>
      <c r="V896" s="190">
        <v>180</v>
      </c>
      <c r="W896" s="207">
        <v>19</v>
      </c>
      <c r="X896" s="188">
        <v>70</v>
      </c>
      <c r="Y896" s="192">
        <v>27</v>
      </c>
      <c r="Z896" s="190">
        <v>99</v>
      </c>
      <c r="AA896" s="188">
        <v>230</v>
      </c>
      <c r="AB896" s="171">
        <f t="shared" si="17006"/>
        <v>1289</v>
      </c>
      <c r="AC896" s="172">
        <f t="shared" si="17006"/>
        <v>3214</v>
      </c>
      <c r="BI896" s="136" t="s">
        <v>35</v>
      </c>
      <c r="BJ896" s="128">
        <f>B896/B901</f>
        <v>0</v>
      </c>
      <c r="BK896" s="129">
        <f t="shared" ref="BK896" si="17497">C896/C901</f>
        <v>2.4286230574629562E-2</v>
      </c>
      <c r="BL896" s="130">
        <f t="shared" ref="BL896" si="17498">D896/D901</f>
        <v>1.2142237640936687E-3</v>
      </c>
      <c r="BM896" s="131">
        <f t="shared" ref="BM896" si="17499">E896/E901</f>
        <v>2.868676457957571E-2</v>
      </c>
      <c r="BN896" s="128">
        <f t="shared" ref="BN896" si="17500">F896/F901</f>
        <v>6.3694267515923564E-4</v>
      </c>
      <c r="BO896" s="129">
        <f t="shared" ref="BO896" si="17501">G896/G901</f>
        <v>2.9723643807574206E-2</v>
      </c>
      <c r="BP896" s="130">
        <f t="shared" ref="BP896" si="17502">H896/H901</f>
        <v>2.0918104189351825E-3</v>
      </c>
      <c r="BQ896" s="131">
        <f t="shared" ref="BQ896" si="17503">I896/I901</f>
        <v>1.6600172976592362E-2</v>
      </c>
      <c r="BR896" s="128">
        <f t="shared" ref="BR896" si="17504">J896/J901</f>
        <v>6.151853650639469E-3</v>
      </c>
      <c r="BS896" s="129">
        <f t="shared" ref="BS896" si="17505">K896/K901</f>
        <v>4.1652782405864714E-3</v>
      </c>
      <c r="BT896" s="130">
        <f t="shared" ref="BT896" si="17506">L896/L901</f>
        <v>8.8870470138601096E-3</v>
      </c>
      <c r="BU896" s="128">
        <f t="shared" ref="BU896" si="17507">M896/M901</f>
        <v>5.0391657935438807E-3</v>
      </c>
      <c r="BV896" s="132">
        <f t="shared" ref="BV896" si="17508">N896/N901</f>
        <v>8.5954909848638319E-3</v>
      </c>
      <c r="BW896" s="133">
        <f t="shared" ref="BW896" si="17509">O896/O901</f>
        <v>6.1503483254146387E-3</v>
      </c>
      <c r="BX896" s="128">
        <f t="shared" ref="BX896" si="17510">P896/P901</f>
        <v>4.4323785251260458E-3</v>
      </c>
      <c r="BY896" s="129">
        <f t="shared" ref="BY896" si="17511">Q896/Q901</f>
        <v>9.339407744874715E-3</v>
      </c>
      <c r="BZ896" s="130">
        <f t="shared" ref="BZ896" si="17512">R896/R901</f>
        <v>7.7110049451009971E-3</v>
      </c>
      <c r="CA896" s="131">
        <f t="shared" ref="CA896" si="17513">S896/S901</f>
        <v>3.8532417490366897E-3</v>
      </c>
      <c r="CB896" s="128">
        <f t="shared" ref="CB896" si="17514">T896/T901</f>
        <v>6.0681285339953114E-3</v>
      </c>
      <c r="CC896" s="129">
        <f t="shared" ref="CC896" si="17515">U896/U901</f>
        <v>2.530933633295838E-3</v>
      </c>
      <c r="CD896" s="130">
        <f t="shared" ref="CD896" si="17516">V896/V901</f>
        <v>8.4981823332231712E-3</v>
      </c>
      <c r="CE896" s="131">
        <f t="shared" ref="CE896" si="17517">W896/W901</f>
        <v>8.1524071054664036E-4</v>
      </c>
      <c r="CF896" s="128">
        <f t="shared" ref="CF896" si="17518">X896/X901</f>
        <v>4.3994720633523977E-3</v>
      </c>
      <c r="CG896" s="129">
        <f t="shared" ref="CG896" si="17519">Y896/Y901</f>
        <v>2.553191489361702E-3</v>
      </c>
      <c r="CH896" s="130">
        <f t="shared" ref="CH896" si="17520">Z896/Z901</f>
        <v>2.6837268562444087E-3</v>
      </c>
      <c r="CI896" s="128">
        <f t="shared" ref="CI896" si="17521">AA896/AA901</f>
        <v>5.5358991022215805E-3</v>
      </c>
      <c r="CJ896" s="134">
        <f t="shared" ref="CJ896" si="17522">AB896/AB901</f>
        <v>4.5213633541570939E-3</v>
      </c>
      <c r="CK896" s="135">
        <f t="shared" ref="CK896" si="17523">AC896/AC901</f>
        <v>1.1320528760976228E-2</v>
      </c>
    </row>
    <row r="897" spans="1:89" x14ac:dyDescent="0.2">
      <c r="A897" s="145" t="s">
        <v>36</v>
      </c>
      <c r="B897" s="202">
        <v>0</v>
      </c>
      <c r="C897" s="196">
        <v>0</v>
      </c>
      <c r="D897" s="197">
        <v>0</v>
      </c>
      <c r="E897" s="198">
        <v>1</v>
      </c>
      <c r="F897" s="195">
        <v>0</v>
      </c>
      <c r="G897" s="199">
        <v>0</v>
      </c>
      <c r="H897" s="197">
        <v>0</v>
      </c>
      <c r="I897" s="198">
        <v>0</v>
      </c>
      <c r="J897" s="195">
        <v>0</v>
      </c>
      <c r="K897" s="199">
        <v>0</v>
      </c>
      <c r="L897" s="197">
        <v>0</v>
      </c>
      <c r="M897" s="195">
        <v>0</v>
      </c>
      <c r="N897" s="200">
        <v>0</v>
      </c>
      <c r="O897" s="203">
        <v>0</v>
      </c>
      <c r="P897" s="195">
        <v>0</v>
      </c>
      <c r="Q897" s="199">
        <v>0</v>
      </c>
      <c r="R897" s="197">
        <v>0</v>
      </c>
      <c r="S897" s="198">
        <v>0</v>
      </c>
      <c r="T897" s="195">
        <v>0</v>
      </c>
      <c r="U897" s="199">
        <v>0</v>
      </c>
      <c r="V897" s="197">
        <v>0</v>
      </c>
      <c r="W897" s="198">
        <v>0</v>
      </c>
      <c r="X897" s="195">
        <v>0</v>
      </c>
      <c r="Y897" s="199">
        <v>0</v>
      </c>
      <c r="Z897" s="197">
        <v>0</v>
      </c>
      <c r="AA897" s="195">
        <v>0</v>
      </c>
      <c r="AB897" s="171">
        <f t="shared" si="17006"/>
        <v>0</v>
      </c>
      <c r="AC897" s="172">
        <f t="shared" si="17006"/>
        <v>1</v>
      </c>
      <c r="BI897" s="145" t="s">
        <v>36</v>
      </c>
      <c r="BJ897" s="128">
        <f>B897/B901</f>
        <v>0</v>
      </c>
      <c r="BK897" s="129">
        <f t="shared" ref="BK897" si="17524">C897/C901</f>
        <v>0</v>
      </c>
      <c r="BL897" s="130">
        <f t="shared" ref="BL897" si="17525">D897/D901</f>
        <v>0</v>
      </c>
      <c r="BM897" s="131">
        <f t="shared" ref="BM897" si="17526">E897/E901</f>
        <v>8.5888516705316502E-5</v>
      </c>
      <c r="BN897" s="128">
        <f t="shared" ref="BN897" si="17527">F897/F901</f>
        <v>0</v>
      </c>
      <c r="BO897" s="129">
        <f t="shared" ref="BO897" si="17528">G897/G901</f>
        <v>0</v>
      </c>
      <c r="BP897" s="130">
        <f t="shared" ref="BP897" si="17529">H897/H901</f>
        <v>0</v>
      </c>
      <c r="BQ897" s="131">
        <f t="shared" ref="BQ897" si="17530">I897/I901</f>
        <v>0</v>
      </c>
      <c r="BR897" s="128">
        <f t="shared" ref="BR897" si="17531">J897/J901</f>
        <v>0</v>
      </c>
      <c r="BS897" s="129">
        <f t="shared" ref="BS897" si="17532">K897/K901</f>
        <v>0</v>
      </c>
      <c r="BT897" s="130">
        <f t="shared" ref="BT897" si="17533">L897/L901</f>
        <v>0</v>
      </c>
      <c r="BU897" s="128">
        <f t="shared" ref="BU897" si="17534">M897/M901</f>
        <v>0</v>
      </c>
      <c r="BV897" s="132">
        <f t="shared" ref="BV897" si="17535">N897/N901</f>
        <v>0</v>
      </c>
      <c r="BW897" s="133">
        <f t="shared" ref="BW897" si="17536">O897/O901</f>
        <v>0</v>
      </c>
      <c r="BX897" s="128">
        <f t="shared" ref="BX897" si="17537">P897/P901</f>
        <v>0</v>
      </c>
      <c r="BY897" s="129">
        <f t="shared" ref="BY897" si="17538">Q897/Q901</f>
        <v>0</v>
      </c>
      <c r="BZ897" s="130">
        <f t="shared" ref="BZ897" si="17539">R897/R901</f>
        <v>0</v>
      </c>
      <c r="CA897" s="131">
        <f t="shared" ref="CA897" si="17540">S897/S901</f>
        <v>0</v>
      </c>
      <c r="CB897" s="128">
        <f t="shared" ref="CB897" si="17541">T897/T901</f>
        <v>0</v>
      </c>
      <c r="CC897" s="129">
        <f t="shared" ref="CC897" si="17542">U897/U901</f>
        <v>0</v>
      </c>
      <c r="CD897" s="130">
        <f t="shared" ref="CD897" si="17543">V897/V901</f>
        <v>0</v>
      </c>
      <c r="CE897" s="131">
        <f t="shared" ref="CE897" si="17544">W897/W901</f>
        <v>0</v>
      </c>
      <c r="CF897" s="128">
        <f t="shared" ref="CF897" si="17545">X897/X901</f>
        <v>0</v>
      </c>
      <c r="CG897" s="129">
        <f t="shared" ref="CG897" si="17546">Y897/Y901</f>
        <v>0</v>
      </c>
      <c r="CH897" s="130">
        <f t="shared" ref="CH897" si="17547">Z897/Z901</f>
        <v>0</v>
      </c>
      <c r="CI897" s="128">
        <f t="shared" ref="CI897" si="17548">AA897/AA901</f>
        <v>0</v>
      </c>
      <c r="CJ897" s="134">
        <f t="shared" ref="CJ897" si="17549">AB897/AB901</f>
        <v>0</v>
      </c>
      <c r="CK897" s="135">
        <f t="shared" ref="CK897" si="17550">AC897/AC901</f>
        <v>3.5222553705588764E-6</v>
      </c>
    </row>
    <row r="898" spans="1:89" x14ac:dyDescent="0.2">
      <c r="A898" s="136" t="s">
        <v>37</v>
      </c>
      <c r="B898" s="58"/>
      <c r="C898" s="59"/>
      <c r="D898" s="138"/>
      <c r="E898" s="139"/>
      <c r="F898" s="137"/>
      <c r="G898" s="140"/>
      <c r="H898" s="138"/>
      <c r="I898" s="139"/>
      <c r="J898" s="137"/>
      <c r="K898" s="140"/>
      <c r="L898" s="138"/>
      <c r="M898" s="137"/>
      <c r="N898" s="141"/>
      <c r="O898" s="142"/>
      <c r="P898" s="137"/>
      <c r="Q898" s="140"/>
      <c r="R898" s="138"/>
      <c r="S898" s="139"/>
      <c r="T898" s="137"/>
      <c r="U898" s="140"/>
      <c r="V898" s="138"/>
      <c r="W898" s="139"/>
      <c r="X898" s="137"/>
      <c r="Y898" s="140"/>
      <c r="Z898" s="143"/>
      <c r="AA898" s="144"/>
      <c r="AB898" s="171">
        <f t="shared" si="17006"/>
        <v>0</v>
      </c>
      <c r="AC898" s="172">
        <f t="shared" si="17006"/>
        <v>0</v>
      </c>
      <c r="BI898" s="136" t="s">
        <v>37</v>
      </c>
      <c r="BJ898" s="128">
        <f>B898/B901</f>
        <v>0</v>
      </c>
      <c r="BK898" s="129">
        <f t="shared" ref="BK898" si="17551">C898/C901</f>
        <v>0</v>
      </c>
      <c r="BL898" s="130">
        <f t="shared" ref="BL898" si="17552">D898/D901</f>
        <v>0</v>
      </c>
      <c r="BM898" s="131">
        <f t="shared" ref="BM898" si="17553">E898/E901</f>
        <v>0</v>
      </c>
      <c r="BN898" s="128">
        <f t="shared" ref="BN898" si="17554">F898/F901</f>
        <v>0</v>
      </c>
      <c r="BO898" s="129">
        <f t="shared" ref="BO898" si="17555">G898/G901</f>
        <v>0</v>
      </c>
      <c r="BP898" s="130">
        <f t="shared" ref="BP898" si="17556">H898/H901</f>
        <v>0</v>
      </c>
      <c r="BQ898" s="131">
        <f t="shared" ref="BQ898" si="17557">I898/I901</f>
        <v>0</v>
      </c>
      <c r="BR898" s="128">
        <f t="shared" ref="BR898" si="17558">J898/J901</f>
        <v>0</v>
      </c>
      <c r="BS898" s="129">
        <f t="shared" ref="BS898" si="17559">K898/K901</f>
        <v>0</v>
      </c>
      <c r="BT898" s="130">
        <f t="shared" ref="BT898" si="17560">L898/L901</f>
        <v>0</v>
      </c>
      <c r="BU898" s="128">
        <f t="shared" ref="BU898" si="17561">M898/M901</f>
        <v>0</v>
      </c>
      <c r="BV898" s="132">
        <f t="shared" ref="BV898" si="17562">N898/N901</f>
        <v>0</v>
      </c>
      <c r="BW898" s="133">
        <f t="shared" ref="BW898" si="17563">O898/O901</f>
        <v>0</v>
      </c>
      <c r="BX898" s="128">
        <f t="shared" ref="BX898" si="17564">P898/P901</f>
        <v>0</v>
      </c>
      <c r="BY898" s="129">
        <f t="shared" ref="BY898" si="17565">Q898/Q901</f>
        <v>0</v>
      </c>
      <c r="BZ898" s="130">
        <f t="shared" ref="BZ898" si="17566">R898/R901</f>
        <v>0</v>
      </c>
      <c r="CA898" s="131">
        <f t="shared" ref="CA898" si="17567">S898/S901</f>
        <v>0</v>
      </c>
      <c r="CB898" s="128">
        <f t="shared" ref="CB898" si="17568">T898/T901</f>
        <v>0</v>
      </c>
      <c r="CC898" s="129">
        <f t="shared" ref="CC898" si="17569">U898/U901</f>
        <v>0</v>
      </c>
      <c r="CD898" s="130">
        <f t="shared" ref="CD898" si="17570">V898/V901</f>
        <v>0</v>
      </c>
      <c r="CE898" s="131">
        <f t="shared" ref="CE898" si="17571">W898/W901</f>
        <v>0</v>
      </c>
      <c r="CF898" s="128">
        <f t="shared" ref="CF898" si="17572">X898/X901</f>
        <v>0</v>
      </c>
      <c r="CG898" s="129">
        <f t="shared" ref="CG898" si="17573">Y898/Y901</f>
        <v>0</v>
      </c>
      <c r="CH898" s="130">
        <f t="shared" ref="CH898" si="17574">Z898/Z901</f>
        <v>0</v>
      </c>
      <c r="CI898" s="128">
        <f t="shared" ref="CI898" si="17575">AA898/AA901</f>
        <v>0</v>
      </c>
      <c r="CJ898" s="134">
        <f t="shared" ref="CJ898" si="17576">AB898/AB901</f>
        <v>0</v>
      </c>
      <c r="CK898" s="135">
        <f t="shared" ref="CK898" si="17577">AC898/AC901</f>
        <v>0</v>
      </c>
    </row>
    <row r="899" spans="1:89" x14ac:dyDescent="0.2">
      <c r="A899" s="145" t="s">
        <v>38</v>
      </c>
      <c r="B899" s="56"/>
      <c r="C899" s="57"/>
      <c r="D899" s="151"/>
      <c r="E899" s="148"/>
      <c r="F899" s="149"/>
      <c r="G899" s="150"/>
      <c r="H899" s="151"/>
      <c r="I899" s="148"/>
      <c r="J899" s="149"/>
      <c r="K899" s="150"/>
      <c r="L899" s="151"/>
      <c r="M899" s="149"/>
      <c r="N899" s="153"/>
      <c r="O899" s="152"/>
      <c r="P899" s="149"/>
      <c r="Q899" s="150"/>
      <c r="R899" s="151"/>
      <c r="S899" s="148"/>
      <c r="T899" s="149"/>
      <c r="U899" s="150"/>
      <c r="V899" s="151"/>
      <c r="W899" s="148"/>
      <c r="X899" s="149"/>
      <c r="Y899" s="150"/>
      <c r="Z899" s="147"/>
      <c r="AA899" s="146"/>
      <c r="AB899" s="171">
        <f t="shared" si="17006"/>
        <v>0</v>
      </c>
      <c r="AC899" s="172">
        <f t="shared" si="17006"/>
        <v>0</v>
      </c>
      <c r="BI899" s="145" t="s">
        <v>38</v>
      </c>
      <c r="BJ899" s="128">
        <f>B899/B901</f>
        <v>0</v>
      </c>
      <c r="BK899" s="129">
        <f t="shared" ref="BK899" si="17578">C899/C901</f>
        <v>0</v>
      </c>
      <c r="BL899" s="130">
        <f t="shared" ref="BL899" si="17579">D899/D901</f>
        <v>0</v>
      </c>
      <c r="BM899" s="131">
        <f t="shared" ref="BM899" si="17580">E899/E901</f>
        <v>0</v>
      </c>
      <c r="BN899" s="128">
        <f t="shared" ref="BN899" si="17581">F899/F901</f>
        <v>0</v>
      </c>
      <c r="BO899" s="129">
        <f t="shared" ref="BO899" si="17582">G899/G901</f>
        <v>0</v>
      </c>
      <c r="BP899" s="130">
        <f t="shared" ref="BP899" si="17583">H899/H901</f>
        <v>0</v>
      </c>
      <c r="BQ899" s="131">
        <f t="shared" ref="BQ899" si="17584">I899/I901</f>
        <v>0</v>
      </c>
      <c r="BR899" s="128">
        <f t="shared" ref="BR899" si="17585">J899/J901</f>
        <v>0</v>
      </c>
      <c r="BS899" s="129">
        <f t="shared" ref="BS899" si="17586">K899/K901</f>
        <v>0</v>
      </c>
      <c r="BT899" s="130">
        <f t="shared" ref="BT899" si="17587">L899/L901</f>
        <v>0</v>
      </c>
      <c r="BU899" s="128">
        <f t="shared" ref="BU899" si="17588">M899/M901</f>
        <v>0</v>
      </c>
      <c r="BV899" s="132">
        <f t="shared" ref="BV899" si="17589">N899/N901</f>
        <v>0</v>
      </c>
      <c r="BW899" s="133">
        <f t="shared" ref="BW899" si="17590">O899/O901</f>
        <v>0</v>
      </c>
      <c r="BX899" s="128">
        <f t="shared" ref="BX899" si="17591">P899/P901</f>
        <v>0</v>
      </c>
      <c r="BY899" s="129">
        <f t="shared" ref="BY899" si="17592">Q899/Q901</f>
        <v>0</v>
      </c>
      <c r="BZ899" s="130">
        <f t="shared" ref="BZ899" si="17593">R899/R901</f>
        <v>0</v>
      </c>
      <c r="CA899" s="131">
        <f t="shared" ref="CA899" si="17594">S899/S901</f>
        <v>0</v>
      </c>
      <c r="CB899" s="128">
        <f t="shared" ref="CB899" si="17595">T899/T901</f>
        <v>0</v>
      </c>
      <c r="CC899" s="129">
        <f t="shared" ref="CC899" si="17596">U899/U901</f>
        <v>0</v>
      </c>
      <c r="CD899" s="130">
        <f t="shared" ref="CD899" si="17597">V899/V901</f>
        <v>0</v>
      </c>
      <c r="CE899" s="131">
        <f t="shared" ref="CE899" si="17598">W899/W901</f>
        <v>0</v>
      </c>
      <c r="CF899" s="128">
        <f t="shared" ref="CF899" si="17599">X899/X901</f>
        <v>0</v>
      </c>
      <c r="CG899" s="129">
        <f t="shared" ref="CG899" si="17600">Y899/Y901</f>
        <v>0</v>
      </c>
      <c r="CH899" s="130">
        <f t="shared" ref="CH899" si="17601">Z899/Z901</f>
        <v>0</v>
      </c>
      <c r="CI899" s="128">
        <f t="shared" ref="CI899" si="17602">AA899/AA901</f>
        <v>0</v>
      </c>
      <c r="CJ899" s="134">
        <f t="shared" ref="CJ899" si="17603">AB899/AB901</f>
        <v>0</v>
      </c>
      <c r="CK899" s="135">
        <f t="shared" ref="CK899" si="17604">AC899/AC901</f>
        <v>0</v>
      </c>
    </row>
    <row r="900" spans="1:89" ht="13.5" thickBot="1" x14ac:dyDescent="0.25">
      <c r="A900" s="136" t="s">
        <v>39</v>
      </c>
      <c r="B900" s="58"/>
      <c r="C900" s="59"/>
      <c r="D900" s="138"/>
      <c r="E900" s="139"/>
      <c r="F900" s="137"/>
      <c r="G900" s="140"/>
      <c r="H900" s="138"/>
      <c r="I900" s="139"/>
      <c r="J900" s="137"/>
      <c r="K900" s="140"/>
      <c r="L900" s="138"/>
      <c r="M900" s="137"/>
      <c r="N900" s="141"/>
      <c r="O900" s="142"/>
      <c r="P900" s="137"/>
      <c r="Q900" s="140"/>
      <c r="R900" s="138"/>
      <c r="S900" s="139"/>
      <c r="T900" s="137"/>
      <c r="U900" s="140"/>
      <c r="V900" s="138"/>
      <c r="W900" s="139"/>
      <c r="X900" s="137"/>
      <c r="Y900" s="140"/>
      <c r="Z900" s="143"/>
      <c r="AA900" s="144"/>
      <c r="AB900" s="171">
        <f t="shared" si="17006"/>
        <v>0</v>
      </c>
      <c r="AC900" s="172">
        <f t="shared" si="17006"/>
        <v>0</v>
      </c>
      <c r="BI900" s="136" t="s">
        <v>39</v>
      </c>
      <c r="BJ900" s="128">
        <f>B900/B901</f>
        <v>0</v>
      </c>
      <c r="BK900" s="129">
        <f t="shared" ref="BK900" si="17605">C900/C901</f>
        <v>0</v>
      </c>
      <c r="BL900" s="130">
        <f t="shared" ref="BL900" si="17606">D900/D901</f>
        <v>0</v>
      </c>
      <c r="BM900" s="131">
        <f t="shared" ref="BM900" si="17607">E900/E901</f>
        <v>0</v>
      </c>
      <c r="BN900" s="128">
        <f t="shared" ref="BN900" si="17608">F900/F901</f>
        <v>0</v>
      </c>
      <c r="BO900" s="129">
        <f t="shared" ref="BO900" si="17609">G900/G901</f>
        <v>0</v>
      </c>
      <c r="BP900" s="130">
        <f t="shared" ref="BP900" si="17610">H900/H901</f>
        <v>0</v>
      </c>
      <c r="BQ900" s="131">
        <f t="shared" ref="BQ900" si="17611">I900/I901</f>
        <v>0</v>
      </c>
      <c r="BR900" s="128">
        <f t="shared" ref="BR900" si="17612">J900/J901</f>
        <v>0</v>
      </c>
      <c r="BS900" s="129">
        <f t="shared" ref="BS900" si="17613">K900/K901</f>
        <v>0</v>
      </c>
      <c r="BT900" s="130">
        <f t="shared" ref="BT900" si="17614">L900/L901</f>
        <v>0</v>
      </c>
      <c r="BU900" s="128">
        <f t="shared" ref="BU900" si="17615">M900/M901</f>
        <v>0</v>
      </c>
      <c r="BV900" s="132">
        <f t="shared" ref="BV900" si="17616">N900/N901</f>
        <v>0</v>
      </c>
      <c r="BW900" s="133">
        <f t="shared" ref="BW900" si="17617">O900/O901</f>
        <v>0</v>
      </c>
      <c r="BX900" s="128">
        <f t="shared" ref="BX900" si="17618">P900/P901</f>
        <v>0</v>
      </c>
      <c r="BY900" s="129">
        <f t="shared" ref="BY900" si="17619">Q900/Q901</f>
        <v>0</v>
      </c>
      <c r="BZ900" s="130">
        <f t="shared" ref="BZ900" si="17620">R900/R901</f>
        <v>0</v>
      </c>
      <c r="CA900" s="131">
        <f t="shared" ref="CA900" si="17621">S900/S901</f>
        <v>0</v>
      </c>
      <c r="CB900" s="128">
        <f t="shared" ref="CB900" si="17622">T900/T901</f>
        <v>0</v>
      </c>
      <c r="CC900" s="129">
        <f t="shared" ref="CC900" si="17623">U900/U901</f>
        <v>0</v>
      </c>
      <c r="CD900" s="130">
        <f t="shared" ref="CD900" si="17624">V900/V901</f>
        <v>0</v>
      </c>
      <c r="CE900" s="131">
        <f t="shared" ref="CE900" si="17625">W900/W901</f>
        <v>0</v>
      </c>
      <c r="CF900" s="128">
        <f t="shared" ref="CF900" si="17626">X900/X901</f>
        <v>0</v>
      </c>
      <c r="CG900" s="129">
        <f t="shared" ref="CG900" si="17627">Y900/Y901</f>
        <v>0</v>
      </c>
      <c r="CH900" s="130">
        <f t="shared" ref="CH900" si="17628">Z900/Z901</f>
        <v>0</v>
      </c>
      <c r="CI900" s="128">
        <f t="shared" ref="CI900" si="17629">AA900/AA901</f>
        <v>0</v>
      </c>
      <c r="CJ900" s="134">
        <f t="shared" ref="CJ900" si="17630">AB900/AB901</f>
        <v>0</v>
      </c>
      <c r="CK900" s="135">
        <f t="shared" ref="CK900" si="17631">AC900/AC901</f>
        <v>0</v>
      </c>
    </row>
    <row r="901" spans="1:89" ht="14.25" thickTop="1" thickBot="1" x14ac:dyDescent="0.25">
      <c r="A901" s="264" t="s">
        <v>13</v>
      </c>
      <c r="B901" s="20">
        <f t="shared" ref="B901:AA901" si="17632">SUM(B878:B900)</f>
        <v>26383</v>
      </c>
      <c r="C901" s="21">
        <f t="shared" si="17632"/>
        <v>27670</v>
      </c>
      <c r="D901" s="20">
        <f t="shared" si="17632"/>
        <v>11530</v>
      </c>
      <c r="E901" s="21">
        <f t="shared" si="17632"/>
        <v>11643</v>
      </c>
      <c r="F901" s="20">
        <f t="shared" si="17632"/>
        <v>26690</v>
      </c>
      <c r="G901" s="21">
        <f t="shared" si="17632"/>
        <v>24425</v>
      </c>
      <c r="H901" s="20">
        <f t="shared" si="17632"/>
        <v>34898</v>
      </c>
      <c r="I901" s="21">
        <f t="shared" si="17632"/>
        <v>35843</v>
      </c>
      <c r="J901" s="20">
        <f t="shared" si="17632"/>
        <v>6177</v>
      </c>
      <c r="K901" s="21">
        <f t="shared" si="17632"/>
        <v>6002</v>
      </c>
      <c r="L901" s="20">
        <f t="shared" si="17632"/>
        <v>21717</v>
      </c>
      <c r="M901" s="21">
        <f t="shared" si="17632"/>
        <v>20043</v>
      </c>
      <c r="N901" s="20">
        <f t="shared" si="17632"/>
        <v>34553</v>
      </c>
      <c r="O901" s="21">
        <f t="shared" si="17632"/>
        <v>34307</v>
      </c>
      <c r="P901" s="20">
        <f t="shared" si="17632"/>
        <v>18049</v>
      </c>
      <c r="Q901" s="21">
        <f t="shared" si="17632"/>
        <v>17560</v>
      </c>
      <c r="R901" s="20">
        <f t="shared" si="17632"/>
        <v>23862</v>
      </c>
      <c r="S901" s="21">
        <f t="shared" si="17632"/>
        <v>23876</v>
      </c>
      <c r="T901" s="20">
        <f t="shared" si="17632"/>
        <v>7251</v>
      </c>
      <c r="U901" s="21">
        <f t="shared" si="17632"/>
        <v>7112</v>
      </c>
      <c r="V901" s="20">
        <f t="shared" si="17632"/>
        <v>21181</v>
      </c>
      <c r="W901" s="21">
        <f t="shared" si="17632"/>
        <v>23306</v>
      </c>
      <c r="X901" s="20">
        <f t="shared" si="17632"/>
        <v>15911</v>
      </c>
      <c r="Y901" s="21">
        <f t="shared" si="17632"/>
        <v>10575</v>
      </c>
      <c r="Z901" s="20">
        <f t="shared" si="17632"/>
        <v>36889</v>
      </c>
      <c r="AA901" s="21">
        <f t="shared" si="17632"/>
        <v>41547</v>
      </c>
      <c r="AB901" s="173">
        <f t="shared" ref="AB901:AC901" si="17633">SUM(AB877:AB900)</f>
        <v>285091</v>
      </c>
      <c r="AC901" s="174">
        <f t="shared" si="17633"/>
        <v>283909</v>
      </c>
      <c r="BI901" s="264" t="s">
        <v>13</v>
      </c>
      <c r="BJ901" s="154">
        <f>SUM(BJ877:BJ900)</f>
        <v>1</v>
      </c>
      <c r="BK901" s="155">
        <f t="shared" ref="BK901:CK901" si="17634">SUM(BK877:BK900)</f>
        <v>0.99999999999999989</v>
      </c>
      <c r="BL901" s="154">
        <f t="shared" si="17634"/>
        <v>1</v>
      </c>
      <c r="BM901" s="155">
        <f t="shared" si="17634"/>
        <v>1</v>
      </c>
      <c r="BN901" s="154">
        <f t="shared" si="17634"/>
        <v>1.0000000000000002</v>
      </c>
      <c r="BO901" s="155">
        <f t="shared" si="17634"/>
        <v>1</v>
      </c>
      <c r="BP901" s="154">
        <f t="shared" si="17634"/>
        <v>0.99999999999999989</v>
      </c>
      <c r="BQ901" s="155">
        <f t="shared" si="17634"/>
        <v>1.0000000000000002</v>
      </c>
      <c r="BR901" s="154">
        <f t="shared" si="17634"/>
        <v>1</v>
      </c>
      <c r="BS901" s="155">
        <f t="shared" si="17634"/>
        <v>0.99999999999999989</v>
      </c>
      <c r="BT901" s="154">
        <f t="shared" si="17634"/>
        <v>1</v>
      </c>
      <c r="BU901" s="155">
        <f t="shared" si="17634"/>
        <v>1</v>
      </c>
      <c r="BV901" s="154">
        <f t="shared" si="17634"/>
        <v>1</v>
      </c>
      <c r="BW901" s="155">
        <f t="shared" si="17634"/>
        <v>1</v>
      </c>
      <c r="BX901" s="154">
        <f t="shared" si="17634"/>
        <v>0.99999999999999989</v>
      </c>
      <c r="BY901" s="155">
        <f t="shared" si="17634"/>
        <v>1.0000000000000002</v>
      </c>
      <c r="BZ901" s="154">
        <f t="shared" si="17634"/>
        <v>1</v>
      </c>
      <c r="CA901" s="155">
        <f t="shared" si="17634"/>
        <v>0.99999999999999989</v>
      </c>
      <c r="CB901" s="154">
        <f t="shared" si="17634"/>
        <v>0.99999999999999989</v>
      </c>
      <c r="CC901" s="155">
        <f t="shared" si="17634"/>
        <v>1.0000000000000002</v>
      </c>
      <c r="CD901" s="154">
        <f t="shared" si="17634"/>
        <v>1</v>
      </c>
      <c r="CE901" s="155">
        <f t="shared" si="17634"/>
        <v>1</v>
      </c>
      <c r="CF901" s="154">
        <f t="shared" si="17634"/>
        <v>1</v>
      </c>
      <c r="CG901" s="155">
        <f t="shared" si="17634"/>
        <v>1</v>
      </c>
      <c r="CH901" s="154">
        <f t="shared" si="17634"/>
        <v>1.0000000000000002</v>
      </c>
      <c r="CI901" s="155">
        <f t="shared" si="17634"/>
        <v>1.0000000000000002</v>
      </c>
      <c r="CJ901" s="154">
        <f t="shared" si="17634"/>
        <v>0.99999999999999989</v>
      </c>
      <c r="CK901" s="155">
        <f t="shared" si="17634"/>
        <v>1</v>
      </c>
    </row>
    <row r="902" spans="1:89" ht="13.5" thickTop="1" x14ac:dyDescent="0.2">
      <c r="A902" s="186"/>
    </row>
    <row r="904" spans="1:89" x14ac:dyDescent="0.2">
      <c r="A904" s="299">
        <f>+A873+1</f>
        <v>44650</v>
      </c>
      <c r="B904" s="299"/>
      <c r="C904" s="299"/>
      <c r="D904" s="299"/>
      <c r="BI904" s="304">
        <f>+BI842+2</f>
        <v>44650</v>
      </c>
      <c r="BJ904" s="304"/>
      <c r="BK904" s="304"/>
      <c r="BL904" s="304"/>
    </row>
    <row r="905" spans="1:89" ht="13.5" thickBot="1" x14ac:dyDescent="0.25">
      <c r="AE905" s="267" t="s">
        <v>84</v>
      </c>
    </row>
    <row r="906" spans="1:89" ht="14.25" thickTop="1" thickBot="1" x14ac:dyDescent="0.25">
      <c r="A906" s="295" t="s">
        <v>0</v>
      </c>
      <c r="B906" s="297" t="s">
        <v>1</v>
      </c>
      <c r="C906" s="298"/>
      <c r="D906" s="297" t="s">
        <v>2</v>
      </c>
      <c r="E906" s="298"/>
      <c r="F906" s="297" t="s">
        <v>3</v>
      </c>
      <c r="G906" s="298"/>
      <c r="H906" s="297" t="s">
        <v>4</v>
      </c>
      <c r="I906" s="298"/>
      <c r="J906" s="297" t="s">
        <v>5</v>
      </c>
      <c r="K906" s="298"/>
      <c r="L906" s="297" t="s">
        <v>6</v>
      </c>
      <c r="M906" s="298"/>
      <c r="N906" s="297" t="s">
        <v>7</v>
      </c>
      <c r="O906" s="298"/>
      <c r="P906" s="297" t="s">
        <v>8</v>
      </c>
      <c r="Q906" s="298"/>
      <c r="R906" s="297" t="s">
        <v>9</v>
      </c>
      <c r="S906" s="298"/>
      <c r="T906" s="297" t="s">
        <v>10</v>
      </c>
      <c r="U906" s="298"/>
      <c r="V906" s="297" t="s">
        <v>11</v>
      </c>
      <c r="W906" s="298"/>
      <c r="X906" s="297" t="s">
        <v>12</v>
      </c>
      <c r="Y906" s="298"/>
      <c r="Z906" s="300" t="s">
        <v>40</v>
      </c>
      <c r="AA906" s="301"/>
      <c r="AB906" s="302" t="s">
        <v>41</v>
      </c>
      <c r="AC906" s="303"/>
      <c r="AE906" s="295" t="s">
        <v>0</v>
      </c>
      <c r="AF906" s="297" t="s">
        <v>1</v>
      </c>
      <c r="AG906" s="298"/>
      <c r="AH906" s="297" t="s">
        <v>2</v>
      </c>
      <c r="AI906" s="298"/>
      <c r="AJ906" s="297" t="s">
        <v>3</v>
      </c>
      <c r="AK906" s="298"/>
      <c r="AL906" s="297" t="s">
        <v>4</v>
      </c>
      <c r="AM906" s="298"/>
      <c r="AN906" s="297" t="s">
        <v>5</v>
      </c>
      <c r="AO906" s="298"/>
      <c r="AP906" s="297" t="s">
        <v>6</v>
      </c>
      <c r="AQ906" s="298"/>
      <c r="AR906" s="297" t="s">
        <v>7</v>
      </c>
      <c r="AS906" s="298"/>
      <c r="AT906" s="297" t="s">
        <v>8</v>
      </c>
      <c r="AU906" s="298"/>
      <c r="AV906" s="297" t="s">
        <v>9</v>
      </c>
      <c r="AW906" s="298"/>
      <c r="AX906" s="297" t="s">
        <v>10</v>
      </c>
      <c r="AY906" s="298"/>
      <c r="AZ906" s="297" t="s">
        <v>11</v>
      </c>
      <c r="BA906" s="298"/>
      <c r="BB906" s="297" t="s">
        <v>12</v>
      </c>
      <c r="BC906" s="298"/>
      <c r="BD906" s="300" t="s">
        <v>40</v>
      </c>
      <c r="BE906" s="301"/>
      <c r="BF906" s="302" t="s">
        <v>41</v>
      </c>
      <c r="BG906" s="303"/>
      <c r="BI906" s="295" t="s">
        <v>0</v>
      </c>
      <c r="BJ906" s="297" t="s">
        <v>1</v>
      </c>
      <c r="BK906" s="298"/>
      <c r="BL906" s="297" t="s">
        <v>2</v>
      </c>
      <c r="BM906" s="298"/>
      <c r="BN906" s="297" t="s">
        <v>3</v>
      </c>
      <c r="BO906" s="298"/>
      <c r="BP906" s="297" t="s">
        <v>4</v>
      </c>
      <c r="BQ906" s="298"/>
      <c r="BR906" s="297" t="s">
        <v>5</v>
      </c>
      <c r="BS906" s="298"/>
      <c r="BT906" s="297" t="s">
        <v>6</v>
      </c>
      <c r="BU906" s="298"/>
      <c r="BV906" s="297" t="s">
        <v>7</v>
      </c>
      <c r="BW906" s="298"/>
      <c r="BX906" s="297" t="s">
        <v>8</v>
      </c>
      <c r="BY906" s="298"/>
      <c r="BZ906" s="297" t="s">
        <v>9</v>
      </c>
      <c r="CA906" s="298"/>
      <c r="CB906" s="297" t="s">
        <v>10</v>
      </c>
      <c r="CC906" s="298"/>
      <c r="CD906" s="297" t="s">
        <v>11</v>
      </c>
      <c r="CE906" s="298"/>
      <c r="CF906" s="297" t="s">
        <v>12</v>
      </c>
      <c r="CG906" s="298"/>
      <c r="CH906" s="300" t="s">
        <v>40</v>
      </c>
      <c r="CI906" s="301"/>
      <c r="CJ906" s="297" t="s">
        <v>41</v>
      </c>
      <c r="CK906" s="298"/>
    </row>
    <row r="907" spans="1:89" ht="15" thickTop="1" thickBot="1" x14ac:dyDescent="0.3">
      <c r="A907" s="296"/>
      <c r="B907" s="115" t="s">
        <v>14</v>
      </c>
      <c r="C907" s="116" t="s">
        <v>15</v>
      </c>
      <c r="D907" s="117" t="s">
        <v>14</v>
      </c>
      <c r="E907" s="118" t="s">
        <v>15</v>
      </c>
      <c r="F907" s="115" t="s">
        <v>14</v>
      </c>
      <c r="G907" s="116" t="s">
        <v>15</v>
      </c>
      <c r="H907" s="117" t="s">
        <v>14</v>
      </c>
      <c r="I907" s="118" t="s">
        <v>15</v>
      </c>
      <c r="J907" s="115" t="s">
        <v>14</v>
      </c>
      <c r="K907" s="116" t="s">
        <v>15</v>
      </c>
      <c r="L907" s="117" t="s">
        <v>14</v>
      </c>
      <c r="M907" s="115" t="s">
        <v>15</v>
      </c>
      <c r="N907" s="119" t="s">
        <v>14</v>
      </c>
      <c r="O907" s="120" t="s">
        <v>15</v>
      </c>
      <c r="P907" s="115" t="s">
        <v>14</v>
      </c>
      <c r="Q907" s="116" t="s">
        <v>15</v>
      </c>
      <c r="R907" s="117" t="s">
        <v>14</v>
      </c>
      <c r="S907" s="118" t="s">
        <v>15</v>
      </c>
      <c r="T907" s="115" t="s">
        <v>14</v>
      </c>
      <c r="U907" s="116" t="s">
        <v>15</v>
      </c>
      <c r="V907" s="117" t="s">
        <v>14</v>
      </c>
      <c r="W907" s="118" t="s">
        <v>15</v>
      </c>
      <c r="X907" s="115" t="s">
        <v>14</v>
      </c>
      <c r="Y907" s="116" t="s">
        <v>15</v>
      </c>
      <c r="Z907" s="28" t="s">
        <v>14</v>
      </c>
      <c r="AA907" s="121" t="s">
        <v>15</v>
      </c>
      <c r="AB907" s="175" t="s">
        <v>14</v>
      </c>
      <c r="AC907" s="176" t="s">
        <v>15</v>
      </c>
      <c r="AE907" s="296"/>
      <c r="AF907" s="115" t="s">
        <v>14</v>
      </c>
      <c r="AG907" s="116" t="s">
        <v>15</v>
      </c>
      <c r="AH907" s="117" t="s">
        <v>14</v>
      </c>
      <c r="AI907" s="118" t="s">
        <v>15</v>
      </c>
      <c r="AJ907" s="115" t="s">
        <v>14</v>
      </c>
      <c r="AK907" s="116" t="s">
        <v>15</v>
      </c>
      <c r="AL907" s="117" t="s">
        <v>14</v>
      </c>
      <c r="AM907" s="118" t="s">
        <v>15</v>
      </c>
      <c r="AN907" s="115" t="s">
        <v>14</v>
      </c>
      <c r="AO907" s="116" t="s">
        <v>15</v>
      </c>
      <c r="AP907" s="117" t="s">
        <v>14</v>
      </c>
      <c r="AQ907" s="115" t="s">
        <v>15</v>
      </c>
      <c r="AR907" s="119" t="s">
        <v>14</v>
      </c>
      <c r="AS907" s="120" t="s">
        <v>15</v>
      </c>
      <c r="AT907" s="115" t="s">
        <v>14</v>
      </c>
      <c r="AU907" s="116" t="s">
        <v>15</v>
      </c>
      <c r="AV907" s="117" t="s">
        <v>14</v>
      </c>
      <c r="AW907" s="118" t="s">
        <v>15</v>
      </c>
      <c r="AX907" s="115" t="s">
        <v>14</v>
      </c>
      <c r="AY907" s="116" t="s">
        <v>15</v>
      </c>
      <c r="AZ907" s="117" t="s">
        <v>14</v>
      </c>
      <c r="BA907" s="118" t="s">
        <v>15</v>
      </c>
      <c r="BB907" s="115" t="s">
        <v>14</v>
      </c>
      <c r="BC907" s="116" t="s">
        <v>15</v>
      </c>
      <c r="BD907" s="28" t="s">
        <v>14</v>
      </c>
      <c r="BE907" s="121" t="s">
        <v>15</v>
      </c>
      <c r="BF907" s="175" t="s">
        <v>14</v>
      </c>
      <c r="BG907" s="176" t="s">
        <v>15</v>
      </c>
      <c r="BI907" s="296"/>
      <c r="BJ907" s="115" t="s">
        <v>14</v>
      </c>
      <c r="BK907" s="116" t="s">
        <v>15</v>
      </c>
      <c r="BL907" s="117" t="s">
        <v>14</v>
      </c>
      <c r="BM907" s="118" t="s">
        <v>15</v>
      </c>
      <c r="BN907" s="115" t="s">
        <v>14</v>
      </c>
      <c r="BO907" s="116" t="s">
        <v>15</v>
      </c>
      <c r="BP907" s="117" t="s">
        <v>14</v>
      </c>
      <c r="BQ907" s="118" t="s">
        <v>15</v>
      </c>
      <c r="BR907" s="115" t="s">
        <v>14</v>
      </c>
      <c r="BS907" s="116" t="s">
        <v>15</v>
      </c>
      <c r="BT907" s="117" t="s">
        <v>14</v>
      </c>
      <c r="BU907" s="115" t="s">
        <v>15</v>
      </c>
      <c r="BV907" s="119" t="s">
        <v>14</v>
      </c>
      <c r="BW907" s="120" t="s">
        <v>15</v>
      </c>
      <c r="BX907" s="115" t="s">
        <v>14</v>
      </c>
      <c r="BY907" s="116" t="s">
        <v>15</v>
      </c>
      <c r="BZ907" s="117" t="s">
        <v>14</v>
      </c>
      <c r="CA907" s="118" t="s">
        <v>15</v>
      </c>
      <c r="CB907" s="115" t="s">
        <v>14</v>
      </c>
      <c r="CC907" s="116" t="s">
        <v>15</v>
      </c>
      <c r="CD907" s="117" t="s">
        <v>14</v>
      </c>
      <c r="CE907" s="118" t="s">
        <v>15</v>
      </c>
      <c r="CF907" s="115" t="s">
        <v>14</v>
      </c>
      <c r="CG907" s="116" t="s">
        <v>15</v>
      </c>
      <c r="CH907" s="28" t="s">
        <v>14</v>
      </c>
      <c r="CI907" s="121" t="s">
        <v>15</v>
      </c>
      <c r="CJ907" s="119" t="s">
        <v>14</v>
      </c>
      <c r="CK907" s="120" t="s">
        <v>15</v>
      </c>
    </row>
    <row r="908" spans="1:89" ht="13.5" thickTop="1" x14ac:dyDescent="0.2">
      <c r="A908" s="124" t="s">
        <v>16</v>
      </c>
      <c r="B908" s="125"/>
      <c r="C908" s="185"/>
      <c r="D908" s="126"/>
      <c r="E908" s="179"/>
      <c r="F908" s="125"/>
      <c r="G908" s="127"/>
      <c r="H908" s="126"/>
      <c r="I908" s="179"/>
      <c r="J908" s="125"/>
      <c r="K908" s="127"/>
      <c r="L908" s="126"/>
      <c r="M908" s="125"/>
      <c r="N908" s="178"/>
      <c r="O908" s="180"/>
      <c r="P908" s="125"/>
      <c r="Q908" s="127"/>
      <c r="R908" s="126"/>
      <c r="S908" s="179"/>
      <c r="T908" s="125"/>
      <c r="U908" s="127"/>
      <c r="V908" s="126"/>
      <c r="W908" s="179"/>
      <c r="X908" s="125"/>
      <c r="Y908" s="127"/>
      <c r="Z908" s="183"/>
      <c r="AA908" s="184"/>
      <c r="AB908" s="169">
        <f>B908+D908+F908+H908+J908+L908+N908+P908+R908+T908+V908+X908+Z908</f>
        <v>0</v>
      </c>
      <c r="AC908" s="170">
        <f>C908+E908+G908+I908+K908+M908+O908+Q908+S908+U908+W908+Y908+AA908</f>
        <v>0</v>
      </c>
      <c r="AE908" s="270" t="str">
        <f>$AE$9</f>
        <v>07:00 - 07:59</v>
      </c>
      <c r="AF908" s="125">
        <f>SUMIF($A$9:$A$32,$AE908,B$908:B$931)</f>
        <v>3012</v>
      </c>
      <c r="AG908" s="185">
        <f t="shared" ref="AG908:AV910" si="17635">SUMIF($A$9:$A$32,$AE908,C$908:C$931)</f>
        <v>1478</v>
      </c>
      <c r="AH908" s="126">
        <f t="shared" si="17635"/>
        <v>979</v>
      </c>
      <c r="AI908" s="179">
        <f t="shared" si="17635"/>
        <v>971</v>
      </c>
      <c r="AJ908" s="125">
        <f t="shared" si="17635"/>
        <v>2432</v>
      </c>
      <c r="AK908" s="127">
        <f t="shared" si="17635"/>
        <v>1535</v>
      </c>
      <c r="AL908" s="126">
        <f t="shared" si="17635"/>
        <v>3261</v>
      </c>
      <c r="AM908" s="179">
        <f t="shared" si="17635"/>
        <v>2147</v>
      </c>
      <c r="AN908" s="125">
        <f t="shared" si="17635"/>
        <v>290</v>
      </c>
      <c r="AO908" s="127">
        <f t="shared" si="17635"/>
        <v>904</v>
      </c>
      <c r="AP908" s="126">
        <f t="shared" si="17635"/>
        <v>1054</v>
      </c>
      <c r="AQ908" s="125">
        <f t="shared" si="17635"/>
        <v>2956</v>
      </c>
      <c r="AR908" s="178">
        <f t="shared" si="17635"/>
        <v>2398</v>
      </c>
      <c r="AS908" s="180">
        <f t="shared" si="17635"/>
        <v>3553</v>
      </c>
      <c r="AT908" s="125">
        <f t="shared" si="17635"/>
        <v>1894</v>
      </c>
      <c r="AU908" s="127">
        <f t="shared" si="17635"/>
        <v>1680</v>
      </c>
      <c r="AV908" s="126">
        <f t="shared" si="17635"/>
        <v>2319</v>
      </c>
      <c r="AW908" s="179">
        <f t="shared" ref="AW908:BG910" si="17636">SUMIF($A$9:$A$32,$AE908,S$908:S$931)</f>
        <v>1765</v>
      </c>
      <c r="AX908" s="125">
        <f t="shared" si="17636"/>
        <v>392</v>
      </c>
      <c r="AY908" s="127">
        <f t="shared" si="17636"/>
        <v>1273</v>
      </c>
      <c r="AZ908" s="126">
        <f t="shared" si="17636"/>
        <v>932</v>
      </c>
      <c r="BA908" s="179">
        <f t="shared" si="17636"/>
        <v>2544</v>
      </c>
      <c r="BB908" s="125">
        <f t="shared" si="17636"/>
        <v>1459</v>
      </c>
      <c r="BC908" s="127">
        <f t="shared" si="17636"/>
        <v>1400</v>
      </c>
      <c r="BD908" s="183">
        <f t="shared" si="17636"/>
        <v>2894</v>
      </c>
      <c r="BE908" s="184">
        <f t="shared" si="17636"/>
        <v>2603</v>
      </c>
      <c r="BF908" s="169">
        <f t="shared" si="17636"/>
        <v>23316</v>
      </c>
      <c r="BG908" s="170">
        <f t="shared" si="17636"/>
        <v>24809</v>
      </c>
      <c r="BI908" s="124" t="s">
        <v>16</v>
      </c>
      <c r="BJ908" s="128">
        <f>B908/B932</f>
        <v>0</v>
      </c>
      <c r="BK908" s="129">
        <f t="shared" ref="BK908" si="17637">C908/C932</f>
        <v>0</v>
      </c>
      <c r="BL908" s="130">
        <f t="shared" ref="BL908" si="17638">D908/D932</f>
        <v>0</v>
      </c>
      <c r="BM908" s="131">
        <f t="shared" ref="BM908" si="17639">E908/E932</f>
        <v>0</v>
      </c>
      <c r="BN908" s="128">
        <f t="shared" ref="BN908" si="17640">F908/F932</f>
        <v>0</v>
      </c>
      <c r="BO908" s="129">
        <f t="shared" ref="BO908" si="17641">G908/G932</f>
        <v>0</v>
      </c>
      <c r="BP908" s="130">
        <f t="shared" ref="BP908" si="17642">H908/H932</f>
        <v>0</v>
      </c>
      <c r="BQ908" s="131">
        <f t="shared" ref="BQ908" si="17643">I908/I932</f>
        <v>0</v>
      </c>
      <c r="BR908" s="128">
        <f t="shared" ref="BR908" si="17644">J908/J932</f>
        <v>0</v>
      </c>
      <c r="BS908" s="129">
        <f t="shared" ref="BS908" si="17645">K908/K932</f>
        <v>0</v>
      </c>
      <c r="BT908" s="130">
        <f t="shared" ref="BT908" si="17646">L908/L932</f>
        <v>0</v>
      </c>
      <c r="BU908" s="128">
        <f t="shared" ref="BU908" si="17647">M908/M932</f>
        <v>0</v>
      </c>
      <c r="BV908" s="132">
        <f t="shared" ref="BV908" si="17648">N908/N932</f>
        <v>0</v>
      </c>
      <c r="BW908" s="133">
        <f t="shared" ref="BW908" si="17649">O908/O932</f>
        <v>0</v>
      </c>
      <c r="BX908" s="128">
        <f t="shared" ref="BX908" si="17650">P908/P932</f>
        <v>0</v>
      </c>
      <c r="BY908" s="129">
        <f t="shared" ref="BY908" si="17651">Q908/Q932</f>
        <v>0</v>
      </c>
      <c r="BZ908" s="130">
        <f t="shared" ref="BZ908" si="17652">R908/R932</f>
        <v>0</v>
      </c>
      <c r="CA908" s="131">
        <f t="shared" ref="CA908" si="17653">S908/S932</f>
        <v>0</v>
      </c>
      <c r="CB908" s="128">
        <f t="shared" ref="CB908" si="17654">T908/T932</f>
        <v>0</v>
      </c>
      <c r="CC908" s="129">
        <f t="shared" ref="CC908" si="17655">U908/U932</f>
        <v>0</v>
      </c>
      <c r="CD908" s="130">
        <f t="shared" ref="CD908" si="17656">V908/V932</f>
        <v>0</v>
      </c>
      <c r="CE908" s="131">
        <f t="shared" ref="CE908" si="17657">W908/W932</f>
        <v>0</v>
      </c>
      <c r="CF908" s="128">
        <f t="shared" ref="CF908" si="17658">X908/X932</f>
        <v>0</v>
      </c>
      <c r="CG908" s="129">
        <f t="shared" ref="CG908" si="17659">Y908/Y932</f>
        <v>0</v>
      </c>
      <c r="CH908" s="130">
        <f t="shared" ref="CH908" si="17660">Z908/Z932</f>
        <v>0</v>
      </c>
      <c r="CI908" s="128">
        <f t="shared" ref="CI908" si="17661">AA908/AA932</f>
        <v>0</v>
      </c>
      <c r="CJ908" s="134">
        <f t="shared" ref="CJ908" si="17662">AB908/AB932</f>
        <v>0</v>
      </c>
      <c r="CK908" s="135">
        <f t="shared" ref="CK908" si="17663">AC908/AC932</f>
        <v>0</v>
      </c>
    </row>
    <row r="909" spans="1:89" x14ac:dyDescent="0.2">
      <c r="A909" s="136" t="s">
        <v>17</v>
      </c>
      <c r="B909" s="188">
        <v>409</v>
      </c>
      <c r="C909" s="189">
        <v>0</v>
      </c>
      <c r="D909" s="190">
        <v>192</v>
      </c>
      <c r="E909" s="191">
        <v>5</v>
      </c>
      <c r="F909" s="188">
        <v>606</v>
      </c>
      <c r="G909" s="192">
        <v>5</v>
      </c>
      <c r="H909" s="190">
        <v>428</v>
      </c>
      <c r="I909" s="191">
        <v>42</v>
      </c>
      <c r="J909" s="188">
        <v>13</v>
      </c>
      <c r="K909" s="192">
        <v>14</v>
      </c>
      <c r="L909" s="190">
        <v>48</v>
      </c>
      <c r="M909" s="188">
        <v>86</v>
      </c>
      <c r="N909" s="193">
        <v>174</v>
      </c>
      <c r="O909" s="194">
        <v>118</v>
      </c>
      <c r="P909" s="188">
        <v>61</v>
      </c>
      <c r="Q909" s="192">
        <v>54</v>
      </c>
      <c r="R909" s="190">
        <v>31</v>
      </c>
      <c r="S909" s="191">
        <v>85</v>
      </c>
      <c r="T909" s="188">
        <v>1</v>
      </c>
      <c r="U909" s="192">
        <v>0</v>
      </c>
      <c r="V909" s="190">
        <v>7</v>
      </c>
      <c r="W909" s="191">
        <v>0</v>
      </c>
      <c r="X909" s="188">
        <v>5</v>
      </c>
      <c r="Y909" s="192">
        <v>0</v>
      </c>
      <c r="Z909" s="190">
        <v>0</v>
      </c>
      <c r="AA909" s="188">
        <v>0</v>
      </c>
      <c r="AB909" s="171">
        <v>1975</v>
      </c>
      <c r="AC909" s="172">
        <f t="shared" ref="AC909:AC931" si="17664">SUM(C909,E909,G909,I909,K909,M909,O909,Q909,S909,U909,W909,Y909,AA909)</f>
        <v>409</v>
      </c>
      <c r="AE909" s="272" t="str">
        <f>$AE$10</f>
        <v>08:00 - 08:59</v>
      </c>
      <c r="AF909" s="125">
        <f>SUMIF($A$9:$A$32,$AE909,B$908:B$931)</f>
        <v>2278</v>
      </c>
      <c r="AG909" s="189">
        <f t="shared" si="17635"/>
        <v>1318</v>
      </c>
      <c r="AH909" s="190">
        <f t="shared" si="17635"/>
        <v>720</v>
      </c>
      <c r="AI909" s="191">
        <f t="shared" si="17635"/>
        <v>820</v>
      </c>
      <c r="AJ909" s="273">
        <f t="shared" si="17635"/>
        <v>2276</v>
      </c>
      <c r="AK909" s="192">
        <f t="shared" si="17635"/>
        <v>1099</v>
      </c>
      <c r="AL909" s="190">
        <f t="shared" si="17635"/>
        <v>2658</v>
      </c>
      <c r="AM909" s="191">
        <f t="shared" si="17635"/>
        <v>1862</v>
      </c>
      <c r="AN909" s="273">
        <f t="shared" si="17635"/>
        <v>225</v>
      </c>
      <c r="AO909" s="192">
        <f t="shared" si="17635"/>
        <v>730</v>
      </c>
      <c r="AP909" s="190">
        <f t="shared" si="17635"/>
        <v>745</v>
      </c>
      <c r="AQ909" s="273">
        <f t="shared" si="17635"/>
        <v>2311</v>
      </c>
      <c r="AR909" s="193">
        <f t="shared" si="17635"/>
        <v>1946</v>
      </c>
      <c r="AS909" s="194">
        <f t="shared" si="17635"/>
        <v>3005</v>
      </c>
      <c r="AT909" s="273">
        <f t="shared" si="17635"/>
        <v>1348</v>
      </c>
      <c r="AU909" s="192">
        <f t="shared" si="17635"/>
        <v>1239</v>
      </c>
      <c r="AV909" s="190">
        <f t="shared" si="17635"/>
        <v>1902</v>
      </c>
      <c r="AW909" s="191">
        <f t="shared" si="17636"/>
        <v>1181</v>
      </c>
      <c r="AX909" s="273">
        <f t="shared" si="17636"/>
        <v>317</v>
      </c>
      <c r="AY909" s="192">
        <f t="shared" si="17636"/>
        <v>798</v>
      </c>
      <c r="AZ909" s="190">
        <f t="shared" si="17636"/>
        <v>739</v>
      </c>
      <c r="BA909" s="191">
        <f t="shared" si="17636"/>
        <v>1776</v>
      </c>
      <c r="BB909" s="273">
        <f t="shared" si="17636"/>
        <v>1093</v>
      </c>
      <c r="BC909" s="192">
        <f t="shared" si="17636"/>
        <v>1061</v>
      </c>
      <c r="BD909" s="190">
        <f t="shared" si="17636"/>
        <v>2677</v>
      </c>
      <c r="BE909" s="273">
        <f t="shared" si="17636"/>
        <v>2060</v>
      </c>
      <c r="BF909" s="171">
        <f t="shared" si="17636"/>
        <v>18924</v>
      </c>
      <c r="BG909" s="172">
        <f t="shared" si="17636"/>
        <v>19260</v>
      </c>
      <c r="BI909" s="136" t="s">
        <v>17</v>
      </c>
      <c r="BJ909" s="128">
        <f>B909/B932</f>
        <v>1.4629609757842402E-2</v>
      </c>
      <c r="BK909" s="129">
        <f t="shared" ref="BK909" si="17665">C909/C932</f>
        <v>0</v>
      </c>
      <c r="BL909" s="130">
        <f t="shared" ref="BL909" si="17666">D909/D932</f>
        <v>1.6404647983595352E-2</v>
      </c>
      <c r="BM909" s="131">
        <f t="shared" ref="BM909" si="17667">E909/E932</f>
        <v>4.1483448104206419E-4</v>
      </c>
      <c r="BN909" s="128">
        <f t="shared" ref="BN909" si="17668">F909/F932</f>
        <v>2.289643707258095E-2</v>
      </c>
      <c r="BO909" s="129">
        <f t="shared" ref="BO909" si="17669">G909/G932</f>
        <v>2.0106160527585653E-4</v>
      </c>
      <c r="BP909" s="130">
        <f t="shared" ref="BP909" si="17670">H909/H932</f>
        <v>1.1867132479343427E-2</v>
      </c>
      <c r="BQ909" s="131">
        <f t="shared" ref="BQ909" si="17671">I909/I932</f>
        <v>1.1059034177681815E-3</v>
      </c>
      <c r="BR909" s="128">
        <f t="shared" ref="BR909" si="17672">J909/J932</f>
        <v>2.0776730062330188E-3</v>
      </c>
      <c r="BS909" s="129">
        <f t="shared" ref="BS909" si="17673">K909/K932</f>
        <v>2.3960294369330822E-3</v>
      </c>
      <c r="BT909" s="130">
        <f t="shared" ref="BT909" si="17674">L909/L932</f>
        <v>2.1920811070009591E-3</v>
      </c>
      <c r="BU909" s="128">
        <f t="shared" ref="BU909" si="17675">M909/M932</f>
        <v>4.2059959896317304E-3</v>
      </c>
      <c r="BV909" s="132">
        <f t="shared" ref="BV909" si="17676">N909/N932</f>
        <v>4.9018226892413447E-3</v>
      </c>
      <c r="BW909" s="133">
        <f t="shared" ref="BW909" si="17677">O909/O932</f>
        <v>3.3969542562685322E-3</v>
      </c>
      <c r="BX909" s="128">
        <f t="shared" ref="BX909" si="17678">P909/P932</f>
        <v>3.273937312151138E-3</v>
      </c>
      <c r="BY909" s="129">
        <f t="shared" ref="BY909" si="17679">Q909/Q932</f>
        <v>2.9991668980838657E-3</v>
      </c>
      <c r="BZ909" s="130">
        <f t="shared" ref="BZ909" si="17680">R909/R932</f>
        <v>1.2549083107314901E-3</v>
      </c>
      <c r="CA909" s="131">
        <f t="shared" ref="CA909" si="17681">S909/S932</f>
        <v>3.4924808940751087E-3</v>
      </c>
      <c r="CB909" s="128">
        <f t="shared" ref="CB909" si="17682">T909/T932</f>
        <v>1.3109596224436288E-4</v>
      </c>
      <c r="CC909" s="129">
        <f t="shared" ref="CC909" si="17683">U909/U932</f>
        <v>0</v>
      </c>
      <c r="CD909" s="130">
        <f t="shared" ref="CD909" si="17684">V909/V932</f>
        <v>3.2179469498459985E-4</v>
      </c>
      <c r="CE909" s="131">
        <f t="shared" ref="CE909" si="17685">W909/W932</f>
        <v>0</v>
      </c>
      <c r="CF909" s="128">
        <f t="shared" ref="CF909" si="17686">X909/X932</f>
        <v>3.0980853832331617E-4</v>
      </c>
      <c r="CG909" s="129">
        <f t="shared" ref="CG909" si="17687">Y909/Y932</f>
        <v>0</v>
      </c>
      <c r="CH909" s="130">
        <f t="shared" ref="CH909" si="17688">Z909/Z932</f>
        <v>0</v>
      </c>
      <c r="CI909" s="128">
        <f t="shared" ref="CI909" si="17689">AA909/AA932</f>
        <v>0</v>
      </c>
      <c r="CJ909" s="134">
        <f t="shared" ref="CJ909" si="17690">AB909/AB932</f>
        <v>6.7339493334242556E-3</v>
      </c>
      <c r="CK909" s="135">
        <f t="shared" ref="CK909" si="17691">AC909/AC932</f>
        <v>1.3997549573228746E-3</v>
      </c>
    </row>
    <row r="910" spans="1:89" ht="13.5" thickBot="1" x14ac:dyDescent="0.25">
      <c r="A910" s="145" t="s">
        <v>18</v>
      </c>
      <c r="B910" s="195">
        <v>1968</v>
      </c>
      <c r="C910" s="196">
        <v>0</v>
      </c>
      <c r="D910" s="197">
        <v>726</v>
      </c>
      <c r="E910" s="198">
        <v>149</v>
      </c>
      <c r="F910" s="195">
        <v>2637</v>
      </c>
      <c r="G910" s="199">
        <v>411</v>
      </c>
      <c r="H910" s="197">
        <v>1905</v>
      </c>
      <c r="I910" s="198">
        <v>653</v>
      </c>
      <c r="J910" s="195">
        <v>84</v>
      </c>
      <c r="K910" s="199">
        <v>210</v>
      </c>
      <c r="L910" s="197">
        <v>454</v>
      </c>
      <c r="M910" s="195">
        <v>847</v>
      </c>
      <c r="N910" s="200">
        <v>1273</v>
      </c>
      <c r="O910" s="201">
        <v>1614</v>
      </c>
      <c r="P910" s="195">
        <v>745</v>
      </c>
      <c r="Q910" s="199">
        <v>766</v>
      </c>
      <c r="R910" s="197">
        <v>929</v>
      </c>
      <c r="S910" s="198">
        <v>990</v>
      </c>
      <c r="T910" s="195">
        <v>209</v>
      </c>
      <c r="U910" s="199">
        <v>583</v>
      </c>
      <c r="V910" s="197">
        <v>569</v>
      </c>
      <c r="W910" s="198">
        <v>1189</v>
      </c>
      <c r="X910" s="195">
        <v>565</v>
      </c>
      <c r="Y910" s="199">
        <v>588</v>
      </c>
      <c r="Z910" s="197">
        <v>1789</v>
      </c>
      <c r="AA910" s="195">
        <v>1237</v>
      </c>
      <c r="AB910" s="171">
        <v>13853</v>
      </c>
      <c r="AC910" s="172">
        <f t="shared" si="17664"/>
        <v>9237</v>
      </c>
      <c r="AE910" s="270">
        <f>$AE$11</f>
        <v>0</v>
      </c>
      <c r="AF910" s="125">
        <f>SUMIF($A$9:$A$32,$AE910,B$908:B$931)</f>
        <v>0</v>
      </c>
      <c r="AG910" s="196">
        <f t="shared" si="17635"/>
        <v>0</v>
      </c>
      <c r="AH910" s="197">
        <f t="shared" si="17635"/>
        <v>0</v>
      </c>
      <c r="AI910" s="198">
        <f t="shared" si="17635"/>
        <v>0</v>
      </c>
      <c r="AJ910" s="195">
        <f t="shared" si="17635"/>
        <v>0</v>
      </c>
      <c r="AK910" s="199">
        <f t="shared" si="17635"/>
        <v>0</v>
      </c>
      <c r="AL910" s="197">
        <f t="shared" si="17635"/>
        <v>0</v>
      </c>
      <c r="AM910" s="198">
        <f t="shared" si="17635"/>
        <v>0</v>
      </c>
      <c r="AN910" s="195">
        <f t="shared" si="17635"/>
        <v>0</v>
      </c>
      <c r="AO910" s="199">
        <f t="shared" si="17635"/>
        <v>0</v>
      </c>
      <c r="AP910" s="197">
        <f t="shared" si="17635"/>
        <v>0</v>
      </c>
      <c r="AQ910" s="195">
        <f t="shared" si="17635"/>
        <v>0</v>
      </c>
      <c r="AR910" s="200">
        <f t="shared" si="17635"/>
        <v>0</v>
      </c>
      <c r="AS910" s="201">
        <f t="shared" si="17635"/>
        <v>0</v>
      </c>
      <c r="AT910" s="195">
        <f t="shared" si="17635"/>
        <v>0</v>
      </c>
      <c r="AU910" s="199">
        <f t="shared" si="17635"/>
        <v>0</v>
      </c>
      <c r="AV910" s="197">
        <f t="shared" si="17635"/>
        <v>0</v>
      </c>
      <c r="AW910" s="198">
        <f t="shared" si="17636"/>
        <v>0</v>
      </c>
      <c r="AX910" s="195">
        <f t="shared" si="17636"/>
        <v>0</v>
      </c>
      <c r="AY910" s="199">
        <f t="shared" si="17636"/>
        <v>0</v>
      </c>
      <c r="AZ910" s="197">
        <f t="shared" si="17636"/>
        <v>0</v>
      </c>
      <c r="BA910" s="198">
        <f t="shared" si="17636"/>
        <v>0</v>
      </c>
      <c r="BB910" s="195">
        <f t="shared" si="17636"/>
        <v>0</v>
      </c>
      <c r="BC910" s="199">
        <f t="shared" si="17636"/>
        <v>0</v>
      </c>
      <c r="BD910" s="197">
        <f t="shared" si="17636"/>
        <v>0</v>
      </c>
      <c r="BE910" s="195">
        <f t="shared" si="17636"/>
        <v>0</v>
      </c>
      <c r="BF910" s="171">
        <f t="shared" si="17636"/>
        <v>0</v>
      </c>
      <c r="BG910" s="172">
        <f t="shared" si="17636"/>
        <v>0</v>
      </c>
      <c r="BI910" s="145" t="s">
        <v>18</v>
      </c>
      <c r="BJ910" s="128">
        <f>B910/B932</f>
        <v>7.0393819079300354E-2</v>
      </c>
      <c r="BK910" s="129">
        <f t="shared" ref="BK910" si="17692">C910/C932</f>
        <v>0</v>
      </c>
      <c r="BL910" s="130">
        <f t="shared" ref="BL910" si="17693">D910/D932</f>
        <v>6.2030075187969921E-2</v>
      </c>
      <c r="BM910" s="131">
        <f t="shared" ref="BM910" si="17694">E910/E932</f>
        <v>1.2362067535053513E-2</v>
      </c>
      <c r="BN910" s="128">
        <f t="shared" ref="BN910" si="17695">F910/F932</f>
        <v>9.9633505875240863E-2</v>
      </c>
      <c r="BO910" s="129">
        <f t="shared" ref="BO910" si="17696">G910/G932</f>
        <v>1.6527263953675406E-2</v>
      </c>
      <c r="BP910" s="130">
        <f t="shared" ref="BP910" si="17697">H910/H932</f>
        <v>5.281983031109632E-2</v>
      </c>
      <c r="BQ910" s="131">
        <f t="shared" ref="BQ910" si="17698">I910/I932</f>
        <v>1.7194165042919585E-2</v>
      </c>
      <c r="BR910" s="128">
        <f t="shared" ref="BR910" si="17699">J910/J932</f>
        <v>1.3424964040274892E-2</v>
      </c>
      <c r="BS910" s="129">
        <f t="shared" ref="BS910" si="17700">K910/K932</f>
        <v>3.5940441553996234E-2</v>
      </c>
      <c r="BT910" s="130">
        <f t="shared" ref="BT910" si="17701">L910/L932</f>
        <v>2.0733433803717404E-2</v>
      </c>
      <c r="BU910" s="128">
        <f t="shared" ref="BU910" si="17702">M910/M932</f>
        <v>4.1424169804861348E-2</v>
      </c>
      <c r="BV910" s="132">
        <f t="shared" ref="BV910" si="17703">N910/N932</f>
        <v>3.5862185536805924E-2</v>
      </c>
      <c r="BW910" s="133">
        <f t="shared" ref="BW910" si="17704">O910/O932</f>
        <v>4.6463425166249246E-2</v>
      </c>
      <c r="BX910" s="128">
        <f t="shared" ref="BX910" si="17705">P910/P932</f>
        <v>3.9984972091026194E-2</v>
      </c>
      <c r="BY910" s="129">
        <f t="shared" ref="BY910" si="17706">Q910/Q932</f>
        <v>4.2543737850597056E-2</v>
      </c>
      <c r="BZ910" s="130">
        <f t="shared" ref="BZ910" si="17707">R910/R932</f>
        <v>3.7606768408695299E-2</v>
      </c>
      <c r="CA910" s="131">
        <f t="shared" ref="CA910" si="17708">S910/S932</f>
        <v>4.0677130413345385E-2</v>
      </c>
      <c r="CB910" s="128">
        <f t="shared" ref="CB910" si="17709">T910/T932</f>
        <v>2.739905610907184E-2</v>
      </c>
      <c r="CC910" s="129">
        <f t="shared" ref="CC910" si="17710">U910/U932</f>
        <v>7.86774628879892E-2</v>
      </c>
      <c r="CD910" s="130">
        <f t="shared" ref="CD910" si="17711">V910/V932</f>
        <v>2.6157311635176757E-2</v>
      </c>
      <c r="CE910" s="131">
        <f t="shared" ref="CE910" si="17712">W910/W932</f>
        <v>5.0217510664357819E-2</v>
      </c>
      <c r="CF910" s="128">
        <f t="shared" ref="CF910" si="17713">X910/X932</f>
        <v>3.5008364830534731E-2</v>
      </c>
      <c r="CG910" s="129">
        <f t="shared" ref="CG910" si="17714">Y910/Y932</f>
        <v>5.5813953488372092E-2</v>
      </c>
      <c r="CH910" s="130">
        <f t="shared" ref="CH910" si="17715">Z910/Z932</f>
        <v>4.6359160404249804E-2</v>
      </c>
      <c r="CI910" s="128">
        <f t="shared" ref="CI910" si="17716">AA910/AA932</f>
        <v>2.8682727757553272E-2</v>
      </c>
      <c r="CJ910" s="134">
        <f t="shared" ref="CJ910" si="17717">AB910/AB932</f>
        <v>4.7233113982747453E-2</v>
      </c>
      <c r="CK910" s="135">
        <f t="shared" ref="CK910" si="17718">AC910/AC932</f>
        <v>3.1612558779441059E-2</v>
      </c>
    </row>
    <row r="911" spans="1:89" ht="14.25" thickTop="1" thickBot="1" x14ac:dyDescent="0.25">
      <c r="A911" s="136" t="s">
        <v>19</v>
      </c>
      <c r="B911" s="188">
        <v>2889</v>
      </c>
      <c r="C911" s="189">
        <v>1156</v>
      </c>
      <c r="D911" s="190">
        <v>1185</v>
      </c>
      <c r="E911" s="191">
        <v>633</v>
      </c>
      <c r="F911" s="188">
        <v>3075</v>
      </c>
      <c r="G911" s="192">
        <v>1061</v>
      </c>
      <c r="H911" s="190">
        <v>3002</v>
      </c>
      <c r="I911" s="191">
        <v>1500</v>
      </c>
      <c r="J911" s="188">
        <v>244</v>
      </c>
      <c r="K911" s="192">
        <v>581</v>
      </c>
      <c r="L911" s="190">
        <v>902</v>
      </c>
      <c r="M911" s="188">
        <v>2050</v>
      </c>
      <c r="N911" s="193">
        <v>2302</v>
      </c>
      <c r="O911" s="194">
        <v>2881</v>
      </c>
      <c r="P911" s="188">
        <v>1499</v>
      </c>
      <c r="Q911" s="192">
        <v>1513</v>
      </c>
      <c r="R911" s="190">
        <v>1996</v>
      </c>
      <c r="S911" s="191">
        <v>1617</v>
      </c>
      <c r="T911" s="188">
        <v>306</v>
      </c>
      <c r="U911" s="192">
        <v>1148</v>
      </c>
      <c r="V911" s="190">
        <v>1012</v>
      </c>
      <c r="W911" s="191">
        <v>2380</v>
      </c>
      <c r="X911" s="188">
        <v>1290</v>
      </c>
      <c r="Y911" s="192">
        <v>997</v>
      </c>
      <c r="Z911" s="190">
        <v>2685</v>
      </c>
      <c r="AA911" s="188">
        <v>2333</v>
      </c>
      <c r="AB911" s="171">
        <v>22387</v>
      </c>
      <c r="AC911" s="172">
        <f t="shared" si="17664"/>
        <v>19850</v>
      </c>
      <c r="AE911" s="264" t="s">
        <v>13</v>
      </c>
      <c r="AF911" s="20">
        <f t="shared" ref="AF911:BG911" si="17719">SUM(AF908:AF910)</f>
        <v>5290</v>
      </c>
      <c r="AG911" s="21">
        <f t="shared" si="17719"/>
        <v>2796</v>
      </c>
      <c r="AH911" s="20">
        <f t="shared" si="17719"/>
        <v>1699</v>
      </c>
      <c r="AI911" s="21">
        <f t="shared" si="17719"/>
        <v>1791</v>
      </c>
      <c r="AJ911" s="20">
        <f t="shared" si="17719"/>
        <v>4708</v>
      </c>
      <c r="AK911" s="21">
        <f t="shared" si="17719"/>
        <v>2634</v>
      </c>
      <c r="AL911" s="20">
        <f t="shared" si="17719"/>
        <v>5919</v>
      </c>
      <c r="AM911" s="21">
        <f t="shared" si="17719"/>
        <v>4009</v>
      </c>
      <c r="AN911" s="20">
        <f t="shared" si="17719"/>
        <v>515</v>
      </c>
      <c r="AO911" s="21">
        <f t="shared" si="17719"/>
        <v>1634</v>
      </c>
      <c r="AP911" s="20">
        <f t="shared" si="17719"/>
        <v>1799</v>
      </c>
      <c r="AQ911" s="21">
        <f t="shared" si="17719"/>
        <v>5267</v>
      </c>
      <c r="AR911" s="20">
        <f t="shared" si="17719"/>
        <v>4344</v>
      </c>
      <c r="AS911" s="21">
        <f t="shared" si="17719"/>
        <v>6558</v>
      </c>
      <c r="AT911" s="20">
        <f t="shared" si="17719"/>
        <v>3242</v>
      </c>
      <c r="AU911" s="21">
        <f t="shared" si="17719"/>
        <v>2919</v>
      </c>
      <c r="AV911" s="20">
        <f t="shared" si="17719"/>
        <v>4221</v>
      </c>
      <c r="AW911" s="21">
        <f t="shared" si="17719"/>
        <v>2946</v>
      </c>
      <c r="AX911" s="20">
        <f t="shared" si="17719"/>
        <v>709</v>
      </c>
      <c r="AY911" s="21">
        <f t="shared" si="17719"/>
        <v>2071</v>
      </c>
      <c r="AZ911" s="20">
        <f t="shared" si="17719"/>
        <v>1671</v>
      </c>
      <c r="BA911" s="21">
        <f t="shared" si="17719"/>
        <v>4320</v>
      </c>
      <c r="BB911" s="20">
        <f t="shared" si="17719"/>
        <v>2552</v>
      </c>
      <c r="BC911" s="21">
        <f t="shared" si="17719"/>
        <v>2461</v>
      </c>
      <c r="BD911" s="20">
        <f t="shared" si="17719"/>
        <v>5571</v>
      </c>
      <c r="BE911" s="21">
        <f t="shared" si="17719"/>
        <v>4663</v>
      </c>
      <c r="BF911" s="173">
        <f t="shared" si="17719"/>
        <v>42240</v>
      </c>
      <c r="BG911" s="174">
        <f t="shared" si="17719"/>
        <v>44069</v>
      </c>
      <c r="BI911" s="136" t="s">
        <v>19</v>
      </c>
      <c r="BJ911" s="128">
        <f>B911/B932</f>
        <v>0.10333726794720463</v>
      </c>
      <c r="BK911" s="129">
        <f t="shared" ref="BK911" si="17720">C911/C932</f>
        <v>3.9621606800109677E-2</v>
      </c>
      <c r="BL911" s="130">
        <f t="shared" ref="BL911" si="17721">D911/D932</f>
        <v>0.10124743677375256</v>
      </c>
      <c r="BM911" s="131">
        <f t="shared" ref="BM911" si="17722">E911/E932</f>
        <v>5.2518045299925327E-2</v>
      </c>
      <c r="BN911" s="128">
        <f t="shared" ref="BN911" si="17723">F911/F932</f>
        <v>0.11618241583859146</v>
      </c>
      <c r="BO911" s="129">
        <f t="shared" ref="BO911" si="17724">G911/G932</f>
        <v>4.2665272639536754E-2</v>
      </c>
      <c r="BP911" s="130">
        <f t="shared" ref="BP911" si="17725">H911/H932</f>
        <v>8.3236289025675148E-2</v>
      </c>
      <c r="BQ911" s="131">
        <f t="shared" ref="BQ911" si="17726">I911/I932</f>
        <v>3.9496550634577916E-2</v>
      </c>
      <c r="BR911" s="128">
        <f t="shared" ref="BR911" si="17727">J911/J932</f>
        <v>3.8996324116988973E-2</v>
      </c>
      <c r="BS911" s="129">
        <f t="shared" ref="BS911" si="17728">K911/K932</f>
        <v>9.943522163272292E-2</v>
      </c>
      <c r="BT911" s="130">
        <f t="shared" ref="BT911" si="17729">L911/L932</f>
        <v>4.1192857469059686E-2</v>
      </c>
      <c r="BU911" s="128">
        <f t="shared" ref="BU911" si="17730">M911/M932</f>
        <v>0.10025920672959358</v>
      </c>
      <c r="BV911" s="132">
        <f t="shared" ref="BV911" si="17731">N911/N932</f>
        <v>6.4850550750767677E-2</v>
      </c>
      <c r="BW911" s="133">
        <f t="shared" ref="BW911" si="17732">O911/O932</f>
        <v>8.2937501799234245E-2</v>
      </c>
      <c r="BX911" s="128">
        <f t="shared" ref="BX911" si="17733">P911/P932</f>
        <v>8.0452984113353374E-2</v>
      </c>
      <c r="BY911" s="129">
        <f t="shared" ref="BY911" si="17734">Q911/Q932</f>
        <v>8.4032213274090536E-2</v>
      </c>
      <c r="BZ911" s="130">
        <f t="shared" ref="BZ911" si="17735">R911/R932</f>
        <v>8.0799902845808208E-2</v>
      </c>
      <c r="CA911" s="131">
        <f t="shared" ref="CA911" si="17736">S911/S932</f>
        <v>6.6439313008464132E-2</v>
      </c>
      <c r="CB911" s="128">
        <f t="shared" ref="CB911" si="17737">T911/T932</f>
        <v>4.0115364446775041E-2</v>
      </c>
      <c r="CC911" s="129">
        <f t="shared" ref="CC911" si="17738">U911/U932</f>
        <v>0.15492577597840756</v>
      </c>
      <c r="CD911" s="130">
        <f t="shared" ref="CD911" si="17739">V911/V932</f>
        <v>4.6522318760630718E-2</v>
      </c>
      <c r="CE911" s="131">
        <f t="shared" ref="CE911" si="17740">W911/W932</f>
        <v>0.10051949148963128</v>
      </c>
      <c r="CF911" s="128">
        <f t="shared" ref="CF911" si="17741">X911/X932</f>
        <v>7.9930602887415575E-2</v>
      </c>
      <c r="CG911" s="129">
        <f t="shared" ref="CG911" si="17742">Y911/Y932</f>
        <v>9.4636924537256764E-2</v>
      </c>
      <c r="CH911" s="130">
        <f t="shared" ref="CH911" si="17743">Z911/Z932</f>
        <v>6.9577610779994817E-2</v>
      </c>
      <c r="CI911" s="128">
        <f t="shared" ref="CI911" si="17744">AA911/AA932</f>
        <v>5.409604192269344E-2</v>
      </c>
      <c r="CJ911" s="134">
        <f t="shared" ref="CJ911" si="17745">AB911/AB932</f>
        <v>7.6330594292338641E-2</v>
      </c>
      <c r="CK911" s="135">
        <f t="shared" ref="CK911" si="17746">AC911/AC932</f>
        <v>6.7934317610902351E-2</v>
      </c>
    </row>
    <row r="912" spans="1:89" ht="13.5" thickTop="1" x14ac:dyDescent="0.2">
      <c r="A912" s="145" t="s">
        <v>20</v>
      </c>
      <c r="B912" s="195">
        <v>3012</v>
      </c>
      <c r="C912" s="196">
        <v>1478</v>
      </c>
      <c r="D912" s="197">
        <v>979</v>
      </c>
      <c r="E912" s="198">
        <v>971</v>
      </c>
      <c r="F912" s="195">
        <v>2432</v>
      </c>
      <c r="G912" s="199">
        <v>1535</v>
      </c>
      <c r="H912" s="197">
        <v>3261</v>
      </c>
      <c r="I912" s="198">
        <v>2147</v>
      </c>
      <c r="J912" s="195">
        <v>290</v>
      </c>
      <c r="K912" s="199">
        <v>904</v>
      </c>
      <c r="L912" s="197">
        <v>1054</v>
      </c>
      <c r="M912" s="195">
        <v>2956</v>
      </c>
      <c r="N912" s="200">
        <v>2398</v>
      </c>
      <c r="O912" s="201">
        <v>3553</v>
      </c>
      <c r="P912" s="195">
        <v>1894</v>
      </c>
      <c r="Q912" s="199">
        <v>1680</v>
      </c>
      <c r="R912" s="197">
        <v>2319</v>
      </c>
      <c r="S912" s="198">
        <v>1765</v>
      </c>
      <c r="T912" s="195">
        <v>392</v>
      </c>
      <c r="U912" s="199">
        <v>1273</v>
      </c>
      <c r="V912" s="197">
        <v>932</v>
      </c>
      <c r="W912" s="198">
        <v>2544</v>
      </c>
      <c r="X912" s="195">
        <v>1459</v>
      </c>
      <c r="Y912" s="199">
        <v>1400</v>
      </c>
      <c r="Z912" s="197">
        <v>2894</v>
      </c>
      <c r="AA912" s="195">
        <v>2603</v>
      </c>
      <c r="AB912" s="171">
        <v>23316</v>
      </c>
      <c r="AC912" s="172">
        <f t="shared" si="17664"/>
        <v>24809</v>
      </c>
      <c r="BI912" s="145" t="s">
        <v>20</v>
      </c>
      <c r="BJ912" s="128">
        <f>B912/B932</f>
        <v>0.10773688163966091</v>
      </c>
      <c r="BK912" s="129">
        <f t="shared" ref="BK912" si="17747">C912/C932</f>
        <v>5.0658075130244035E-2</v>
      </c>
      <c r="BL912" s="130">
        <f t="shared" ref="BL912" si="17748">D912/D932</f>
        <v>8.3646616541353386E-2</v>
      </c>
      <c r="BM912" s="131">
        <f t="shared" ref="BM912" si="17749">E912/E932</f>
        <v>8.0560856218368865E-2</v>
      </c>
      <c r="BN912" s="128">
        <f t="shared" ref="BN912" si="17750">F912/F932</f>
        <v>9.1888011486001439E-2</v>
      </c>
      <c r="BO912" s="129">
        <f t="shared" ref="BO912" si="17751">G912/G932</f>
        <v>6.172591281968795E-2</v>
      </c>
      <c r="BP912" s="130">
        <f t="shared" ref="BP912" si="17752">H912/H932</f>
        <v>9.0417567792380638E-2</v>
      </c>
      <c r="BQ912" s="131">
        <f t="shared" ref="BQ912" si="17753">I912/I932</f>
        <v>5.6532729474959187E-2</v>
      </c>
      <c r="BR912" s="128">
        <f t="shared" ref="BR912" si="17754">J912/J932</f>
        <v>4.6348090139044271E-2</v>
      </c>
      <c r="BS912" s="129">
        <f t="shared" ref="BS912" si="17755">K912/K932</f>
        <v>0.15471504364196476</v>
      </c>
      <c r="BT912" s="130">
        <f t="shared" ref="BT912" si="17756">L912/L932</f>
        <v>4.8134447641229393E-2</v>
      </c>
      <c r="BU912" s="128">
        <f t="shared" ref="BU912" si="17757">M912/M932</f>
        <v>0.14456888541106275</v>
      </c>
      <c r="BV912" s="132">
        <f t="shared" ref="BV912" si="17758">N912/N932</f>
        <v>6.755500464828014E-2</v>
      </c>
      <c r="BW912" s="133">
        <f t="shared" ref="BW912" si="17759">O912/O932</f>
        <v>0.10228286841120419</v>
      </c>
      <c r="BX912" s="128">
        <f t="shared" ref="BX912" si="17760">P912/P932</f>
        <v>0.10165306998711894</v>
      </c>
      <c r="BY912" s="129">
        <f t="shared" ref="BY912" si="17761">Q912/Q932</f>
        <v>9.3307414607053593E-2</v>
      </c>
      <c r="BZ912" s="130">
        <f t="shared" ref="BZ912" si="17762">R912/R932</f>
        <v>9.3875237825365346E-2</v>
      </c>
      <c r="CA912" s="131">
        <f t="shared" ref="CA912" si="17763">S912/S932</f>
        <v>7.2520338565206677E-2</v>
      </c>
      <c r="CB912" s="128">
        <f t="shared" ref="CB912" si="17764">T912/T932</f>
        <v>5.1389617199790245E-2</v>
      </c>
      <c r="CC912" s="129">
        <f t="shared" ref="CC912" si="17765">U912/U932</f>
        <v>0.1717948717948718</v>
      </c>
      <c r="CD912" s="130">
        <f t="shared" ref="CD912" si="17766">V912/V932</f>
        <v>4.2844665103663859E-2</v>
      </c>
      <c r="CE912" s="131">
        <f t="shared" ref="CE912" si="17767">W912/W932</f>
        <v>0.10744604468471512</v>
      </c>
      <c r="CF912" s="128">
        <f t="shared" ref="CF912" si="17768">X912/X932</f>
        <v>9.0402131482743661E-2</v>
      </c>
      <c r="CG912" s="129">
        <f t="shared" ref="CG912" si="17769">Y912/Y932</f>
        <v>0.13289036544850499</v>
      </c>
      <c r="CH912" s="130">
        <f t="shared" ref="CH912" si="17770">Z912/Z932</f>
        <v>7.4993521637729987E-2</v>
      </c>
      <c r="CI912" s="128">
        <f t="shared" ref="CI912" si="17771">AA912/AA932</f>
        <v>6.0356621142207897E-2</v>
      </c>
      <c r="CJ912" s="134">
        <f t="shared" ref="CJ912" si="17772">AB912/AB932</f>
        <v>7.9498107674997445E-2</v>
      </c>
      <c r="CK912" s="135">
        <f t="shared" ref="CK912" si="17773">AC912/AC932</f>
        <v>8.4905918670472355E-2</v>
      </c>
    </row>
    <row r="913" spans="1:89" ht="13.5" thickBot="1" x14ac:dyDescent="0.25">
      <c r="A913" s="136" t="s">
        <v>21</v>
      </c>
      <c r="B913" s="188">
        <v>2278</v>
      </c>
      <c r="C913" s="189">
        <v>1318</v>
      </c>
      <c r="D913" s="190">
        <v>720</v>
      </c>
      <c r="E913" s="191">
        <v>820</v>
      </c>
      <c r="F913" s="188">
        <v>2276</v>
      </c>
      <c r="G913" s="192">
        <v>1099</v>
      </c>
      <c r="H913" s="190">
        <v>2658</v>
      </c>
      <c r="I913" s="191">
        <v>1862</v>
      </c>
      <c r="J913" s="188">
        <v>225</v>
      </c>
      <c r="K913" s="192">
        <v>730</v>
      </c>
      <c r="L913" s="190">
        <v>745</v>
      </c>
      <c r="M913" s="188">
        <v>2311</v>
      </c>
      <c r="N913" s="193">
        <v>1946</v>
      </c>
      <c r="O913" s="194">
        <v>3005</v>
      </c>
      <c r="P913" s="188">
        <v>1348</v>
      </c>
      <c r="Q913" s="192">
        <v>1239</v>
      </c>
      <c r="R913" s="190">
        <v>1902</v>
      </c>
      <c r="S913" s="191">
        <v>1181</v>
      </c>
      <c r="T913" s="188">
        <v>317</v>
      </c>
      <c r="U913" s="192">
        <v>798</v>
      </c>
      <c r="V913" s="190">
        <v>739</v>
      </c>
      <c r="W913" s="191">
        <v>1776</v>
      </c>
      <c r="X913" s="188">
        <v>1093</v>
      </c>
      <c r="Y913" s="192">
        <v>1061</v>
      </c>
      <c r="Z913" s="190">
        <v>2677</v>
      </c>
      <c r="AA913" s="188">
        <v>2060</v>
      </c>
      <c r="AB913" s="171">
        <v>18924</v>
      </c>
      <c r="AC913" s="172">
        <f t="shared" si="17664"/>
        <v>19260</v>
      </c>
      <c r="AE913" s="267" t="s">
        <v>85</v>
      </c>
      <c r="BI913" s="136" t="s">
        <v>21</v>
      </c>
      <c r="BJ913" s="128">
        <f>B913/B932</f>
        <v>8.1482276352970631E-2</v>
      </c>
      <c r="BK913" s="129">
        <f t="shared" ref="BK913" si="17774">C913/C932</f>
        <v>4.5174115711543734E-2</v>
      </c>
      <c r="BL913" s="130">
        <f t="shared" ref="BL913" si="17775">D913/D932</f>
        <v>6.1517429938482568E-2</v>
      </c>
      <c r="BM913" s="131">
        <f t="shared" ref="BM913" si="17776">E913/E932</f>
        <v>6.8032854890898525E-2</v>
      </c>
      <c r="BN913" s="128">
        <f t="shared" ref="BN913" si="17777">F913/F932</f>
        <v>8.5993879170287529E-2</v>
      </c>
      <c r="BO913" s="129">
        <f t="shared" ref="BO913" si="17778">G913/G932</f>
        <v>4.4193340839633263E-2</v>
      </c>
      <c r="BP913" s="130">
        <f t="shared" ref="BP913" si="17779">H913/H932</f>
        <v>7.3698219930128095E-2</v>
      </c>
      <c r="BQ913" s="131">
        <f t="shared" ref="BQ913" si="17780">I913/I932</f>
        <v>4.902838485438938E-2</v>
      </c>
      <c r="BR913" s="128">
        <f t="shared" ref="BR913" si="17781">J913/J932</f>
        <v>3.5959725107879176E-2</v>
      </c>
      <c r="BS913" s="129">
        <f t="shared" ref="BS913" si="17782">K913/K932</f>
        <v>0.12493582064008214</v>
      </c>
      <c r="BT913" s="130">
        <f t="shared" ref="BT913" si="17783">L913/L932</f>
        <v>3.4022925514910721E-2</v>
      </c>
      <c r="BU913" s="128">
        <f t="shared" ref="BU913" si="17784">M913/M932</f>
        <v>0.11302391548882476</v>
      </c>
      <c r="BV913" s="132">
        <f t="shared" ref="BV913" si="17785">N913/N932</f>
        <v>5.4821534214158946E-2</v>
      </c>
      <c r="BW913" s="133">
        <f t="shared" ref="BW913" si="17786">O913/O932</f>
        <v>8.6507182543109656E-2</v>
      </c>
      <c r="BX913" s="128">
        <f t="shared" ref="BX913" si="17787">P913/P932</f>
        <v>7.2348647488192364E-2</v>
      </c>
      <c r="BY913" s="129">
        <f t="shared" ref="BY913" si="17788">Q913/Q932</f>
        <v>6.8814218272702024E-2</v>
      </c>
      <c r="BZ913" s="130">
        <f t="shared" ref="BZ913" si="17789">R913/R932</f>
        <v>7.6994697000364334E-2</v>
      </c>
      <c r="CA913" s="131">
        <f t="shared" ref="CA913" si="17790">S913/S932</f>
        <v>4.8524940422384748E-2</v>
      </c>
      <c r="CB913" s="128">
        <f t="shared" ref="CB913" si="17791">T913/T932</f>
        <v>4.1557420031463031E-2</v>
      </c>
      <c r="CC913" s="129">
        <f t="shared" ref="CC913" si="17792">U913/U932</f>
        <v>0.1076923076923077</v>
      </c>
      <c r="CD913" s="130">
        <f t="shared" ref="CD913" si="17793">V913/V932</f>
        <v>3.3972325656231324E-2</v>
      </c>
      <c r="CE913" s="131">
        <f t="shared" ref="CE913" si="17794">W913/W932</f>
        <v>7.5009502893103014E-2</v>
      </c>
      <c r="CF913" s="128">
        <f t="shared" ref="CF913" si="17795">X913/X932</f>
        <v>6.7724146477476918E-2</v>
      </c>
      <c r="CG913" s="129">
        <f t="shared" ref="CG913" si="17796">Y913/Y932</f>
        <v>0.10071191267204556</v>
      </c>
      <c r="CH913" s="130">
        <f t="shared" ref="CH913" si="17797">Z913/Z932</f>
        <v>6.9370303187354238E-2</v>
      </c>
      <c r="CI913" s="128">
        <f t="shared" ref="CI913" si="17798">AA913/AA932</f>
        <v>4.7765900711851043E-2</v>
      </c>
      <c r="CJ913" s="134">
        <f t="shared" ref="CJ913" si="17799">AB913/AB932</f>
        <v>6.4523168195301572E-2</v>
      </c>
      <c r="CK913" s="135">
        <f t="shared" ref="CK913" si="17800">AC913/AC932</f>
        <v>6.5915111193248319E-2</v>
      </c>
    </row>
    <row r="914" spans="1:89" ht="14.25" thickTop="1" thickBot="1" x14ac:dyDescent="0.25">
      <c r="A914" s="145" t="s">
        <v>22</v>
      </c>
      <c r="B914" s="195">
        <v>1799</v>
      </c>
      <c r="C914" s="196">
        <v>1297</v>
      </c>
      <c r="D914" s="197">
        <v>606</v>
      </c>
      <c r="E914" s="198">
        <v>548</v>
      </c>
      <c r="F914" s="195">
        <v>2123</v>
      </c>
      <c r="G914" s="199">
        <v>862</v>
      </c>
      <c r="H914" s="197">
        <v>2434</v>
      </c>
      <c r="I914" s="198">
        <v>1697</v>
      </c>
      <c r="J914" s="195">
        <v>231</v>
      </c>
      <c r="K914" s="199">
        <v>679</v>
      </c>
      <c r="L914" s="197">
        <v>734</v>
      </c>
      <c r="M914" s="195">
        <v>1970</v>
      </c>
      <c r="N914" s="200">
        <v>1742</v>
      </c>
      <c r="O914" s="201">
        <v>2646</v>
      </c>
      <c r="P914" s="195">
        <v>951</v>
      </c>
      <c r="Q914" s="199">
        <v>1064</v>
      </c>
      <c r="R914" s="197">
        <v>1606</v>
      </c>
      <c r="S914" s="198">
        <v>1311</v>
      </c>
      <c r="T914" s="195">
        <v>228</v>
      </c>
      <c r="U914" s="199">
        <v>496</v>
      </c>
      <c r="V914" s="197">
        <v>652</v>
      </c>
      <c r="W914" s="198">
        <v>1891</v>
      </c>
      <c r="X914" s="195">
        <v>895</v>
      </c>
      <c r="Y914" s="199">
        <v>806</v>
      </c>
      <c r="Z914" s="197">
        <v>2427</v>
      </c>
      <c r="AA914" s="195">
        <v>2296</v>
      </c>
      <c r="AB914" s="171">
        <v>16428</v>
      </c>
      <c r="AC914" s="172">
        <f t="shared" si="17664"/>
        <v>17563</v>
      </c>
      <c r="AE914" s="295" t="s">
        <v>0</v>
      </c>
      <c r="AF914" s="297" t="s">
        <v>1</v>
      </c>
      <c r="AG914" s="298"/>
      <c r="AH914" s="297" t="s">
        <v>2</v>
      </c>
      <c r="AI914" s="298"/>
      <c r="AJ914" s="297" t="s">
        <v>3</v>
      </c>
      <c r="AK914" s="298"/>
      <c r="AL914" s="297" t="s">
        <v>4</v>
      </c>
      <c r="AM914" s="298"/>
      <c r="AN914" s="297" t="s">
        <v>5</v>
      </c>
      <c r="AO914" s="298"/>
      <c r="AP914" s="297" t="s">
        <v>6</v>
      </c>
      <c r="AQ914" s="298"/>
      <c r="AR914" s="297" t="s">
        <v>7</v>
      </c>
      <c r="AS914" s="298"/>
      <c r="AT914" s="297" t="s">
        <v>8</v>
      </c>
      <c r="AU914" s="298"/>
      <c r="AV914" s="297" t="s">
        <v>9</v>
      </c>
      <c r="AW914" s="298"/>
      <c r="AX914" s="297" t="s">
        <v>10</v>
      </c>
      <c r="AY914" s="298"/>
      <c r="AZ914" s="297" t="s">
        <v>11</v>
      </c>
      <c r="BA914" s="298"/>
      <c r="BB914" s="297" t="s">
        <v>12</v>
      </c>
      <c r="BC914" s="298"/>
      <c r="BD914" s="300" t="s">
        <v>40</v>
      </c>
      <c r="BE914" s="301"/>
      <c r="BF914" s="302" t="s">
        <v>41</v>
      </c>
      <c r="BG914" s="303"/>
      <c r="BI914" s="145" t="s">
        <v>22</v>
      </c>
      <c r="BJ914" s="128">
        <f>B914/B932</f>
        <v>6.4348821404299456E-2</v>
      </c>
      <c r="BK914" s="129">
        <f t="shared" ref="BK914" si="17801">C914/C932</f>
        <v>4.4454346037839321E-2</v>
      </c>
      <c r="BL914" s="130">
        <f t="shared" ref="BL914" si="17802">D914/D932</f>
        <v>5.1777170198222831E-2</v>
      </c>
      <c r="BM914" s="131">
        <f t="shared" ref="BM914" si="17803">E914/E932</f>
        <v>4.5465859122210239E-2</v>
      </c>
      <c r="BN914" s="128">
        <f t="shared" ref="BN914" si="17804">F914/F932</f>
        <v>8.0213095552952737E-2</v>
      </c>
      <c r="BO914" s="129">
        <f t="shared" ref="BO914" si="17805">G914/G932</f>
        <v>3.4663020749557662E-2</v>
      </c>
      <c r="BP914" s="130">
        <f t="shared" ref="BP914" si="17806">H914/H932</f>
        <v>6.748738424000443E-2</v>
      </c>
      <c r="BQ914" s="131">
        <f t="shared" ref="BQ914" si="17807">I914/I932</f>
        <v>4.4683764284585814E-2</v>
      </c>
      <c r="BR914" s="128">
        <f t="shared" ref="BR914" si="17808">J914/J932</f>
        <v>3.6918651110755957E-2</v>
      </c>
      <c r="BS914" s="129">
        <f t="shared" ref="BS914" si="17809">K914/K932</f>
        <v>0.11620742769125449</v>
      </c>
      <c r="BT914" s="130">
        <f t="shared" ref="BT914" si="17810">L914/L932</f>
        <v>3.3520573594556333E-2</v>
      </c>
      <c r="BU914" s="128">
        <f t="shared" ref="BU914" si="17811">M914/M932</f>
        <v>9.634665232063383E-2</v>
      </c>
      <c r="BV914" s="132">
        <f t="shared" ref="BV914" si="17812">N914/N932</f>
        <v>4.907456968194495E-2</v>
      </c>
      <c r="BW914" s="133">
        <f t="shared" ref="BW914" si="17813">O914/O932</f>
        <v>7.6172381034631656E-2</v>
      </c>
      <c r="BX914" s="128">
        <f t="shared" ref="BX914" si="17814">P914/P932</f>
        <v>5.1041219407471021E-2</v>
      </c>
      <c r="BY914" s="129">
        <f t="shared" ref="BY914" si="17815">Q914/Q932</f>
        <v>5.9094695917800609E-2</v>
      </c>
      <c r="BZ914" s="130">
        <f t="shared" ref="BZ914" si="17816">R914/R932</f>
        <v>6.5012346678541069E-2</v>
      </c>
      <c r="CA914" s="131">
        <f t="shared" ref="CA914" si="17817">S914/S932</f>
        <v>5.3866381789793735E-2</v>
      </c>
      <c r="CB914" s="128">
        <f t="shared" ref="CB914" si="17818">T914/T932</f>
        <v>2.9889879391714735E-2</v>
      </c>
      <c r="CC914" s="129">
        <f t="shared" ref="CC914" si="17819">U914/U932</f>
        <v>6.6936572199730093E-2</v>
      </c>
      <c r="CD914" s="130">
        <f t="shared" ref="CD914" si="17820">V914/V932</f>
        <v>2.9972877304279871E-2</v>
      </c>
      <c r="CE914" s="131">
        <f t="shared" ref="CE914" si="17821">W914/W932</f>
        <v>7.9866537145753258E-2</v>
      </c>
      <c r="CF914" s="128">
        <f t="shared" ref="CF914" si="17822">X914/X932</f>
        <v>5.5455728359873599E-2</v>
      </c>
      <c r="CG914" s="129">
        <f t="shared" ref="CG914" si="17823">Y914/Y932</f>
        <v>7.6506881822496445E-2</v>
      </c>
      <c r="CH914" s="130">
        <f t="shared" ref="CH914" si="17824">Z914/Z932</f>
        <v>6.2891940917336103E-2</v>
      </c>
      <c r="CI914" s="128">
        <f t="shared" ref="CI914" si="17825">AA914/AA932</f>
        <v>5.3238110696315531E-2</v>
      </c>
      <c r="CJ914" s="134">
        <f t="shared" ref="CJ914" si="17826">AB914/AB932</f>
        <v>5.6012820075692998E-2</v>
      </c>
      <c r="CK914" s="135">
        <f t="shared" ref="CK914" si="17827">AC914/AC932</f>
        <v>6.0107325954673947E-2</v>
      </c>
    </row>
    <row r="915" spans="1:89" ht="15" thickTop="1" thickBot="1" x14ac:dyDescent="0.3">
      <c r="A915" s="136" t="s">
        <v>23</v>
      </c>
      <c r="B915" s="188">
        <v>1558</v>
      </c>
      <c r="C915" s="189">
        <v>1127</v>
      </c>
      <c r="D915" s="190">
        <v>599</v>
      </c>
      <c r="E915" s="191">
        <v>539</v>
      </c>
      <c r="F915" s="188">
        <v>1663</v>
      </c>
      <c r="G915" s="192">
        <v>714</v>
      </c>
      <c r="H915" s="190">
        <v>1911</v>
      </c>
      <c r="I915" s="191">
        <v>1587</v>
      </c>
      <c r="J915" s="188">
        <v>261</v>
      </c>
      <c r="K915" s="192">
        <v>485</v>
      </c>
      <c r="L915" s="190">
        <v>659</v>
      </c>
      <c r="M915" s="188">
        <v>1456</v>
      </c>
      <c r="N915" s="193">
        <v>1522</v>
      </c>
      <c r="O915" s="194">
        <v>2029</v>
      </c>
      <c r="P915" s="188">
        <v>766</v>
      </c>
      <c r="Q915" s="192">
        <v>763</v>
      </c>
      <c r="R915" s="190">
        <v>1252</v>
      </c>
      <c r="S915" s="191">
        <v>1244</v>
      </c>
      <c r="T915" s="188">
        <v>311</v>
      </c>
      <c r="U915" s="192">
        <v>466</v>
      </c>
      <c r="V915" s="190">
        <v>588</v>
      </c>
      <c r="W915" s="191">
        <v>1603</v>
      </c>
      <c r="X915" s="188">
        <v>765</v>
      </c>
      <c r="Y915" s="192">
        <v>555</v>
      </c>
      <c r="Z915" s="190">
        <v>2129</v>
      </c>
      <c r="AA915" s="188">
        <v>2614</v>
      </c>
      <c r="AB915" s="171">
        <v>13984</v>
      </c>
      <c r="AC915" s="172">
        <f t="shared" si="17664"/>
        <v>15182</v>
      </c>
      <c r="AE915" s="296"/>
      <c r="AF915" s="115" t="s">
        <v>14</v>
      </c>
      <c r="AG915" s="116" t="s">
        <v>15</v>
      </c>
      <c r="AH915" s="117" t="s">
        <v>14</v>
      </c>
      <c r="AI915" s="118" t="s">
        <v>15</v>
      </c>
      <c r="AJ915" s="115" t="s">
        <v>14</v>
      </c>
      <c r="AK915" s="116" t="s">
        <v>15</v>
      </c>
      <c r="AL915" s="117" t="s">
        <v>14</v>
      </c>
      <c r="AM915" s="118" t="s">
        <v>15</v>
      </c>
      <c r="AN915" s="115" t="s">
        <v>14</v>
      </c>
      <c r="AO915" s="116" t="s">
        <v>15</v>
      </c>
      <c r="AP915" s="117" t="s">
        <v>14</v>
      </c>
      <c r="AQ915" s="115" t="s">
        <v>15</v>
      </c>
      <c r="AR915" s="119" t="s">
        <v>14</v>
      </c>
      <c r="AS915" s="120" t="s">
        <v>15</v>
      </c>
      <c r="AT915" s="115" t="s">
        <v>14</v>
      </c>
      <c r="AU915" s="116" t="s">
        <v>15</v>
      </c>
      <c r="AV915" s="117" t="s">
        <v>14</v>
      </c>
      <c r="AW915" s="118" t="s">
        <v>15</v>
      </c>
      <c r="AX915" s="115" t="s">
        <v>14</v>
      </c>
      <c r="AY915" s="116" t="s">
        <v>15</v>
      </c>
      <c r="AZ915" s="117" t="s">
        <v>14</v>
      </c>
      <c r="BA915" s="118" t="s">
        <v>15</v>
      </c>
      <c r="BB915" s="115" t="s">
        <v>14</v>
      </c>
      <c r="BC915" s="116" t="s">
        <v>15</v>
      </c>
      <c r="BD915" s="28" t="s">
        <v>14</v>
      </c>
      <c r="BE915" s="121" t="s">
        <v>15</v>
      </c>
      <c r="BF915" s="175" t="s">
        <v>14</v>
      </c>
      <c r="BG915" s="176" t="s">
        <v>15</v>
      </c>
      <c r="BI915" s="136" t="s">
        <v>23</v>
      </c>
      <c r="BJ915" s="128">
        <f>B915/B932</f>
        <v>5.5728440104446116E-2</v>
      </c>
      <c r="BK915" s="129">
        <f t="shared" ref="BK915" si="17828">C915/C932</f>
        <v>3.8627639155470246E-2</v>
      </c>
      <c r="BL915" s="130">
        <f t="shared" ref="BL915" si="17829">D915/D932</f>
        <v>5.1179084073820914E-2</v>
      </c>
      <c r="BM915" s="131">
        <f t="shared" ref="BM915" si="17830">E915/E932</f>
        <v>4.4719157056334523E-2</v>
      </c>
      <c r="BN915" s="128">
        <f t="shared" ref="BN915" si="17831">F915/F932</f>
        <v>6.2832961801488646E-2</v>
      </c>
      <c r="BO915" s="129">
        <f t="shared" ref="BO915" si="17832">G915/G932</f>
        <v>2.8711597233392311E-2</v>
      </c>
      <c r="BP915" s="130">
        <f t="shared" ref="BP915" si="17833">H915/H932</f>
        <v>5.2986191981367496E-2</v>
      </c>
      <c r="BQ915" s="131">
        <f t="shared" ref="BQ915" si="17834">I915/I932</f>
        <v>4.1787350571383435E-2</v>
      </c>
      <c r="BR915" s="128">
        <f t="shared" ref="BR915" si="17835">J915/J932</f>
        <v>4.1713281125139841E-2</v>
      </c>
      <c r="BS915" s="129">
        <f t="shared" ref="BS915" si="17836">K915/K932</f>
        <v>8.3005305493753206E-2</v>
      </c>
      <c r="BT915" s="130">
        <f t="shared" ref="BT915" si="17837">L915/L932</f>
        <v>3.0095446864867332E-2</v>
      </c>
      <c r="BU915" s="128">
        <f t="shared" ref="BU915" si="17838">M915/M932</f>
        <v>7.120849024306744E-2</v>
      </c>
      <c r="BV915" s="132">
        <f t="shared" ref="BV915" si="17839">N915/N932</f>
        <v>4.2876862833478885E-2</v>
      </c>
      <c r="BW915" s="133">
        <f t="shared" ref="BW915" si="17840">O915/O932</f>
        <v>5.8410340559058062E-2</v>
      </c>
      <c r="BX915" s="128">
        <f t="shared" ref="BX915" si="17841">P915/P932</f>
        <v>4.1112065264061831E-2</v>
      </c>
      <c r="BY915" s="129">
        <f t="shared" ref="BY915" si="17842">Q915/Q932</f>
        <v>4.2377117467370176E-2</v>
      </c>
      <c r="BZ915" s="130">
        <f t="shared" ref="BZ915" si="17843">R915/R932</f>
        <v>5.0682103388252436E-2</v>
      </c>
      <c r="CA915" s="131">
        <f t="shared" ref="CA915" si="17844">S915/S932</f>
        <v>5.1113485085052181E-2</v>
      </c>
      <c r="CB915" s="128">
        <f t="shared" ref="CB915" si="17845">T915/T932</f>
        <v>4.0770844257996854E-2</v>
      </c>
      <c r="CC915" s="129">
        <f t="shared" ref="CC915" si="17846">U915/U932</f>
        <v>6.288798920377868E-2</v>
      </c>
      <c r="CD915" s="130">
        <f t="shared" ref="CD915" si="17847">V915/V932</f>
        <v>2.7030754378706386E-2</v>
      </c>
      <c r="CE915" s="131">
        <f t="shared" ref="CE915" si="17848">W915/W932</f>
        <v>6.7702833973898716E-2</v>
      </c>
      <c r="CF915" s="128">
        <f t="shared" ref="CF915" si="17849">X915/X932</f>
        <v>4.7400706363467375E-2</v>
      </c>
      <c r="CG915" s="129">
        <f t="shared" ref="CG915" si="17850">Y915/Y932</f>
        <v>5.2681537731371617E-2</v>
      </c>
      <c r="CH915" s="130">
        <f t="shared" ref="CH915" si="17851">Z915/Z932</f>
        <v>5.5169733091474472E-2</v>
      </c>
      <c r="CI915" s="128">
        <f t="shared" ref="CI915" si="17852">AA915/AA932</f>
        <v>6.0611681777077007E-2</v>
      </c>
      <c r="CJ915" s="134">
        <f t="shared" ref="CJ915" si="17853">AB915/AB932</f>
        <v>4.7679770875242937E-2</v>
      </c>
      <c r="CK915" s="135">
        <f t="shared" ref="CK915" si="17854">AC915/AC932</f>
        <v>5.1958630225124404E-2</v>
      </c>
    </row>
    <row r="916" spans="1:89" ht="13.5" thickTop="1" x14ac:dyDescent="0.2">
      <c r="A916" s="145" t="s">
        <v>24</v>
      </c>
      <c r="B916" s="202">
        <v>1322</v>
      </c>
      <c r="C916" s="196">
        <v>1073</v>
      </c>
      <c r="D916" s="197">
        <v>566</v>
      </c>
      <c r="E916" s="198">
        <v>480</v>
      </c>
      <c r="F916" s="195">
        <v>1561</v>
      </c>
      <c r="G916" s="199">
        <v>699</v>
      </c>
      <c r="H916" s="197">
        <v>2041</v>
      </c>
      <c r="I916" s="198">
        <v>1540</v>
      </c>
      <c r="J916" s="195">
        <v>270</v>
      </c>
      <c r="K916" s="199">
        <v>316</v>
      </c>
      <c r="L916" s="197">
        <v>717</v>
      </c>
      <c r="M916" s="195">
        <v>1329</v>
      </c>
      <c r="N916" s="200">
        <v>1412</v>
      </c>
      <c r="O916" s="203">
        <v>1841</v>
      </c>
      <c r="P916" s="195">
        <v>775</v>
      </c>
      <c r="Q916" s="199">
        <v>681</v>
      </c>
      <c r="R916" s="197">
        <v>1141</v>
      </c>
      <c r="S916" s="198">
        <v>1040</v>
      </c>
      <c r="T916" s="195">
        <v>235</v>
      </c>
      <c r="U916" s="199">
        <v>297</v>
      </c>
      <c r="V916" s="197">
        <v>686</v>
      </c>
      <c r="W916" s="204">
        <v>1418</v>
      </c>
      <c r="X916" s="195">
        <v>684</v>
      </c>
      <c r="Y916" s="199">
        <v>417</v>
      </c>
      <c r="Z916" s="197">
        <v>2204</v>
      </c>
      <c r="AA916" s="195">
        <v>2465</v>
      </c>
      <c r="AB916" s="171">
        <v>13614</v>
      </c>
      <c r="AC916" s="172">
        <f t="shared" si="17664"/>
        <v>13596</v>
      </c>
      <c r="AE916" s="270" t="str">
        <f>$AE$17</f>
        <v>17:00 - 17:59</v>
      </c>
      <c r="AF916" s="125">
        <f t="shared" ref="AF916:AU918" si="17855">SUMIF($A$9:$A$32,$AE916,B$908:B$931)</f>
        <v>1687</v>
      </c>
      <c r="AG916" s="185">
        <f t="shared" si="17855"/>
        <v>3194</v>
      </c>
      <c r="AH916" s="126">
        <f t="shared" si="17855"/>
        <v>1183</v>
      </c>
      <c r="AI916" s="179">
        <f t="shared" si="17855"/>
        <v>1016</v>
      </c>
      <c r="AJ916" s="125">
        <f t="shared" si="17855"/>
        <v>1341</v>
      </c>
      <c r="AK916" s="127">
        <f t="shared" si="17855"/>
        <v>2759</v>
      </c>
      <c r="AL916" s="126">
        <f t="shared" si="17855"/>
        <v>2461</v>
      </c>
      <c r="AM916" s="179">
        <f t="shared" si="17855"/>
        <v>3651</v>
      </c>
      <c r="AN916" s="125">
        <f t="shared" si="17855"/>
        <v>945</v>
      </c>
      <c r="AO916" s="127">
        <f t="shared" si="17855"/>
        <v>221</v>
      </c>
      <c r="AP916" s="126">
        <f t="shared" si="17855"/>
        <v>2771</v>
      </c>
      <c r="AQ916" s="125">
        <f t="shared" si="17855"/>
        <v>766</v>
      </c>
      <c r="AR916" s="178">
        <f t="shared" si="17855"/>
        <v>3711</v>
      </c>
      <c r="AS916" s="180">
        <f t="shared" si="17855"/>
        <v>2070</v>
      </c>
      <c r="AT916" s="125">
        <f t="shared" si="17855"/>
        <v>1831</v>
      </c>
      <c r="AU916" s="127">
        <f t="shared" si="17855"/>
        <v>1256</v>
      </c>
      <c r="AV916" s="126">
        <f t="shared" ref="AP916:BE918" si="17856">SUMIF($A$9:$A$32,$AE916,R$908:R$931)</f>
        <v>1885</v>
      </c>
      <c r="AW916" s="179">
        <f t="shared" si="17856"/>
        <v>2221</v>
      </c>
      <c r="AX916" s="125">
        <f t="shared" si="17856"/>
        <v>1163</v>
      </c>
      <c r="AY916" s="127">
        <f t="shared" si="17856"/>
        <v>240</v>
      </c>
      <c r="AZ916" s="126">
        <f t="shared" si="17856"/>
        <v>2355</v>
      </c>
      <c r="BA916" s="179">
        <f t="shared" si="17856"/>
        <v>1433</v>
      </c>
      <c r="BB916" s="125">
        <f t="shared" si="17856"/>
        <v>1777</v>
      </c>
      <c r="BC916" s="127">
        <f t="shared" si="17856"/>
        <v>678</v>
      </c>
      <c r="BD916" s="183">
        <f t="shared" si="17856"/>
        <v>2856</v>
      </c>
      <c r="BE916" s="184">
        <f t="shared" si="17856"/>
        <v>4231</v>
      </c>
      <c r="BF916" s="169">
        <f>AF916+AH916+AJ916+AL916+AN916+AP916+AR916+AT916+AV916+AX916+AZ916+BB916+BD916</f>
        <v>25966</v>
      </c>
      <c r="BG916" s="170">
        <f>AG916+AI916+AK916+AM916+AO916+AQ916+AS916+AU916+AW916+AY916+BA916+BC916+BE916</f>
        <v>23736</v>
      </c>
      <c r="BI916" s="145" t="s">
        <v>24</v>
      </c>
      <c r="BJ916" s="128">
        <f>B916/B932</f>
        <v>4.7286904889651968E-2</v>
      </c>
      <c r="BK916" s="129">
        <f t="shared" ref="BK916" si="17857">C916/C932</f>
        <v>3.67768028516589E-2</v>
      </c>
      <c r="BL916" s="130">
        <f t="shared" ref="BL916" si="17858">D916/D932</f>
        <v>4.8359535201640463E-2</v>
      </c>
      <c r="BM916" s="131">
        <f t="shared" ref="BM916" si="17859">E916/E932</f>
        <v>3.9824110180038168E-2</v>
      </c>
      <c r="BN916" s="128">
        <f t="shared" ref="BN916" si="17860">F916/F932</f>
        <v>5.8979106056598785E-2</v>
      </c>
      <c r="BO916" s="129">
        <f t="shared" ref="BO916" si="17861">G916/G932</f>
        <v>2.8108412417564742E-2</v>
      </c>
      <c r="BP916" s="130">
        <f t="shared" ref="BP916" si="17862">H916/H932</f>
        <v>5.6590694837242835E-2</v>
      </c>
      <c r="BQ916" s="131">
        <f t="shared" ref="BQ916" si="17863">I916/I932</f>
        <v>4.0549791984833328E-2</v>
      </c>
      <c r="BR916" s="128">
        <f t="shared" ref="BR916" si="17864">J916/J932</f>
        <v>4.3151670129455012E-2</v>
      </c>
      <c r="BS916" s="129">
        <f t="shared" ref="BS916" si="17865">K916/K932</f>
        <v>5.4081807290775288E-2</v>
      </c>
      <c r="BT916" s="130">
        <f t="shared" ref="BT916" si="17866">L916/L932</f>
        <v>3.2744211535826823E-2</v>
      </c>
      <c r="BU916" s="128">
        <f t="shared" ref="BU916" si="17867">M916/M932</f>
        <v>6.499731011884384E-2</v>
      </c>
      <c r="BV916" s="132">
        <f t="shared" ref="BV916" si="17868">N916/N932</f>
        <v>3.9778009409245849E-2</v>
      </c>
      <c r="BW916" s="133">
        <f t="shared" ref="BW916" si="17869">O916/O932</f>
        <v>5.2998243947375998E-2</v>
      </c>
      <c r="BX916" s="128">
        <f t="shared" ref="BX916" si="17870">P916/P932</f>
        <v>4.1595105195362816E-2</v>
      </c>
      <c r="BY916" s="129">
        <f t="shared" ref="BY916" si="17871">Q916/Q932</f>
        <v>3.7822826992502084E-2</v>
      </c>
      <c r="BZ916" s="130">
        <f t="shared" ref="BZ916" si="17872">R916/R932</f>
        <v>4.6188722017568719E-2</v>
      </c>
      <c r="CA916" s="131">
        <f t="shared" ref="CA916" si="17873">S916/S932</f>
        <v>4.2731530939271921E-2</v>
      </c>
      <c r="CB916" s="128">
        <f t="shared" ref="CB916" si="17874">T916/T932</f>
        <v>3.0807551127425274E-2</v>
      </c>
      <c r="CC916" s="129">
        <f t="shared" ref="CC916" si="17875">U916/U932</f>
        <v>4.0080971659919029E-2</v>
      </c>
      <c r="CD916" s="130">
        <f t="shared" ref="CD916" si="17876">V916/V932</f>
        <v>3.1535880108490781E-2</v>
      </c>
      <c r="CE916" s="131">
        <f t="shared" ref="CE916" si="17877">W916/W932</f>
        <v>5.9889344089200491E-2</v>
      </c>
      <c r="CF916" s="128">
        <f t="shared" ref="CF916" si="17878">X916/X932</f>
        <v>4.2381808042629657E-2</v>
      </c>
      <c r="CG916" s="129">
        <f t="shared" ref="CG916" si="17879">Y916/Y932</f>
        <v>3.9582344565733271E-2</v>
      </c>
      <c r="CH916" s="130">
        <f t="shared" ref="CH916" si="17880">Z916/Z932</f>
        <v>5.7113241772479915E-2</v>
      </c>
      <c r="CI916" s="128">
        <f t="shared" ref="CI916" si="17881">AA916/AA932</f>
        <v>5.7156769541122733E-2</v>
      </c>
      <c r="CJ916" s="134">
        <f t="shared" ref="CJ916" si="17882">AB916/AB932</f>
        <v>4.6418220873538134E-2</v>
      </c>
      <c r="CK916" s="135">
        <f t="shared" ref="CK916" si="17883">AC916/AC932</f>
        <v>4.6530729583769685E-2</v>
      </c>
    </row>
    <row r="917" spans="1:89" x14ac:dyDescent="0.2">
      <c r="A917" s="136" t="s">
        <v>25</v>
      </c>
      <c r="B917" s="205">
        <v>1234</v>
      </c>
      <c r="C917" s="189">
        <v>1117</v>
      </c>
      <c r="D917" s="190">
        <v>546</v>
      </c>
      <c r="E917" s="191">
        <v>471</v>
      </c>
      <c r="F917" s="188">
        <v>1188</v>
      </c>
      <c r="G917" s="192">
        <v>718</v>
      </c>
      <c r="H917" s="190">
        <v>1677</v>
      </c>
      <c r="I917" s="191">
        <v>1601</v>
      </c>
      <c r="J917" s="188">
        <v>281</v>
      </c>
      <c r="K917" s="189">
        <v>205</v>
      </c>
      <c r="L917" s="190">
        <v>711</v>
      </c>
      <c r="M917" s="188">
        <v>979</v>
      </c>
      <c r="N917" s="193">
        <v>1417</v>
      </c>
      <c r="O917" s="206">
        <v>1498</v>
      </c>
      <c r="P917" s="188">
        <v>742</v>
      </c>
      <c r="Q917" s="189">
        <v>640</v>
      </c>
      <c r="R917" s="190">
        <v>1091</v>
      </c>
      <c r="S917" s="191">
        <v>1002</v>
      </c>
      <c r="T917" s="197">
        <v>186</v>
      </c>
      <c r="U917" s="188">
        <v>328</v>
      </c>
      <c r="V917" s="190">
        <v>704</v>
      </c>
      <c r="W917" s="207">
        <v>1116</v>
      </c>
      <c r="X917" s="188">
        <v>539</v>
      </c>
      <c r="Y917" s="192">
        <v>355</v>
      </c>
      <c r="Z917" s="190">
        <v>2079</v>
      </c>
      <c r="AA917" s="188">
        <v>2011</v>
      </c>
      <c r="AB917" s="171">
        <v>12395</v>
      </c>
      <c r="AC917" s="172">
        <f t="shared" si="17664"/>
        <v>12041</v>
      </c>
      <c r="AE917" s="272" t="str">
        <f>$AE$18</f>
        <v>18:00 - 18:59</v>
      </c>
      <c r="AF917" s="125">
        <f t="shared" si="17855"/>
        <v>1649</v>
      </c>
      <c r="AG917" s="189">
        <f t="shared" si="17855"/>
        <v>3537</v>
      </c>
      <c r="AH917" s="190">
        <f t="shared" si="17855"/>
        <v>791</v>
      </c>
      <c r="AI917" s="191">
        <f t="shared" si="17855"/>
        <v>1246</v>
      </c>
      <c r="AJ917" s="273">
        <f t="shared" si="17855"/>
        <v>1066</v>
      </c>
      <c r="AK917" s="192">
        <f t="shared" si="17855"/>
        <v>3014</v>
      </c>
      <c r="AL917" s="190">
        <f t="shared" si="17855"/>
        <v>2366</v>
      </c>
      <c r="AM917" s="191">
        <f t="shared" si="17855"/>
        <v>4395</v>
      </c>
      <c r="AN917" s="273">
        <f t="shared" si="17855"/>
        <v>656</v>
      </c>
      <c r="AO917" s="192">
        <f t="shared" si="17855"/>
        <v>231</v>
      </c>
      <c r="AP917" s="190">
        <f t="shared" si="17856"/>
        <v>2771</v>
      </c>
      <c r="AQ917" s="273">
        <f t="shared" si="17856"/>
        <v>795</v>
      </c>
      <c r="AR917" s="193">
        <f t="shared" si="17856"/>
        <v>3362</v>
      </c>
      <c r="AS917" s="194">
        <f t="shared" si="17856"/>
        <v>2343</v>
      </c>
      <c r="AT917" s="273">
        <f t="shared" si="17856"/>
        <v>1581</v>
      </c>
      <c r="AU917" s="192">
        <f t="shared" si="17856"/>
        <v>1753</v>
      </c>
      <c r="AV917" s="190">
        <f t="shared" si="17856"/>
        <v>1671</v>
      </c>
      <c r="AW917" s="191">
        <f t="shared" si="17856"/>
        <v>2550</v>
      </c>
      <c r="AX917" s="273">
        <f t="shared" si="17856"/>
        <v>1038</v>
      </c>
      <c r="AY917" s="192">
        <f t="shared" si="17856"/>
        <v>244</v>
      </c>
      <c r="AZ917" s="190">
        <f t="shared" si="17856"/>
        <v>2569</v>
      </c>
      <c r="BA917" s="191">
        <f t="shared" si="17856"/>
        <v>1252</v>
      </c>
      <c r="BB917" s="273">
        <f t="shared" si="17856"/>
        <v>1640</v>
      </c>
      <c r="BC917" s="192">
        <f t="shared" si="17856"/>
        <v>678</v>
      </c>
      <c r="BD917" s="190">
        <f t="shared" si="17856"/>
        <v>2775</v>
      </c>
      <c r="BE917" s="273">
        <f t="shared" si="17856"/>
        <v>4041</v>
      </c>
      <c r="BF917" s="171">
        <f>SUM(AF917,AH917,AJ917,AL917,AN917,AP917,AR917,AT917,AV917,AX917,AZ917,BB917,BD917)</f>
        <v>23935</v>
      </c>
      <c r="BG917" s="172">
        <f>SUM(AG917,AI917,AK917,AM917,AO917,AQ917,AS917,AU917,AW917,AY917,BA917,BC917,BE917)</f>
        <v>26079</v>
      </c>
      <c r="BI917" s="136" t="s">
        <v>25</v>
      </c>
      <c r="BJ917" s="128">
        <f>B917/B932</f>
        <v>4.4139213792610078E-2</v>
      </c>
      <c r="BK917" s="129">
        <f t="shared" ref="BK917" si="17884">C917/C932</f>
        <v>3.8284891691801479E-2</v>
      </c>
      <c r="BL917" s="130">
        <f t="shared" ref="BL917" si="17885">D917/D932</f>
        <v>4.6650717703349283E-2</v>
      </c>
      <c r="BM917" s="131">
        <f t="shared" ref="BM917" si="17886">E917/E932</f>
        <v>3.9077408114162451E-2</v>
      </c>
      <c r="BN917" s="128">
        <f t="shared" ref="BN917" si="17887">F917/F932</f>
        <v>4.4886084558128994E-2</v>
      </c>
      <c r="BO917" s="129">
        <f t="shared" ref="BO917" si="17888">G917/G932</f>
        <v>2.8872446517612997E-2</v>
      </c>
      <c r="BP917" s="130">
        <f t="shared" ref="BP917" si="17889">H917/H932</f>
        <v>4.6498086840791882E-2</v>
      </c>
      <c r="BQ917" s="131">
        <f t="shared" ref="BQ917" si="17890">I917/I932</f>
        <v>4.2155985043972825E-2</v>
      </c>
      <c r="BR917" s="128">
        <f t="shared" ref="BR917" si="17891">J917/J932</f>
        <v>4.4909701134729106E-2</v>
      </c>
      <c r="BS917" s="129">
        <f t="shared" ref="BS917" si="17892">K917/K932</f>
        <v>3.5084716755091561E-2</v>
      </c>
      <c r="BT917" s="130">
        <f t="shared" ref="BT917" si="17893">L917/L932</f>
        <v>3.2470201397451708E-2</v>
      </c>
      <c r="BU917" s="128">
        <f t="shared" ref="BU917" si="17894">M917/M932</f>
        <v>4.7879884579644934E-2</v>
      </c>
      <c r="BV917" s="132">
        <f t="shared" ref="BV917" si="17895">N917/N932</f>
        <v>3.9918866383074625E-2</v>
      </c>
      <c r="BW917" s="133">
        <f t="shared" ref="BW917" si="17896">O917/O932</f>
        <v>4.3124046405849673E-2</v>
      </c>
      <c r="BX917" s="128">
        <f t="shared" ref="BX917" si="17897">P917/P932</f>
        <v>3.9823958780592528E-2</v>
      </c>
      <c r="BY917" s="129">
        <f t="shared" ref="BY917" si="17898">Q917/Q932</f>
        <v>3.5545681755068038E-2</v>
      </c>
      <c r="BZ917" s="130">
        <f t="shared" ref="BZ917" si="17899">R917/R932</f>
        <v>4.4164676355098569E-2</v>
      </c>
      <c r="CA917" s="131">
        <f t="shared" ref="CA917" si="17900">S917/S932</f>
        <v>4.1170186539567756E-2</v>
      </c>
      <c r="CB917" s="128">
        <f t="shared" ref="CB917" si="17901">T917/T932</f>
        <v>2.4383848977451494E-2</v>
      </c>
      <c r="CC917" s="129">
        <f t="shared" ref="CC917" si="17902">U917/U932</f>
        <v>4.4264507422402156E-2</v>
      </c>
      <c r="CD917" s="130">
        <f t="shared" ref="CD917" si="17903">V917/V932</f>
        <v>3.2363352181308327E-2</v>
      </c>
      <c r="CE917" s="131">
        <f t="shared" ref="CE917" si="17904">W917/W932</f>
        <v>4.713434979093635E-2</v>
      </c>
      <c r="CF917" s="128">
        <f t="shared" ref="CF917" si="17905">X917/X932</f>
        <v>3.3397360431253485E-2</v>
      </c>
      <c r="CG917" s="129">
        <f t="shared" ref="CG917" si="17906">Y917/Y932</f>
        <v>3.3697199810156619E-2</v>
      </c>
      <c r="CH917" s="130">
        <f t="shared" ref="CH917" si="17907">Z917/Z932</f>
        <v>5.3874060637470848E-2</v>
      </c>
      <c r="CI917" s="128">
        <f t="shared" ref="CI917" si="17908">AA917/AA932</f>
        <v>4.6629721520161385E-2</v>
      </c>
      <c r="CJ917" s="134">
        <f t="shared" ref="CJ917" si="17909">AB917/AB932</f>
        <v>4.2261925057110711E-2</v>
      </c>
      <c r="CK917" s="135">
        <f t="shared" ref="CK917" si="17910">AC917/AC932</f>
        <v>4.1208922838935777E-2</v>
      </c>
    </row>
    <row r="918" spans="1:89" ht="13.5" thickBot="1" x14ac:dyDescent="0.25">
      <c r="A918" s="145" t="s">
        <v>26</v>
      </c>
      <c r="B918" s="202">
        <v>1144</v>
      </c>
      <c r="C918" s="196">
        <v>1342</v>
      </c>
      <c r="D918" s="197">
        <v>462</v>
      </c>
      <c r="E918" s="198">
        <v>576</v>
      </c>
      <c r="F918" s="195">
        <v>1012</v>
      </c>
      <c r="G918" s="199">
        <v>854</v>
      </c>
      <c r="H918" s="197">
        <v>1644</v>
      </c>
      <c r="I918" s="198">
        <v>1817</v>
      </c>
      <c r="J918" s="195">
        <v>253</v>
      </c>
      <c r="K918" s="196">
        <v>262</v>
      </c>
      <c r="L918" s="197">
        <v>762</v>
      </c>
      <c r="M918" s="195">
        <v>844</v>
      </c>
      <c r="N918" s="200">
        <v>1325</v>
      </c>
      <c r="O918" s="203">
        <v>1412</v>
      </c>
      <c r="P918" s="195">
        <v>690</v>
      </c>
      <c r="Q918" s="196">
        <v>631</v>
      </c>
      <c r="R918" s="197">
        <v>1174</v>
      </c>
      <c r="S918" s="198">
        <v>885</v>
      </c>
      <c r="T918" s="195">
        <v>219</v>
      </c>
      <c r="U918" s="199">
        <v>270</v>
      </c>
      <c r="V918" s="197">
        <v>786</v>
      </c>
      <c r="W918" s="204">
        <v>994</v>
      </c>
      <c r="X918" s="195">
        <v>555</v>
      </c>
      <c r="Y918" s="199">
        <v>378</v>
      </c>
      <c r="Z918" s="197">
        <v>2026</v>
      </c>
      <c r="AA918" s="195">
        <v>2151</v>
      </c>
      <c r="AB918" s="171">
        <v>12052</v>
      </c>
      <c r="AC918" s="172">
        <f t="shared" si="17664"/>
        <v>12416</v>
      </c>
      <c r="AE918" s="270">
        <f>$AE$19</f>
        <v>0</v>
      </c>
      <c r="AF918" s="125">
        <f t="shared" si="17855"/>
        <v>0</v>
      </c>
      <c r="AG918" s="196">
        <f t="shared" si="17855"/>
        <v>0</v>
      </c>
      <c r="AH918" s="197">
        <f t="shared" si="17855"/>
        <v>0</v>
      </c>
      <c r="AI918" s="198">
        <f t="shared" si="17855"/>
        <v>0</v>
      </c>
      <c r="AJ918" s="195">
        <f t="shared" si="17855"/>
        <v>0</v>
      </c>
      <c r="AK918" s="199">
        <f t="shared" si="17855"/>
        <v>0</v>
      </c>
      <c r="AL918" s="197">
        <f t="shared" si="17855"/>
        <v>0</v>
      </c>
      <c r="AM918" s="198">
        <f t="shared" si="17855"/>
        <v>0</v>
      </c>
      <c r="AN918" s="195">
        <f t="shared" si="17855"/>
        <v>0</v>
      </c>
      <c r="AO918" s="199">
        <f t="shared" si="17855"/>
        <v>0</v>
      </c>
      <c r="AP918" s="197">
        <f t="shared" si="17856"/>
        <v>0</v>
      </c>
      <c r="AQ918" s="195">
        <f t="shared" si="17856"/>
        <v>0</v>
      </c>
      <c r="AR918" s="200">
        <f t="shared" si="17856"/>
        <v>0</v>
      </c>
      <c r="AS918" s="201">
        <f t="shared" si="17856"/>
        <v>0</v>
      </c>
      <c r="AT918" s="195">
        <f t="shared" si="17856"/>
        <v>0</v>
      </c>
      <c r="AU918" s="199">
        <f t="shared" si="17856"/>
        <v>0</v>
      </c>
      <c r="AV918" s="197">
        <f t="shared" si="17856"/>
        <v>0</v>
      </c>
      <c r="AW918" s="198">
        <f t="shared" si="17856"/>
        <v>0</v>
      </c>
      <c r="AX918" s="195">
        <f t="shared" si="17856"/>
        <v>0</v>
      </c>
      <c r="AY918" s="199">
        <f t="shared" si="17856"/>
        <v>0</v>
      </c>
      <c r="AZ918" s="197">
        <f t="shared" si="17856"/>
        <v>0</v>
      </c>
      <c r="BA918" s="198">
        <f t="shared" si="17856"/>
        <v>0</v>
      </c>
      <c r="BB918" s="195">
        <f t="shared" si="17856"/>
        <v>0</v>
      </c>
      <c r="BC918" s="199">
        <f t="shared" si="17856"/>
        <v>0</v>
      </c>
      <c r="BD918" s="197">
        <f t="shared" si="17856"/>
        <v>0</v>
      </c>
      <c r="BE918" s="195">
        <f t="shared" si="17856"/>
        <v>0</v>
      </c>
      <c r="BF918" s="171">
        <f>SUM(AF918,AH918,AJ918,AL918,AN918,AP918,AR918,AT918,AV918,AX918,AZ918,BB918,BD918)</f>
        <v>0</v>
      </c>
      <c r="BG918" s="172">
        <f>SUM(AG918,AI918,AK918,AM918,AO918,AQ918,AS918,AU918,AW918,AY918,BA918,BC918,BE918)</f>
        <v>0</v>
      </c>
      <c r="BI918" s="145" t="s">
        <v>26</v>
      </c>
      <c r="BJ918" s="128">
        <f>B918/B932</f>
        <v>4.0919984261544515E-2</v>
      </c>
      <c r="BK918" s="129">
        <f t="shared" ref="BK918" si="17911">C918/C932</f>
        <v>4.5996709624348778E-2</v>
      </c>
      <c r="BL918" s="130">
        <f t="shared" ref="BL918" si="17912">D918/D932</f>
        <v>3.9473684210526314E-2</v>
      </c>
      <c r="BM918" s="131">
        <f t="shared" ref="BM918" si="17913">E918/E932</f>
        <v>4.7788932216045799E-2</v>
      </c>
      <c r="BN918" s="128">
        <f t="shared" ref="BN918" si="17914">F918/F932</f>
        <v>3.823629425322099E-2</v>
      </c>
      <c r="BO918" s="129">
        <f t="shared" ref="BO918" si="17915">G918/G932</f>
        <v>3.4341322181116296E-2</v>
      </c>
      <c r="BP918" s="130">
        <f t="shared" ref="BP918" si="17916">H918/H932</f>
        <v>4.558309765430045E-2</v>
      </c>
      <c r="BQ918" s="131">
        <f t="shared" ref="BQ918" si="17917">I918/I932</f>
        <v>4.7843488335352048E-2</v>
      </c>
      <c r="BR918" s="128">
        <f t="shared" ref="BR918" si="17918">J918/J932</f>
        <v>4.0434713121304137E-2</v>
      </c>
      <c r="BS918" s="129">
        <f t="shared" ref="BS918" si="17919">K918/K932</f>
        <v>4.4839979462604825E-2</v>
      </c>
      <c r="BT918" s="130">
        <f t="shared" ref="BT918" si="17920">L918/L932</f>
        <v>3.4799287573640224E-2</v>
      </c>
      <c r="BU918" s="128">
        <f t="shared" ref="BU918" si="17921">M918/M932</f>
        <v>4.1277449014525361E-2</v>
      </c>
      <c r="BV918" s="132">
        <f t="shared" ref="BV918" si="17922">N918/N932</f>
        <v>3.7327098064625176E-2</v>
      </c>
      <c r="BW918" s="133">
        <f t="shared" ref="BW918" si="17923">O918/O932</f>
        <v>4.0648300083484468E-2</v>
      </c>
      <c r="BX918" s="128">
        <f t="shared" ref="BX918" si="17924">P918/P932</f>
        <v>3.7033061399742377E-2</v>
      </c>
      <c r="BY918" s="129">
        <f t="shared" ref="BY918" si="17925">Q918/Q932</f>
        <v>3.5045820605387391E-2</v>
      </c>
      <c r="BZ918" s="130">
        <f t="shared" ref="BZ918" si="17926">R918/R932</f>
        <v>4.7524592154799011E-2</v>
      </c>
      <c r="CA918" s="131">
        <f t="shared" ref="CA918" si="17927">S918/S932</f>
        <v>3.6362889308899665E-2</v>
      </c>
      <c r="CB918" s="128">
        <f t="shared" ref="CB918" si="17928">T918/T932</f>
        <v>2.8710015731515468E-2</v>
      </c>
      <c r="CC918" s="129">
        <f t="shared" ref="CC918" si="17929">U918/U932</f>
        <v>3.643724696356275E-2</v>
      </c>
      <c r="CD918" s="130">
        <f t="shared" ref="CD918" si="17930">V918/V932</f>
        <v>3.6132947179699351E-2</v>
      </c>
      <c r="CE918" s="131">
        <f t="shared" ref="CE918" si="17931">W918/W932</f>
        <v>4.19816699750813E-2</v>
      </c>
      <c r="CF918" s="128">
        <f t="shared" ref="CF918" si="17932">X918/X932</f>
        <v>3.4388747753888095E-2</v>
      </c>
      <c r="CG918" s="129">
        <f t="shared" ref="CG918" si="17933">Y918/Y932</f>
        <v>3.5880398671096346E-2</v>
      </c>
      <c r="CH918" s="130">
        <f t="shared" ref="CH918" si="17934">Z918/Z932</f>
        <v>5.2500647836227002E-2</v>
      </c>
      <c r="CI918" s="128">
        <f t="shared" ref="CI918" si="17935">AA918/AA932</f>
        <v>4.9875947782131842E-2</v>
      </c>
      <c r="CJ918" s="134">
        <f t="shared" ref="CJ918" si="17936">AB918/AB932</f>
        <v>4.1092434109584373E-2</v>
      </c>
      <c r="CK918" s="135">
        <f t="shared" ref="CK918" si="17937">AC918/AC932</f>
        <v>4.2492316748461635E-2</v>
      </c>
    </row>
    <row r="919" spans="1:89" ht="14.25" thickTop="1" thickBot="1" x14ac:dyDescent="0.25">
      <c r="A919" s="136" t="s">
        <v>27</v>
      </c>
      <c r="B919" s="205">
        <v>1198</v>
      </c>
      <c r="C919" s="189">
        <v>1237</v>
      </c>
      <c r="D919" s="190">
        <v>490</v>
      </c>
      <c r="E919" s="191">
        <v>478</v>
      </c>
      <c r="F919" s="188">
        <v>992</v>
      </c>
      <c r="G919" s="192">
        <v>856</v>
      </c>
      <c r="H919" s="190">
        <v>1783</v>
      </c>
      <c r="I919" s="191">
        <v>1946</v>
      </c>
      <c r="J919" s="188">
        <v>328</v>
      </c>
      <c r="K919" s="189">
        <v>190</v>
      </c>
      <c r="L919" s="190">
        <v>940</v>
      </c>
      <c r="M919" s="188">
        <v>735</v>
      </c>
      <c r="N919" s="193">
        <v>1598</v>
      </c>
      <c r="O919" s="206">
        <v>1193</v>
      </c>
      <c r="P919" s="188">
        <v>768</v>
      </c>
      <c r="Q919" s="189">
        <v>577</v>
      </c>
      <c r="R919" s="190">
        <v>1092</v>
      </c>
      <c r="S919" s="191">
        <v>832</v>
      </c>
      <c r="T919" s="188">
        <v>283</v>
      </c>
      <c r="U919" s="192">
        <v>188</v>
      </c>
      <c r="V919" s="190">
        <v>1022</v>
      </c>
      <c r="W919" s="207">
        <v>867</v>
      </c>
      <c r="X919" s="188">
        <v>593</v>
      </c>
      <c r="Y919" s="192">
        <v>310</v>
      </c>
      <c r="Z919" s="190">
        <v>1963</v>
      </c>
      <c r="AA919" s="188">
        <v>1807</v>
      </c>
      <c r="AB919" s="171">
        <v>13050</v>
      </c>
      <c r="AC919" s="172">
        <f t="shared" si="17664"/>
        <v>11216</v>
      </c>
      <c r="AE919" s="264" t="s">
        <v>13</v>
      </c>
      <c r="AF919" s="20">
        <f t="shared" ref="AF919:BG919" si="17938">SUM(AF916:AF918)</f>
        <v>3336</v>
      </c>
      <c r="AG919" s="21">
        <f t="shared" si="17938"/>
        <v>6731</v>
      </c>
      <c r="AH919" s="20">
        <f t="shared" si="17938"/>
        <v>1974</v>
      </c>
      <c r="AI919" s="21">
        <f t="shared" si="17938"/>
        <v>2262</v>
      </c>
      <c r="AJ919" s="20">
        <f t="shared" si="17938"/>
        <v>2407</v>
      </c>
      <c r="AK919" s="21">
        <f t="shared" si="17938"/>
        <v>5773</v>
      </c>
      <c r="AL919" s="20">
        <f t="shared" si="17938"/>
        <v>4827</v>
      </c>
      <c r="AM919" s="21">
        <f t="shared" si="17938"/>
        <v>8046</v>
      </c>
      <c r="AN919" s="20">
        <f t="shared" si="17938"/>
        <v>1601</v>
      </c>
      <c r="AO919" s="21">
        <f t="shared" si="17938"/>
        <v>452</v>
      </c>
      <c r="AP919" s="20">
        <f t="shared" si="17938"/>
        <v>5542</v>
      </c>
      <c r="AQ919" s="21">
        <f t="shared" si="17938"/>
        <v>1561</v>
      </c>
      <c r="AR919" s="20">
        <f t="shared" si="17938"/>
        <v>7073</v>
      </c>
      <c r="AS919" s="21">
        <f t="shared" si="17938"/>
        <v>4413</v>
      </c>
      <c r="AT919" s="20">
        <f t="shared" si="17938"/>
        <v>3412</v>
      </c>
      <c r="AU919" s="21">
        <f t="shared" si="17938"/>
        <v>3009</v>
      </c>
      <c r="AV919" s="20">
        <f t="shared" si="17938"/>
        <v>3556</v>
      </c>
      <c r="AW919" s="21">
        <f t="shared" si="17938"/>
        <v>4771</v>
      </c>
      <c r="AX919" s="20">
        <f t="shared" si="17938"/>
        <v>2201</v>
      </c>
      <c r="AY919" s="21">
        <f t="shared" si="17938"/>
        <v>484</v>
      </c>
      <c r="AZ919" s="20">
        <f t="shared" si="17938"/>
        <v>4924</v>
      </c>
      <c r="BA919" s="21">
        <f t="shared" si="17938"/>
        <v>2685</v>
      </c>
      <c r="BB919" s="20">
        <f t="shared" si="17938"/>
        <v>3417</v>
      </c>
      <c r="BC919" s="21">
        <f t="shared" si="17938"/>
        <v>1356</v>
      </c>
      <c r="BD919" s="20">
        <f t="shared" si="17938"/>
        <v>5631</v>
      </c>
      <c r="BE919" s="21">
        <f t="shared" si="17938"/>
        <v>8272</v>
      </c>
      <c r="BF919" s="173">
        <f t="shared" si="17938"/>
        <v>49901</v>
      </c>
      <c r="BG919" s="174">
        <f t="shared" si="17938"/>
        <v>49815</v>
      </c>
      <c r="BI919" s="136" t="s">
        <v>27</v>
      </c>
      <c r="BJ919" s="128">
        <f>B919/B932</f>
        <v>4.2851521980183854E-2</v>
      </c>
      <c r="BK919" s="129">
        <f t="shared" ref="BK919" si="17939">C919/C932</f>
        <v>4.2397861255826709E-2</v>
      </c>
      <c r="BL919" s="130">
        <f t="shared" ref="BL919" si="17940">D919/D932</f>
        <v>4.1866028708133975E-2</v>
      </c>
      <c r="BM919" s="131">
        <f t="shared" ref="BM919" si="17941">E919/E932</f>
        <v>3.9658176387621341E-2</v>
      </c>
      <c r="BN919" s="128">
        <f t="shared" ref="BN919" si="17942">F919/F932</f>
        <v>3.7480636264026902E-2</v>
      </c>
      <c r="BO919" s="129">
        <f t="shared" ref="BO919" si="17943">G919/G932</f>
        <v>3.4421746823226636E-2</v>
      </c>
      <c r="BP919" s="130">
        <f t="shared" ref="BP919" si="17944">H919/H932</f>
        <v>4.9437143015582545E-2</v>
      </c>
      <c r="BQ919" s="131">
        <f t="shared" ref="BQ919" si="17945">I919/I932</f>
        <v>5.1240191689925746E-2</v>
      </c>
      <c r="BR919" s="128">
        <f t="shared" ref="BR919" si="17946">J919/J932</f>
        <v>5.2421288157263865E-2</v>
      </c>
      <c r="BS919" s="129">
        <f t="shared" ref="BS919" si="17947">K919/K932</f>
        <v>3.2517542358377546E-2</v>
      </c>
      <c r="BT919" s="130">
        <f t="shared" ref="BT919" si="17948">L919/L932</f>
        <v>4.2928255012102116E-2</v>
      </c>
      <c r="BU919" s="128">
        <f t="shared" ref="BU919" si="17949">M919/M932</f>
        <v>3.5946593632317697E-2</v>
      </c>
      <c r="BV919" s="132">
        <f t="shared" ref="BV919" si="17950">N919/N932</f>
        <v>4.5017888835676256E-2</v>
      </c>
      <c r="BW919" s="133">
        <f t="shared" ref="BW919" si="17951">O919/O932</f>
        <v>3.4343783285833547E-2</v>
      </c>
      <c r="BX919" s="128">
        <f t="shared" ref="BX919" si="17952">P919/P932</f>
        <v>4.1219407471017606E-2</v>
      </c>
      <c r="BY919" s="129">
        <f t="shared" ref="BY919" si="17953">Q919/Q932</f>
        <v>3.204665370730353E-2</v>
      </c>
      <c r="BZ919" s="130">
        <f t="shared" ref="BZ919" si="17954">R919/R932</f>
        <v>4.4205157268347971E-2</v>
      </c>
      <c r="CA919" s="131">
        <f t="shared" ref="CA919" si="17955">S919/S932</f>
        <v>3.4185224751417539E-2</v>
      </c>
      <c r="CB919" s="128">
        <f t="shared" ref="CB919" si="17956">T919/T932</f>
        <v>3.7100157315154696E-2</v>
      </c>
      <c r="CC919" s="129">
        <f t="shared" ref="CC919" si="17957">U919/U932</f>
        <v>2.5371120107962213E-2</v>
      </c>
      <c r="CD919" s="130">
        <f t="shared" ref="CD919" si="17958">V919/V932</f>
        <v>4.6982025467751577E-2</v>
      </c>
      <c r="CE919" s="131">
        <f t="shared" ref="CE919" si="17959">W919/W932</f>
        <v>3.6617814756937109E-2</v>
      </c>
      <c r="CF919" s="128">
        <f t="shared" ref="CF919" si="17960">X919/X932</f>
        <v>3.6743292645145302E-2</v>
      </c>
      <c r="CG919" s="129">
        <f t="shared" ref="CG919" si="17961">Y919/Y932</f>
        <v>2.9425723777883245E-2</v>
      </c>
      <c r="CH919" s="130">
        <f t="shared" ref="CH919" si="17962">Z919/Z932</f>
        <v>5.0868100544182428E-2</v>
      </c>
      <c r="CI919" s="128">
        <f t="shared" ref="CI919" si="17963">AA919/AA932</f>
        <v>4.1899506109861574E-2</v>
      </c>
      <c r="CJ919" s="134">
        <f t="shared" ref="CJ919" si="17964">AB919/AB932</f>
        <v>4.4495209519588123E-2</v>
      </c>
      <c r="CK919" s="135">
        <f t="shared" ref="CK919" si="17965">AC919/AC932</f>
        <v>3.8385456237978878E-2</v>
      </c>
    </row>
    <row r="920" spans="1:89" ht="13.5" thickTop="1" x14ac:dyDescent="0.2">
      <c r="A920" s="145" t="s">
        <v>28</v>
      </c>
      <c r="B920" s="202">
        <v>1088</v>
      </c>
      <c r="C920" s="196">
        <v>1542</v>
      </c>
      <c r="D920" s="197">
        <v>555</v>
      </c>
      <c r="E920" s="198">
        <v>552</v>
      </c>
      <c r="F920" s="195">
        <v>999</v>
      </c>
      <c r="G920" s="199">
        <v>1435</v>
      </c>
      <c r="H920" s="197">
        <v>1708</v>
      </c>
      <c r="I920" s="198">
        <v>2207</v>
      </c>
      <c r="J920" s="195">
        <v>353</v>
      </c>
      <c r="K920" s="196">
        <v>167</v>
      </c>
      <c r="L920" s="197">
        <v>1442</v>
      </c>
      <c r="M920" s="195">
        <v>651</v>
      </c>
      <c r="N920" s="200">
        <v>1935</v>
      </c>
      <c r="O920" s="203">
        <v>1372</v>
      </c>
      <c r="P920" s="195">
        <v>965</v>
      </c>
      <c r="Q920" s="196">
        <v>681</v>
      </c>
      <c r="R920" s="197">
        <v>1188</v>
      </c>
      <c r="S920" s="198">
        <v>1221</v>
      </c>
      <c r="T920" s="195">
        <v>439</v>
      </c>
      <c r="U920" s="199">
        <v>163</v>
      </c>
      <c r="V920" s="197">
        <v>1405</v>
      </c>
      <c r="W920" s="204">
        <v>970</v>
      </c>
      <c r="X920" s="195">
        <v>775</v>
      </c>
      <c r="Y920" s="199">
        <v>383</v>
      </c>
      <c r="Z920" s="197">
        <v>2060</v>
      </c>
      <c r="AA920" s="195">
        <v>2752</v>
      </c>
      <c r="AB920" s="171">
        <v>14912</v>
      </c>
      <c r="AC920" s="172">
        <f t="shared" si="17664"/>
        <v>14096</v>
      </c>
      <c r="BI920" s="145" t="s">
        <v>28</v>
      </c>
      <c r="BJ920" s="128">
        <f>B920/B932</f>
        <v>3.8916908108881494E-2</v>
      </c>
      <c r="BK920" s="129">
        <f t="shared" ref="BK920" si="17966">C920/C932</f>
        <v>5.2851658897724155E-2</v>
      </c>
      <c r="BL920" s="130">
        <f t="shared" ref="BL920" si="17967">D920/D932</f>
        <v>4.7419685577580313E-2</v>
      </c>
      <c r="BM920" s="131">
        <f t="shared" ref="BM920" si="17968">E920/E932</f>
        <v>4.5797726707043893E-2</v>
      </c>
      <c r="BN920" s="128">
        <f t="shared" ref="BN920" si="17969">F920/F932</f>
        <v>3.7745116560244832E-2</v>
      </c>
      <c r="BO920" s="129">
        <f t="shared" ref="BO920" si="17970">G920/G932</f>
        <v>5.7704680714170821E-2</v>
      </c>
      <c r="BP920" s="130">
        <f t="shared" ref="BP920" si="17971">H920/H932</f>
        <v>4.7357622137192926E-2</v>
      </c>
      <c r="BQ920" s="131">
        <f t="shared" ref="BQ920" si="17972">I920/I932</f>
        <v>5.81125915003423E-2</v>
      </c>
      <c r="BR920" s="128">
        <f t="shared" ref="BR920" si="17973">J920/J932</f>
        <v>5.6416813169250436E-2</v>
      </c>
      <c r="BS920" s="129">
        <f t="shared" ref="BS920" si="17974">K920/K932</f>
        <v>2.8581208283416055E-2</v>
      </c>
      <c r="BT920" s="130">
        <f t="shared" ref="BT920" si="17975">L920/L932</f>
        <v>6.5853769922820479E-2</v>
      </c>
      <c r="BU920" s="128">
        <f t="shared" ref="BU920" si="17976">M920/M932</f>
        <v>3.1838411502909961E-2</v>
      </c>
      <c r="BV920" s="132">
        <f t="shared" ref="BV920" si="17977">N920/N932</f>
        <v>5.4511648871735638E-2</v>
      </c>
      <c r="BW920" s="133">
        <f t="shared" ref="BW920" si="17978">O920/O932</f>
        <v>3.9496790166105307E-2</v>
      </c>
      <c r="BX920" s="128">
        <f t="shared" ref="BX920" si="17979">P920/P932</f>
        <v>5.1792614856161441E-2</v>
      </c>
      <c r="BY920" s="129">
        <f t="shared" ref="BY920" si="17980">Q920/Q932</f>
        <v>3.7822826992502084E-2</v>
      </c>
      <c r="BZ920" s="130">
        <f t="shared" ref="BZ920" si="17981">R920/R932</f>
        <v>4.8091324940290656E-2</v>
      </c>
      <c r="CA920" s="131">
        <f t="shared" ref="CA920" si="17982">S920/S932</f>
        <v>5.0168460843125977E-2</v>
      </c>
      <c r="CB920" s="128">
        <f t="shared" ref="CB920" si="17983">T920/T932</f>
        <v>5.7551127425275302E-2</v>
      </c>
      <c r="CC920" s="129">
        <f t="shared" ref="CC920" si="17984">U920/U932</f>
        <v>2.1997300944669364E-2</v>
      </c>
      <c r="CD920" s="130">
        <f t="shared" ref="CD920" si="17985">V920/V932</f>
        <v>6.4588792350480387E-2</v>
      </c>
      <c r="CE920" s="131">
        <f t="shared" ref="CE920" si="17986">W920/W932</f>
        <v>4.0968028044093427E-2</v>
      </c>
      <c r="CF920" s="128">
        <f t="shared" ref="CF920" si="17987">X920/X932</f>
        <v>4.8020323440114011E-2</v>
      </c>
      <c r="CG920" s="129">
        <f t="shared" ref="CG920" si="17988">Y920/Y932</f>
        <v>3.6355007119126717E-2</v>
      </c>
      <c r="CH920" s="130">
        <f t="shared" ref="CH920" si="17989">Z920/Z932</f>
        <v>5.3381705104949467E-2</v>
      </c>
      <c r="CI920" s="128">
        <f t="shared" ref="CI920" si="17990">AA920/AA932</f>
        <v>6.3811533378162172E-2</v>
      </c>
      <c r="CJ920" s="134">
        <f t="shared" ref="CJ920" si="17991">AB920/AB932</f>
        <v>5.0843874663302535E-2</v>
      </c>
      <c r="CK920" s="135">
        <f t="shared" ref="CK920" si="17992">AC920/AC932</f>
        <v>4.8241921463137508E-2</v>
      </c>
    </row>
    <row r="921" spans="1:89" x14ac:dyDescent="0.2">
      <c r="A921" s="136" t="s">
        <v>29</v>
      </c>
      <c r="B921" s="205">
        <v>1249</v>
      </c>
      <c r="C921" s="189">
        <v>2883</v>
      </c>
      <c r="D921" s="190">
        <v>981</v>
      </c>
      <c r="E921" s="191">
        <v>902</v>
      </c>
      <c r="F921" s="188">
        <v>1286</v>
      </c>
      <c r="G921" s="192">
        <v>2207</v>
      </c>
      <c r="H921" s="190">
        <v>1962</v>
      </c>
      <c r="I921" s="191">
        <v>3107</v>
      </c>
      <c r="J921" s="188">
        <v>681</v>
      </c>
      <c r="K921" s="189">
        <v>218</v>
      </c>
      <c r="L921" s="190">
        <v>2071</v>
      </c>
      <c r="M921" s="188">
        <v>643</v>
      </c>
      <c r="N921" s="193">
        <v>2652</v>
      </c>
      <c r="O921" s="206">
        <v>1740</v>
      </c>
      <c r="P921" s="188">
        <v>1444</v>
      </c>
      <c r="Q921" s="189">
        <v>993</v>
      </c>
      <c r="R921" s="190">
        <v>1744</v>
      </c>
      <c r="S921" s="191">
        <v>1701</v>
      </c>
      <c r="T921" s="188">
        <v>1071</v>
      </c>
      <c r="U921" s="192">
        <v>176</v>
      </c>
      <c r="V921" s="190">
        <v>2144</v>
      </c>
      <c r="W921" s="207">
        <v>1260</v>
      </c>
      <c r="X921" s="188">
        <v>1348</v>
      </c>
      <c r="Y921" s="192">
        <v>493</v>
      </c>
      <c r="Z921" s="190">
        <v>2632</v>
      </c>
      <c r="AA921" s="188">
        <v>3220</v>
      </c>
      <c r="AB921" s="171">
        <v>21265</v>
      </c>
      <c r="AC921" s="172">
        <f t="shared" si="17664"/>
        <v>19543</v>
      </c>
      <c r="BI921" s="136" t="s">
        <v>29</v>
      </c>
      <c r="BJ921" s="128">
        <f>B921/B932</f>
        <v>4.4675752047787676E-2</v>
      </c>
      <c r="BK921" s="129">
        <f t="shared" ref="BK921" si="17993">C921/C932</f>
        <v>9.8814093775706061E-2</v>
      </c>
      <c r="BL921" s="130">
        <f t="shared" ref="BL921" si="17994">D921/D932</f>
        <v>8.3817498291182499E-2</v>
      </c>
      <c r="BM921" s="131">
        <f t="shared" ref="BM921" si="17995">E921/E932</f>
        <v>7.4836140379988383E-2</v>
      </c>
      <c r="BN921" s="128">
        <f t="shared" ref="BN921" si="17996">F921/F932</f>
        <v>4.8588808705180037E-2</v>
      </c>
      <c r="BO921" s="129">
        <f t="shared" ref="BO921" si="17997">G921/G932</f>
        <v>8.8748592568763066E-2</v>
      </c>
      <c r="BP921" s="130">
        <f t="shared" ref="BP921" si="17998">H921/H932</f>
        <v>5.4400266178672434E-2</v>
      </c>
      <c r="BQ921" s="131">
        <f t="shared" ref="BQ921" si="17999">I921/I932</f>
        <v>8.1810521881089046E-2</v>
      </c>
      <c r="BR921" s="128">
        <f t="shared" ref="BR921" si="18000">J921/J932</f>
        <v>0.10883810132651431</v>
      </c>
      <c r="BS921" s="129">
        <f t="shared" ref="BS921" si="18001">K921/K932</f>
        <v>3.7309601232243708E-2</v>
      </c>
      <c r="BT921" s="130">
        <f t="shared" ref="BT921" si="18002">L921/L932</f>
        <v>9.4579166095812212E-2</v>
      </c>
      <c r="BU921" s="128">
        <f t="shared" ref="BU921" si="18003">M921/M932</f>
        <v>3.1447156062013988E-2</v>
      </c>
      <c r="BV921" s="132">
        <f t="shared" ref="BV921" si="18004">N921/N932</f>
        <v>7.4710538918781863E-2</v>
      </c>
      <c r="BW921" s="133">
        <f t="shared" ref="BW921" si="18005">O921/O932</f>
        <v>5.0090681405993612E-2</v>
      </c>
      <c r="BX921" s="128">
        <f t="shared" ref="BX921" si="18006">P921/P932</f>
        <v>7.7501073422069564E-2</v>
      </c>
      <c r="BY921" s="129">
        <f t="shared" ref="BY921" si="18007">Q921/Q932</f>
        <v>5.5151346848097749E-2</v>
      </c>
      <c r="BZ921" s="130">
        <f t="shared" ref="BZ921" si="18008">R921/R932</f>
        <v>7.0598712706958666E-2</v>
      </c>
      <c r="CA921" s="131">
        <f t="shared" ref="CA921" si="18009">S921/S932</f>
        <v>6.9890705892020705E-2</v>
      </c>
      <c r="CB921" s="128">
        <f t="shared" ref="CB921" si="18010">T921/T932</f>
        <v>0.14040377556371264</v>
      </c>
      <c r="CC921" s="129">
        <f t="shared" ref="CC921" si="18011">U921/U932</f>
        <v>2.3751686909581647E-2</v>
      </c>
      <c r="CD921" s="130">
        <f t="shared" ref="CD921" si="18012">V921/V932</f>
        <v>9.8561118006711718E-2</v>
      </c>
      <c r="CE921" s="131">
        <f t="shared" ref="CE921" si="18013">W921/W932</f>
        <v>5.3216201376863621E-2</v>
      </c>
      <c r="CF921" s="128">
        <f t="shared" ref="CF921" si="18014">X921/X932</f>
        <v>8.3524381931966041E-2</v>
      </c>
      <c r="CG921" s="129">
        <f t="shared" ref="CG921" si="18015">Y921/Y932</f>
        <v>4.6796392975794972E-2</v>
      </c>
      <c r="CH921" s="130">
        <f t="shared" ref="CH921" si="18016">Z921/Z932</f>
        <v>6.8204197978750977E-2</v>
      </c>
      <c r="CI921" s="128">
        <f t="shared" ref="CI921" si="18017">AA921/AA932</f>
        <v>7.4663204025320562E-2</v>
      </c>
      <c r="CJ921" s="134">
        <f t="shared" ref="CJ921" si="18018">AB921/AB932</f>
        <v>7.2505029152033829E-2</v>
      </c>
      <c r="CK921" s="135">
        <f t="shared" ref="CK921" si="18019">AC921/AC932</f>
        <v>6.6883645796970509E-2</v>
      </c>
    </row>
    <row r="922" spans="1:89" x14ac:dyDescent="0.2">
      <c r="A922" s="145" t="s">
        <v>30</v>
      </c>
      <c r="B922" s="202">
        <v>1687</v>
      </c>
      <c r="C922" s="196">
        <v>3194</v>
      </c>
      <c r="D922" s="197">
        <v>1183</v>
      </c>
      <c r="E922" s="198">
        <v>1016</v>
      </c>
      <c r="F922" s="195">
        <v>1341</v>
      </c>
      <c r="G922" s="199">
        <v>2759</v>
      </c>
      <c r="H922" s="197">
        <v>2461</v>
      </c>
      <c r="I922" s="198">
        <v>3651</v>
      </c>
      <c r="J922" s="195">
        <v>945</v>
      </c>
      <c r="K922" s="196">
        <v>221</v>
      </c>
      <c r="L922" s="197">
        <v>2771</v>
      </c>
      <c r="M922" s="195">
        <v>766</v>
      </c>
      <c r="N922" s="200">
        <v>3711</v>
      </c>
      <c r="O922" s="203">
        <v>2070</v>
      </c>
      <c r="P922" s="195">
        <v>1831</v>
      </c>
      <c r="Q922" s="196">
        <v>1256</v>
      </c>
      <c r="R922" s="197">
        <v>1885</v>
      </c>
      <c r="S922" s="198">
        <v>2221</v>
      </c>
      <c r="T922" s="195">
        <v>1163</v>
      </c>
      <c r="U922" s="199">
        <v>240</v>
      </c>
      <c r="V922" s="197">
        <v>2355</v>
      </c>
      <c r="W922" s="204">
        <v>1433</v>
      </c>
      <c r="X922" s="195">
        <v>1777</v>
      </c>
      <c r="Y922" s="199">
        <v>678</v>
      </c>
      <c r="Z922" s="197">
        <v>2856</v>
      </c>
      <c r="AA922" s="195">
        <v>4231</v>
      </c>
      <c r="AB922" s="171">
        <v>25966</v>
      </c>
      <c r="AC922" s="172">
        <f t="shared" si="17664"/>
        <v>23736</v>
      </c>
      <c r="BI922" s="145" t="s">
        <v>30</v>
      </c>
      <c r="BJ922" s="128">
        <f>B922/B932</f>
        <v>6.0342669098973421E-2</v>
      </c>
      <c r="BK922" s="129">
        <f t="shared" ref="BK922" si="18020">C922/C932</f>
        <v>0.10947353989580477</v>
      </c>
      <c r="BL922" s="130">
        <f t="shared" ref="BL922" si="18021">D922/D932</f>
        <v>0.10107655502392345</v>
      </c>
      <c r="BM922" s="131">
        <f t="shared" ref="BM922" si="18022">E922/E932</f>
        <v>8.4294366547747454E-2</v>
      </c>
      <c r="BN922" s="128">
        <f t="shared" ref="BN922" si="18023">F922/F932</f>
        <v>5.0666868175463786E-2</v>
      </c>
      <c r="BO922" s="129">
        <f t="shared" ref="BO922" si="18024">G922/G932</f>
        <v>0.11094579379121763</v>
      </c>
      <c r="BP922" s="130">
        <f t="shared" ref="BP922" si="18025">H922/H932</f>
        <v>6.8236011756224693E-2</v>
      </c>
      <c r="BQ922" s="131">
        <f t="shared" ref="BQ922" si="18026">I922/I932</f>
        <v>9.6134604244562646E-2</v>
      </c>
      <c r="BR922" s="128">
        <f t="shared" ref="BR922" si="18027">J922/J932</f>
        <v>0.15103084545309253</v>
      </c>
      <c r="BS922" s="129">
        <f t="shared" ref="BS922" si="18028">K922/K932</f>
        <v>3.7823036111586515E-2</v>
      </c>
      <c r="BT922" s="130">
        <f t="shared" ref="BT922" si="18029">L922/L932</f>
        <v>0.12654701557290954</v>
      </c>
      <c r="BU922" s="128">
        <f t="shared" ref="BU922" si="18030">M922/M932</f>
        <v>3.7462708465789606E-2</v>
      </c>
      <c r="BV922" s="132">
        <f t="shared" ref="BV922" si="18031">N922/N932</f>
        <v>0.10454404597571626</v>
      </c>
      <c r="BW922" s="133">
        <f t="shared" ref="BW922" si="18032">O922/O932</f>
        <v>5.959063822437171E-2</v>
      </c>
      <c r="BX922" s="128">
        <f t="shared" ref="BX922" si="18033">P922/P932</f>
        <v>9.8271790468012016E-2</v>
      </c>
      <c r="BY922" s="129">
        <f t="shared" ref="BY922" si="18034">Q922/Q932</f>
        <v>6.9758400444321023E-2</v>
      </c>
      <c r="BZ922" s="130">
        <f t="shared" ref="BZ922" si="18035">R922/R932</f>
        <v>7.6306521475124484E-2</v>
      </c>
      <c r="CA922" s="131">
        <f t="shared" ref="CA922" si="18036">S922/S932</f>
        <v>9.1256471361656669E-2</v>
      </c>
      <c r="CB922" s="128">
        <f t="shared" ref="CB922" si="18037">T922/T932</f>
        <v>0.15246460409019402</v>
      </c>
      <c r="CC922" s="129">
        <f t="shared" ref="CC922" si="18038">U922/U932</f>
        <v>3.2388663967611336E-2</v>
      </c>
      <c r="CD922" s="130">
        <f t="shared" ref="CD922" si="18039">V922/V932</f>
        <v>0.1082609295269618</v>
      </c>
      <c r="CE922" s="131">
        <f t="shared" ref="CE922" si="18040">W922/W932</f>
        <v>6.0522870296067913E-2</v>
      </c>
      <c r="CF922" s="128">
        <f t="shared" ref="CF922" si="18041">X922/X932</f>
        <v>0.11010595452010657</v>
      </c>
      <c r="CG922" s="129">
        <f t="shared" ref="CG922" si="18042">Y922/Y932</f>
        <v>6.4356905552918842E-2</v>
      </c>
      <c r="CH922" s="130">
        <f t="shared" ref="CH922" si="18043">Z922/Z932</f>
        <v>7.4008810572687225E-2</v>
      </c>
      <c r="CI922" s="128">
        <f t="shared" ref="CI922" si="18044">AA922/AA932</f>
        <v>9.8105595102835813E-2</v>
      </c>
      <c r="CJ922" s="134">
        <f t="shared" ref="CJ922" si="18045">AB922/AB932</f>
        <v>8.8533533362883152E-2</v>
      </c>
      <c r="CK922" s="135">
        <f t="shared" ref="CK922" si="18046">AC922/AC932</f>
        <v>8.123370089734902E-2</v>
      </c>
    </row>
    <row r="923" spans="1:89" x14ac:dyDescent="0.2">
      <c r="A923" s="136" t="s">
        <v>31</v>
      </c>
      <c r="B923" s="205">
        <v>1649</v>
      </c>
      <c r="C923" s="189">
        <v>3537</v>
      </c>
      <c r="D923" s="190">
        <v>791</v>
      </c>
      <c r="E923" s="191">
        <v>1246</v>
      </c>
      <c r="F923" s="188">
        <v>1066</v>
      </c>
      <c r="G923" s="192">
        <v>3014</v>
      </c>
      <c r="H923" s="190">
        <v>2366</v>
      </c>
      <c r="I923" s="191">
        <v>4395</v>
      </c>
      <c r="J923" s="188">
        <v>656</v>
      </c>
      <c r="K923" s="189">
        <v>231</v>
      </c>
      <c r="L923" s="190">
        <v>2771</v>
      </c>
      <c r="M923" s="188">
        <v>795</v>
      </c>
      <c r="N923" s="193">
        <v>3362</v>
      </c>
      <c r="O923" s="206">
        <v>2343</v>
      </c>
      <c r="P923" s="188">
        <v>1581</v>
      </c>
      <c r="Q923" s="189">
        <v>1753</v>
      </c>
      <c r="R923" s="190">
        <v>1671</v>
      </c>
      <c r="S923" s="191">
        <v>2550</v>
      </c>
      <c r="T923" s="188">
        <v>1038</v>
      </c>
      <c r="U923" s="192">
        <v>244</v>
      </c>
      <c r="V923" s="190">
        <v>2569</v>
      </c>
      <c r="W923" s="207">
        <v>1252</v>
      </c>
      <c r="X923" s="188">
        <v>1640</v>
      </c>
      <c r="Y923" s="192">
        <v>678</v>
      </c>
      <c r="Z923" s="190">
        <v>2775</v>
      </c>
      <c r="AA923" s="188">
        <v>4041</v>
      </c>
      <c r="AB923" s="171">
        <v>23935</v>
      </c>
      <c r="AC923" s="172">
        <f t="shared" si="17664"/>
        <v>26079</v>
      </c>
      <c r="BI923" s="136" t="s">
        <v>31</v>
      </c>
      <c r="BJ923" s="128">
        <f>B923/B932</f>
        <v>5.8983438852523516E-2</v>
      </c>
      <c r="BK923" s="129">
        <f t="shared" ref="BK923" si="18047">C923/C932</f>
        <v>0.12122977789964354</v>
      </c>
      <c r="BL923" s="130">
        <f t="shared" ref="BL923" si="18048">D923/D932</f>
        <v>6.7583732057416274E-2</v>
      </c>
      <c r="BM923" s="131">
        <f t="shared" ref="BM923" si="18049">E923/E932</f>
        <v>0.1033767526756824</v>
      </c>
      <c r="BN923" s="128">
        <f t="shared" ref="BN923" si="18050">F923/F932</f>
        <v>4.0276570824045038E-2</v>
      </c>
      <c r="BO923" s="129">
        <f t="shared" ref="BO923" si="18051">G923/G932</f>
        <v>0.12119993566028631</v>
      </c>
      <c r="BP923" s="130">
        <f t="shared" ref="BP923" si="18052">H923/H932</f>
        <v>6.560195197693118E-2</v>
      </c>
      <c r="BQ923" s="131">
        <f t="shared" ref="BQ923" si="18053">I923/I932</f>
        <v>0.11572489335931328</v>
      </c>
      <c r="BR923" s="128">
        <f t="shared" ref="BR923" si="18054">J923/J932</f>
        <v>0.10484257631452773</v>
      </c>
      <c r="BS923" s="129">
        <f t="shared" ref="BS923" si="18055">K923/K932</f>
        <v>3.9534485709395856E-2</v>
      </c>
      <c r="BT923" s="130">
        <f t="shared" ref="BT923" si="18056">L923/L932</f>
        <v>0.12654701557290954</v>
      </c>
      <c r="BU923" s="128">
        <f t="shared" ref="BU923" si="18057">M923/M932</f>
        <v>3.8881009439037509E-2</v>
      </c>
      <c r="BV923" s="132">
        <f t="shared" ref="BV923" si="18058">N923/N932</f>
        <v>9.4712229202467815E-2</v>
      </c>
      <c r="BW923" s="133">
        <f t="shared" ref="BW923" si="18059">O923/O932</f>
        <v>6.7449693410484499E-2</v>
      </c>
      <c r="BX923" s="128">
        <f t="shared" ref="BX923" si="18060">P923/P932</f>
        <v>8.485401459854014E-2</v>
      </c>
      <c r="BY923" s="129">
        <f t="shared" ref="BY923" si="18061">Q923/Q932</f>
        <v>9.7361843932241038E-2</v>
      </c>
      <c r="BZ923" s="130">
        <f t="shared" ref="BZ923" si="18062">R923/R932</f>
        <v>6.7643606039752252E-2</v>
      </c>
      <c r="CA923" s="131">
        <f t="shared" ref="CA923" si="18063">S923/S932</f>
        <v>0.10477442682225327</v>
      </c>
      <c r="CB923" s="128">
        <f t="shared" ref="CB923" si="18064">T923/T932</f>
        <v>0.13607760880964867</v>
      </c>
      <c r="CC923" s="129">
        <f t="shared" ref="CC923" si="18065">U923/U932</f>
        <v>3.2928475033738192E-2</v>
      </c>
      <c r="CD923" s="130">
        <f t="shared" ref="CD923" si="18066">V923/V932</f>
        <v>0.11809865305934814</v>
      </c>
      <c r="CE923" s="131">
        <f t="shared" ref="CE923" si="18067">W923/W932</f>
        <v>5.2878320733200999E-2</v>
      </c>
      <c r="CF923" s="128">
        <f t="shared" ref="CF923" si="18068">X923/X932</f>
        <v>0.10161720057004771</v>
      </c>
      <c r="CG923" s="129">
        <f t="shared" ref="CG923" si="18069">Y923/Y932</f>
        <v>6.4356905552918842E-2</v>
      </c>
      <c r="CH923" s="130">
        <f t="shared" ref="CH923" si="18070">Z923/Z932</f>
        <v>7.1909821197201351E-2</v>
      </c>
      <c r="CI923" s="128">
        <f t="shared" ref="CI923" si="18071">AA923/AA932</f>
        <v>9.3700002318733044E-2</v>
      </c>
      <c r="CJ923" s="134">
        <f t="shared" ref="CJ923" si="18072">AB923/AB932</f>
        <v>8.1608646731903572E-2</v>
      </c>
      <c r="CK923" s="135">
        <f t="shared" ref="CK923" si="18073">AC923/AC932</f>
        <v>8.9252346044066608E-2</v>
      </c>
    </row>
    <row r="924" spans="1:89" x14ac:dyDescent="0.2">
      <c r="A924" s="145" t="s">
        <v>32</v>
      </c>
      <c r="B924" s="202">
        <v>1506</v>
      </c>
      <c r="C924" s="196">
        <v>2679</v>
      </c>
      <c r="D924" s="197">
        <v>527</v>
      </c>
      <c r="E924" s="198">
        <v>900</v>
      </c>
      <c r="F924" s="195">
        <v>953</v>
      </c>
      <c r="G924" s="199">
        <v>2156</v>
      </c>
      <c r="H924" s="197">
        <v>1962</v>
      </c>
      <c r="I924" s="198">
        <v>2946</v>
      </c>
      <c r="J924" s="195">
        <v>474</v>
      </c>
      <c r="K924" s="196">
        <v>148</v>
      </c>
      <c r="L924" s="197">
        <v>1997</v>
      </c>
      <c r="M924" s="195">
        <v>689</v>
      </c>
      <c r="N924" s="200">
        <v>2618</v>
      </c>
      <c r="O924" s="203">
        <v>1840</v>
      </c>
      <c r="P924" s="195">
        <v>1161</v>
      </c>
      <c r="Q924" s="196">
        <v>1446</v>
      </c>
      <c r="R924" s="197">
        <v>1402</v>
      </c>
      <c r="S924" s="198">
        <v>1926</v>
      </c>
      <c r="T924" s="195">
        <v>565</v>
      </c>
      <c r="U924" s="199">
        <v>241</v>
      </c>
      <c r="V924" s="197">
        <v>2176</v>
      </c>
      <c r="W924" s="204">
        <v>1142</v>
      </c>
      <c r="X924" s="195">
        <v>1118</v>
      </c>
      <c r="Y924" s="199">
        <v>487</v>
      </c>
      <c r="Z924" s="197">
        <v>2165</v>
      </c>
      <c r="AA924" s="195">
        <v>3209</v>
      </c>
      <c r="AB924" s="171">
        <v>18624</v>
      </c>
      <c r="AC924" s="172">
        <f t="shared" si="17664"/>
        <v>19809</v>
      </c>
      <c r="BI924" s="145" t="s">
        <v>32</v>
      </c>
      <c r="BJ924" s="128">
        <f>B924/B932</f>
        <v>5.3868440819830457E-2</v>
      </c>
      <c r="BK924" s="129">
        <f t="shared" ref="BK924" si="18074">C924/C932</f>
        <v>9.1822045516863168E-2</v>
      </c>
      <c r="BL924" s="130">
        <f t="shared" ref="BL924" si="18075">D924/D932</f>
        <v>4.5027341079972659E-2</v>
      </c>
      <c r="BM924" s="131">
        <f t="shared" ref="BM924" si="18076">E924/E932</f>
        <v>7.4670206587571564E-2</v>
      </c>
      <c r="BN924" s="128">
        <f t="shared" ref="BN924" si="18077">F924/F932</f>
        <v>3.6007103185098421E-2</v>
      </c>
      <c r="BO924" s="129">
        <f t="shared" ref="BO924" si="18078">G924/G932</f>
        <v>8.6697764194949331E-2</v>
      </c>
      <c r="BP924" s="130">
        <f t="shared" ref="BP924" si="18079">H924/H932</f>
        <v>5.4400266178672434E-2</v>
      </c>
      <c r="BQ924" s="131">
        <f t="shared" ref="BQ924" si="18080">I924/I932</f>
        <v>7.7571225446311023E-2</v>
      </c>
      <c r="BR924" s="128">
        <f t="shared" ref="BR924" si="18081">J924/J932</f>
        <v>7.5755154227265462E-2</v>
      </c>
      <c r="BS924" s="129">
        <f t="shared" ref="BS924" si="18082">K924/K932</f>
        <v>2.53294540475783E-2</v>
      </c>
      <c r="BT924" s="130">
        <f t="shared" ref="BT924" si="18083">L924/L932</f>
        <v>9.1199707722519063E-2</v>
      </c>
      <c r="BU924" s="128">
        <f t="shared" ref="BU924" si="18084">M924/M932</f>
        <v>3.3696874847165846E-2</v>
      </c>
      <c r="BV924" s="132">
        <f t="shared" ref="BV924" si="18085">N924/N932</f>
        <v>7.3752711496746198E-2</v>
      </c>
      <c r="BW924" s="133">
        <f t="shared" ref="BW924" si="18086">O924/O932</f>
        <v>5.2969456199441517E-2</v>
      </c>
      <c r="BX924" s="128">
        <f t="shared" ref="BX924" si="18087">P924/P932</f>
        <v>6.2312151137827392E-2</v>
      </c>
      <c r="BY924" s="129">
        <f t="shared" ref="BY924" si="18088">Q924/Q932</f>
        <v>8.0311024715356852E-2</v>
      </c>
      <c r="BZ924" s="130">
        <f t="shared" ref="BZ924" si="18089">R924/R932</f>
        <v>5.6754240375662873E-2</v>
      </c>
      <c r="CA924" s="131">
        <f t="shared" ref="CA924" si="18090">S924/S932</f>
        <v>7.9135508258690118E-2</v>
      </c>
      <c r="CB924" s="128">
        <f t="shared" ref="CB924" si="18091">T924/T932</f>
        <v>7.4069218668065026E-2</v>
      </c>
      <c r="CC924" s="129">
        <f t="shared" ref="CC924" si="18092">U924/U932</f>
        <v>3.252361673414305E-2</v>
      </c>
      <c r="CD924" s="130">
        <f t="shared" ref="CD924" si="18093">V924/V932</f>
        <v>0.10003217946949847</v>
      </c>
      <c r="CE924" s="131">
        <f t="shared" ref="CE924" si="18094">W924/W932</f>
        <v>4.8232461882839889E-2</v>
      </c>
      <c r="CF924" s="128">
        <f t="shared" ref="CF924" si="18095">X924/X932</f>
        <v>6.9273189169093502E-2</v>
      </c>
      <c r="CG924" s="129">
        <f t="shared" ref="CG924" si="18096">Y924/Y932</f>
        <v>4.6226862838158522E-2</v>
      </c>
      <c r="CH924" s="130">
        <f t="shared" ref="CH924" si="18097">Z924/Z932</f>
        <v>5.6102617258357086E-2</v>
      </c>
      <c r="CI924" s="128">
        <f t="shared" ref="CI924" si="18098">AA924/AA932</f>
        <v>7.4408143390451459E-2</v>
      </c>
      <c r="CJ924" s="134">
        <f t="shared" ref="CJ924" si="18099">AB924/AB932</f>
        <v>6.3500289815540928E-2</v>
      </c>
      <c r="CK924" s="135">
        <f t="shared" ref="CK924" si="18100">AC924/AC932</f>
        <v>6.7793999876794186E-2</v>
      </c>
    </row>
    <row r="925" spans="1:89" x14ac:dyDescent="0.2">
      <c r="A925" s="136" t="s">
        <v>33</v>
      </c>
      <c r="B925" s="205">
        <v>1395</v>
      </c>
      <c r="C925" s="189">
        <v>1932</v>
      </c>
      <c r="D925" s="190">
        <v>380</v>
      </c>
      <c r="E925" s="191">
        <v>737</v>
      </c>
      <c r="F925" s="188">
        <v>883</v>
      </c>
      <c r="G925" s="192">
        <v>2059</v>
      </c>
      <c r="H925" s="190">
        <v>1897</v>
      </c>
      <c r="I925" s="191">
        <v>2483</v>
      </c>
      <c r="J925" s="188">
        <v>452</v>
      </c>
      <c r="K925" s="189">
        <v>127</v>
      </c>
      <c r="L925" s="190">
        <v>1464</v>
      </c>
      <c r="M925" s="188">
        <v>731</v>
      </c>
      <c r="N925" s="193">
        <v>1992</v>
      </c>
      <c r="O925" s="206">
        <v>1815</v>
      </c>
      <c r="P925" s="188">
        <v>775</v>
      </c>
      <c r="Q925" s="189">
        <v>1104</v>
      </c>
      <c r="R925" s="190">
        <v>1151</v>
      </c>
      <c r="S925" s="191">
        <v>1384</v>
      </c>
      <c r="T925" s="188">
        <v>432</v>
      </c>
      <c r="U925" s="192">
        <v>263</v>
      </c>
      <c r="V925" s="190">
        <v>1744</v>
      </c>
      <c r="W925" s="207">
        <v>1040</v>
      </c>
      <c r="X925" s="188">
        <v>630</v>
      </c>
      <c r="Y925" s="192">
        <v>474</v>
      </c>
      <c r="Z925" s="190">
        <v>1864</v>
      </c>
      <c r="AA925" s="188">
        <v>2015</v>
      </c>
      <c r="AB925" s="171">
        <v>15059</v>
      </c>
      <c r="AC925" s="172">
        <f t="shared" si="17664"/>
        <v>16164</v>
      </c>
      <c r="BI925" s="136" t="s">
        <v>33</v>
      </c>
      <c r="BJ925" s="128">
        <f>B925/B932</f>
        <v>4.989805773151626E-2</v>
      </c>
      <c r="BK925" s="129">
        <f t="shared" ref="BK925" si="18101">C925/C932</f>
        <v>6.6218809980806148E-2</v>
      </c>
      <c r="BL925" s="130">
        <f t="shared" ref="BL925" si="18102">D925/D932</f>
        <v>3.2467532467532464E-2</v>
      </c>
      <c r="BM925" s="131">
        <f t="shared" ref="BM925" si="18103">E925/E932</f>
        <v>6.1146602505600264E-2</v>
      </c>
      <c r="BN925" s="128">
        <f t="shared" ref="BN925" si="18104">F925/F932</f>
        <v>3.3362300222919104E-2</v>
      </c>
      <c r="BO925" s="129">
        <f t="shared" ref="BO925" si="18105">G925/G932</f>
        <v>8.2797169052597722E-2</v>
      </c>
      <c r="BP925" s="130">
        <f t="shared" ref="BP925" si="18106">H925/H932</f>
        <v>5.2598014750734765E-2</v>
      </c>
      <c r="BQ925" s="131">
        <f t="shared" ref="BQ925" si="18107">I925/I932</f>
        <v>6.5379956817104637E-2</v>
      </c>
      <c r="BR925" s="128">
        <f t="shared" ref="BR925" si="18108">J925/J932</f>
        <v>7.2239092216717274E-2</v>
      </c>
      <c r="BS925" s="129">
        <f t="shared" ref="BS925" si="18109">K925/K932</f>
        <v>2.1735409892178675E-2</v>
      </c>
      <c r="BT925" s="130">
        <f t="shared" ref="BT925" si="18110">L925/L932</f>
        <v>6.6858473763529255E-2</v>
      </c>
      <c r="BU925" s="128">
        <f t="shared" ref="BU925" si="18111">M925/M932</f>
        <v>3.5750965911869714E-2</v>
      </c>
      <c r="BV925" s="132">
        <f t="shared" ref="BV925" si="18112">N925/N932</f>
        <v>5.6117418373383667E-2</v>
      </c>
      <c r="BW925" s="133">
        <f t="shared" ref="BW925" si="18113">O925/O932</f>
        <v>5.2249762501079537E-2</v>
      </c>
      <c r="BX925" s="128">
        <f t="shared" ref="BX925" si="18114">P925/P932</f>
        <v>4.1595105195362816E-2</v>
      </c>
      <c r="BY925" s="129">
        <f t="shared" ref="BY925" si="18115">Q925/Q932</f>
        <v>6.1316301027492366E-2</v>
      </c>
      <c r="BZ925" s="130">
        <f t="shared" ref="BZ925" si="18116">R925/R932</f>
        <v>4.6593531150062747E-2</v>
      </c>
      <c r="CA925" s="131">
        <f t="shared" ref="CA925" si="18117">S925/S932</f>
        <v>5.6865806557646476E-2</v>
      </c>
      <c r="CB925" s="128">
        <f t="shared" ref="CB925" si="18118">T925/T932</f>
        <v>5.6633455689564759E-2</v>
      </c>
      <c r="CC925" s="129">
        <f t="shared" ref="CC925" si="18119">U925/U932</f>
        <v>3.5492577597840753E-2</v>
      </c>
      <c r="CD925" s="130">
        <f t="shared" ref="CD925" si="18120">V925/V932</f>
        <v>8.0172849721877437E-2</v>
      </c>
      <c r="CE925" s="131">
        <f t="shared" ref="CE925" si="18121">W925/W932</f>
        <v>4.39244836761414E-2</v>
      </c>
      <c r="CF925" s="128">
        <f t="shared" ref="CF925" si="18122">X925/X932</f>
        <v>3.903587582873784E-2</v>
      </c>
      <c r="CG925" s="129">
        <f t="shared" ref="CG925" si="18123">Y925/Y932</f>
        <v>4.4992880873279545E-2</v>
      </c>
      <c r="CH925" s="130">
        <f t="shared" ref="CH925" si="18124">Z925/Z932</f>
        <v>4.8302669085255247E-2</v>
      </c>
      <c r="CI925" s="128">
        <f t="shared" ref="CI925" si="18125">AA925/AA932</f>
        <v>4.6722470841931971E-2</v>
      </c>
      <c r="CJ925" s="134">
        <f t="shared" ref="CJ925" si="18126">AB925/AB932</f>
        <v>5.1345085069385253E-2</v>
      </c>
      <c r="CK925" s="135">
        <f t="shared" ref="CK925" si="18127">AC925/AC932</f>
        <v>5.53194110762028E-2</v>
      </c>
    </row>
    <row r="926" spans="1:89" x14ac:dyDescent="0.2">
      <c r="A926" s="145" t="s">
        <v>34</v>
      </c>
      <c r="B926" s="202">
        <v>572</v>
      </c>
      <c r="C926" s="196">
        <v>1486</v>
      </c>
      <c r="D926" s="197">
        <v>191</v>
      </c>
      <c r="E926" s="198">
        <v>736</v>
      </c>
      <c r="F926" s="195">
        <v>362</v>
      </c>
      <c r="G926" s="199">
        <v>1801</v>
      </c>
      <c r="H926" s="197">
        <v>890</v>
      </c>
      <c r="I926" s="198">
        <v>2172</v>
      </c>
      <c r="J926" s="195">
        <v>173</v>
      </c>
      <c r="K926" s="196">
        <v>121</v>
      </c>
      <c r="L926" s="197">
        <v>1432</v>
      </c>
      <c r="M926" s="195">
        <v>526</v>
      </c>
      <c r="N926" s="200">
        <v>1833</v>
      </c>
      <c r="O926" s="203">
        <v>1522</v>
      </c>
      <c r="P926" s="195">
        <v>542</v>
      </c>
      <c r="Q926" s="196">
        <v>1013</v>
      </c>
      <c r="R926" s="197">
        <v>949</v>
      </c>
      <c r="S926" s="198">
        <v>1278</v>
      </c>
      <c r="T926" s="195">
        <v>189</v>
      </c>
      <c r="U926" s="199">
        <v>212</v>
      </c>
      <c r="V926" s="197">
        <v>1476</v>
      </c>
      <c r="W926" s="204">
        <v>782</v>
      </c>
      <c r="X926" s="195">
        <v>354</v>
      </c>
      <c r="Y926" s="199">
        <v>454</v>
      </c>
      <c r="Z926" s="197">
        <v>1257</v>
      </c>
      <c r="AA926" s="195">
        <v>1849</v>
      </c>
      <c r="AB926" s="171">
        <v>10220</v>
      </c>
      <c r="AC926" s="172">
        <f t="shared" si="17664"/>
        <v>13952</v>
      </c>
      <c r="BI926" s="145" t="s">
        <v>34</v>
      </c>
      <c r="BJ926" s="128">
        <f>B926/B932</f>
        <v>2.0459992130772257E-2</v>
      </c>
      <c r="BK926" s="129">
        <f t="shared" ref="BK926" si="18128">C926/C932</f>
        <v>5.0932273101179051E-2</v>
      </c>
      <c r="BL926" s="130">
        <f t="shared" ref="BL926" si="18129">D926/D932</f>
        <v>1.6319207108680792E-2</v>
      </c>
      <c r="BM926" s="131">
        <f t="shared" ref="BM926" si="18130">E926/E932</f>
        <v>6.1063635609391854E-2</v>
      </c>
      <c r="BN926" s="128">
        <f t="shared" ref="BN926" si="18131">F926/F932</f>
        <v>1.3677409604413042E-2</v>
      </c>
      <c r="BO926" s="129">
        <f t="shared" ref="BO926" si="18132">G926/G932</f>
        <v>7.2422390220363522E-2</v>
      </c>
      <c r="BP926" s="130">
        <f t="shared" ref="BP926" si="18133">H926/H932</f>
        <v>2.4676981090223479E-2</v>
      </c>
      <c r="BQ926" s="131">
        <f t="shared" ref="BQ926" si="18134">I926/I932</f>
        <v>5.7191005318868816E-2</v>
      </c>
      <c r="BR926" s="128">
        <f t="shared" ref="BR926" si="18135">J926/J932</f>
        <v>2.7649033082947101E-2</v>
      </c>
      <c r="BS926" s="129">
        <f t="shared" ref="BS926" si="18136">K926/K932</f>
        <v>2.0708540133493068E-2</v>
      </c>
      <c r="BT926" s="130">
        <f t="shared" ref="BT926" si="18137">L926/L932</f>
        <v>6.5397086358861947E-2</v>
      </c>
      <c r="BU926" s="128">
        <f t="shared" ref="BU926" si="18138">M926/M932</f>
        <v>2.5725045238910355E-2</v>
      </c>
      <c r="BV926" s="132">
        <f t="shared" ref="BV926" si="18139">N926/N932</f>
        <v>5.1638166605628644E-2</v>
      </c>
      <c r="BW926" s="133">
        <f t="shared" ref="BW926" si="18140">O926/O932</f>
        <v>4.3814952356277172E-2</v>
      </c>
      <c r="BX926" s="128">
        <f t="shared" ref="BX926" si="18141">P926/P932</f>
        <v>2.9089738085015027E-2</v>
      </c>
      <c r="BY926" s="129">
        <f t="shared" ref="BY926" si="18142">Q926/Q932</f>
        <v>5.6262149402943627E-2</v>
      </c>
      <c r="BZ926" s="130">
        <f t="shared" ref="BZ926" si="18143">R926/R932</f>
        <v>3.8416386673683356E-2</v>
      </c>
      <c r="CA926" s="131">
        <f t="shared" ref="CA926" si="18144">S926/S932</f>
        <v>5.2510477442682224E-2</v>
      </c>
      <c r="CB926" s="128">
        <f t="shared" ref="CB926" si="18145">T926/T932</f>
        <v>2.4777136864184583E-2</v>
      </c>
      <c r="CC926" s="129">
        <f t="shared" ref="CC926" si="18146">U926/U932</f>
        <v>2.8609986504723347E-2</v>
      </c>
      <c r="CD926" s="130">
        <f t="shared" ref="CD926" si="18147">V926/V932</f>
        <v>6.7852709971038483E-2</v>
      </c>
      <c r="CE926" s="131">
        <f t="shared" ref="CE926" si="18148">W926/W932</f>
        <v>3.3027832918021707E-2</v>
      </c>
      <c r="CF926" s="128">
        <f t="shared" ref="CF926" si="18149">X926/X932</f>
        <v>2.1934444513290786E-2</v>
      </c>
      <c r="CG926" s="129">
        <f t="shared" ref="CG926" si="18150">Y926/Y932</f>
        <v>4.3094447081158047E-2</v>
      </c>
      <c r="CH926" s="130">
        <f t="shared" ref="CH926" si="18151">Z926/Z932</f>
        <v>3.2573205493651204E-2</v>
      </c>
      <c r="CI926" s="128">
        <f t="shared" ref="CI926" si="18152">AA926/AA932</f>
        <v>4.2873373988452708E-2</v>
      </c>
      <c r="CJ926" s="134">
        <f t="shared" ref="CJ926" si="18153">AB926/AB932</f>
        <v>3.4846056803846025E-2</v>
      </c>
      <c r="CK926" s="135">
        <f t="shared" ref="CK926" si="18154">AC926/AC932</f>
        <v>4.7749098201879572E-2</v>
      </c>
    </row>
    <row r="927" spans="1:89" x14ac:dyDescent="0.2">
      <c r="A927" s="136" t="s">
        <v>35</v>
      </c>
      <c r="B927" s="205">
        <v>0</v>
      </c>
      <c r="C927" s="189">
        <v>778</v>
      </c>
      <c r="D927" s="190">
        <v>25</v>
      </c>
      <c r="E927" s="191">
        <v>294</v>
      </c>
      <c r="F927" s="188">
        <v>12</v>
      </c>
      <c r="G927" s="192">
        <v>623</v>
      </c>
      <c r="H927" s="190">
        <v>76</v>
      </c>
      <c r="I927" s="191">
        <v>625</v>
      </c>
      <c r="J927" s="188">
        <v>43</v>
      </c>
      <c r="K927" s="189">
        <v>34</v>
      </c>
      <c r="L927" s="190">
        <v>223</v>
      </c>
      <c r="M927" s="188">
        <v>83</v>
      </c>
      <c r="N927" s="193">
        <v>285</v>
      </c>
      <c r="O927" s="206">
        <v>245</v>
      </c>
      <c r="P927" s="188">
        <v>94</v>
      </c>
      <c r="Q927" s="189">
        <v>151</v>
      </c>
      <c r="R927" s="190">
        <v>180</v>
      </c>
      <c r="S927" s="191">
        <v>105</v>
      </c>
      <c r="T927" s="188">
        <v>44</v>
      </c>
      <c r="U927" s="192">
        <v>24</v>
      </c>
      <c r="V927" s="190">
        <v>187</v>
      </c>
      <c r="W927" s="207">
        <v>20</v>
      </c>
      <c r="X927" s="188">
        <v>54</v>
      </c>
      <c r="Y927" s="192">
        <v>21</v>
      </c>
      <c r="Z927" s="190">
        <v>108</v>
      </c>
      <c r="AA927" s="188">
        <v>233</v>
      </c>
      <c r="AB927" s="171">
        <v>1331</v>
      </c>
      <c r="AC927" s="172">
        <f t="shared" si="17664"/>
        <v>3236</v>
      </c>
      <c r="BI927" s="136" t="s">
        <v>35</v>
      </c>
      <c r="BJ927" s="128">
        <f>B927/B932</f>
        <v>0</v>
      </c>
      <c r="BK927" s="129">
        <f t="shared" ref="BK927" si="18155">C927/C932</f>
        <v>2.6665752673430215E-2</v>
      </c>
      <c r="BL927" s="130">
        <f t="shared" ref="BL927" si="18156">D927/D932</f>
        <v>2.1360218728639782E-3</v>
      </c>
      <c r="BM927" s="131">
        <f t="shared" ref="BM927" si="18157">E927/E932</f>
        <v>2.4392267485273376E-2</v>
      </c>
      <c r="BN927" s="128">
        <f t="shared" ref="BN927" si="18158">F927/F932</f>
        <v>4.5339479351645445E-4</v>
      </c>
      <c r="BO927" s="129">
        <f t="shared" ref="BO927" si="18159">G927/G932</f>
        <v>2.5052276017371724E-2</v>
      </c>
      <c r="BP927" s="130">
        <f t="shared" ref="BP927" si="18160">H927/H932</f>
        <v>2.1072478234348139E-3</v>
      </c>
      <c r="BQ927" s="131">
        <f t="shared" ref="BQ927" si="18161">I927/I932</f>
        <v>1.6456896097740797E-2</v>
      </c>
      <c r="BR927" s="128">
        <f t="shared" ref="BR927" si="18162">J927/J932</f>
        <v>6.872303020616909E-3</v>
      </c>
      <c r="BS927" s="129">
        <f t="shared" ref="BS927" si="18163">K927/K932</f>
        <v>5.8189286325517715E-3</v>
      </c>
      <c r="BT927" s="130">
        <f t="shared" ref="BT927" si="18164">L927/L932</f>
        <v>1.0184043476275289E-2</v>
      </c>
      <c r="BU927" s="128">
        <f t="shared" ref="BU927" si="18165">M927/M932</f>
        <v>4.0592751992957398E-3</v>
      </c>
      <c r="BV927" s="132">
        <f t="shared" ref="BV927" si="18166">N927/N932</f>
        <v>8.0288475082401327E-3</v>
      </c>
      <c r="BW927" s="133">
        <f t="shared" ref="BW927" si="18167">O927/O932</f>
        <v>7.0529982439473757E-3</v>
      </c>
      <c r="BX927" s="128">
        <f t="shared" ref="BX927" si="18168">P927/P932</f>
        <v>5.0450837269214255E-3</v>
      </c>
      <c r="BY927" s="129">
        <f t="shared" ref="BY927" si="18169">Q927/Q932</f>
        <v>8.3865592890863642E-3</v>
      </c>
      <c r="BZ927" s="130">
        <f t="shared" ref="BZ927" si="18170">R927/R932</f>
        <v>7.2865643848925229E-3</v>
      </c>
      <c r="CA927" s="131">
        <f t="shared" ref="CA927" si="18171">S927/S932</f>
        <v>4.3142411044457228E-3</v>
      </c>
      <c r="CB927" s="128">
        <f t="shared" ref="CB927" si="18172">T927/T932</f>
        <v>5.7682223387519665E-3</v>
      </c>
      <c r="CC927" s="129">
        <f t="shared" ref="CC927" si="18173">U927/U932</f>
        <v>3.2388663967611335E-3</v>
      </c>
      <c r="CD927" s="130">
        <f t="shared" ref="CD927" si="18174">V927/V932</f>
        <v>8.5965154231600234E-3</v>
      </c>
      <c r="CE927" s="131">
        <f t="shared" ref="CE927" si="18175">W927/W932</f>
        <v>8.4470160915656547E-4</v>
      </c>
      <c r="CF927" s="128">
        <f t="shared" ref="CF927" si="18176">X927/X932</f>
        <v>3.3459322138918147E-3</v>
      </c>
      <c r="CG927" s="129">
        <f t="shared" ref="CG927" si="18177">Y927/Y932</f>
        <v>1.9933554817275745E-3</v>
      </c>
      <c r="CH927" s="130">
        <f t="shared" ref="CH927" si="18178">Z927/Z932</f>
        <v>2.7986525006478361E-3</v>
      </c>
      <c r="CI927" s="128">
        <f t="shared" ref="CI927" si="18179">AA927/AA932</f>
        <v>5.4026479931365504E-3</v>
      </c>
      <c r="CJ927" s="134">
        <f t="shared" ref="CJ927" si="18180">AB927/AB932</f>
        <v>4.5381704115380677E-3</v>
      </c>
      <c r="CK927" s="135">
        <f t="shared" ref="CK927" si="18181">AC927/AC932</f>
        <v>1.1074833843268513E-2</v>
      </c>
    </row>
    <row r="928" spans="1:89" x14ac:dyDescent="0.2">
      <c r="A928" s="145" t="s">
        <v>36</v>
      </c>
      <c r="B928" s="202"/>
      <c r="C928" s="196"/>
      <c r="D928" s="197"/>
      <c r="E928" s="198"/>
      <c r="F928" s="195"/>
      <c r="G928" s="199"/>
      <c r="H928" s="197"/>
      <c r="I928" s="198"/>
      <c r="J928" s="195"/>
      <c r="K928" s="199"/>
      <c r="L928" s="197"/>
      <c r="M928" s="195"/>
      <c r="N928" s="200"/>
      <c r="O928" s="203"/>
      <c r="P928" s="195"/>
      <c r="Q928" s="199"/>
      <c r="R928" s="197"/>
      <c r="S928" s="198"/>
      <c r="T928" s="195"/>
      <c r="U928" s="199"/>
      <c r="V928" s="197"/>
      <c r="W928" s="198"/>
      <c r="X928" s="195"/>
      <c r="Y928" s="199"/>
      <c r="Z928" s="197"/>
      <c r="AA928" s="195"/>
      <c r="AB928" s="171">
        <f t="shared" ref="AB928:AB931" si="18182">SUM(B928,D928,F928,H928,J928,L928,N928,P928,R928,T928,V928,X928,Z928)</f>
        <v>0</v>
      </c>
      <c r="AC928" s="172">
        <f t="shared" si="17664"/>
        <v>0</v>
      </c>
      <c r="BI928" s="145" t="s">
        <v>36</v>
      </c>
      <c r="BJ928" s="128">
        <f>B928/B932</f>
        <v>0</v>
      </c>
      <c r="BK928" s="129">
        <f t="shared" ref="BK928" si="18183">C928/C932</f>
        <v>0</v>
      </c>
      <c r="BL928" s="130">
        <f t="shared" ref="BL928" si="18184">D928/D932</f>
        <v>0</v>
      </c>
      <c r="BM928" s="131">
        <f t="shared" ref="BM928" si="18185">E928/E932</f>
        <v>0</v>
      </c>
      <c r="BN928" s="128">
        <f t="shared" ref="BN928" si="18186">F928/F932</f>
        <v>0</v>
      </c>
      <c r="BO928" s="129">
        <f t="shared" ref="BO928" si="18187">G928/G932</f>
        <v>0</v>
      </c>
      <c r="BP928" s="130">
        <f t="shared" ref="BP928" si="18188">H928/H932</f>
        <v>0</v>
      </c>
      <c r="BQ928" s="131">
        <f t="shared" ref="BQ928" si="18189">I928/I932</f>
        <v>0</v>
      </c>
      <c r="BR928" s="128">
        <f t="shared" ref="BR928" si="18190">J928/J932</f>
        <v>0</v>
      </c>
      <c r="BS928" s="129">
        <f t="shared" ref="BS928" si="18191">K928/K932</f>
        <v>0</v>
      </c>
      <c r="BT928" s="130">
        <f t="shared" ref="BT928" si="18192">L928/L932</f>
        <v>0</v>
      </c>
      <c r="BU928" s="128">
        <f t="shared" ref="BU928" si="18193">M928/M932</f>
        <v>0</v>
      </c>
      <c r="BV928" s="132">
        <f t="shared" ref="BV928" si="18194">N928/N932</f>
        <v>0</v>
      </c>
      <c r="BW928" s="133">
        <f t="shared" ref="BW928" si="18195">O928/O932</f>
        <v>0</v>
      </c>
      <c r="BX928" s="128">
        <f t="shared" ref="BX928" si="18196">P928/P932</f>
        <v>0</v>
      </c>
      <c r="BY928" s="129">
        <f t="shared" ref="BY928" si="18197">Q928/Q932</f>
        <v>0</v>
      </c>
      <c r="BZ928" s="130">
        <f t="shared" ref="BZ928" si="18198">R928/R932</f>
        <v>0</v>
      </c>
      <c r="CA928" s="131">
        <f t="shared" ref="CA928" si="18199">S928/S932</f>
        <v>0</v>
      </c>
      <c r="CB928" s="128">
        <f t="shared" ref="CB928" si="18200">T928/T932</f>
        <v>0</v>
      </c>
      <c r="CC928" s="129">
        <f t="shared" ref="CC928" si="18201">U928/U932</f>
        <v>0</v>
      </c>
      <c r="CD928" s="130">
        <f t="shared" ref="CD928" si="18202">V928/V932</f>
        <v>0</v>
      </c>
      <c r="CE928" s="131">
        <f t="shared" ref="CE928" si="18203">W928/W932</f>
        <v>0</v>
      </c>
      <c r="CF928" s="128">
        <f t="shared" ref="CF928" si="18204">X928/X932</f>
        <v>0</v>
      </c>
      <c r="CG928" s="129">
        <f t="shared" ref="CG928" si="18205">Y928/Y932</f>
        <v>0</v>
      </c>
      <c r="CH928" s="130">
        <f t="shared" ref="CH928" si="18206">Z928/Z932</f>
        <v>0</v>
      </c>
      <c r="CI928" s="128">
        <f t="shared" ref="CI928" si="18207">AA928/AA932</f>
        <v>0</v>
      </c>
      <c r="CJ928" s="134">
        <f t="shared" ref="CJ928" si="18208">AB928/AB932</f>
        <v>0</v>
      </c>
      <c r="CK928" s="135">
        <f t="shared" ref="CK928" si="18209">AC928/AC932</f>
        <v>0</v>
      </c>
    </row>
    <row r="929" spans="1:89" x14ac:dyDescent="0.2">
      <c r="A929" s="136" t="s">
        <v>37</v>
      </c>
      <c r="B929" s="58"/>
      <c r="C929" s="59"/>
      <c r="D929" s="138"/>
      <c r="E929" s="139"/>
      <c r="F929" s="137"/>
      <c r="G929" s="140"/>
      <c r="H929" s="138"/>
      <c r="I929" s="139"/>
      <c r="J929" s="137"/>
      <c r="K929" s="140"/>
      <c r="L929" s="138"/>
      <c r="M929" s="137"/>
      <c r="N929" s="141"/>
      <c r="O929" s="142"/>
      <c r="P929" s="137"/>
      <c r="Q929" s="140"/>
      <c r="R929" s="138"/>
      <c r="S929" s="139"/>
      <c r="T929" s="137"/>
      <c r="U929" s="140"/>
      <c r="V929" s="138"/>
      <c r="W929" s="139"/>
      <c r="X929" s="137"/>
      <c r="Y929" s="140"/>
      <c r="Z929" s="143"/>
      <c r="AA929" s="144"/>
      <c r="AB929" s="171">
        <f t="shared" si="18182"/>
        <v>0</v>
      </c>
      <c r="AC929" s="172">
        <f t="shared" si="17664"/>
        <v>0</v>
      </c>
      <c r="BI929" s="136" t="s">
        <v>37</v>
      </c>
      <c r="BJ929" s="128">
        <f>B929/B932</f>
        <v>0</v>
      </c>
      <c r="BK929" s="129">
        <f t="shared" ref="BK929" si="18210">C929/C932</f>
        <v>0</v>
      </c>
      <c r="BL929" s="130">
        <f t="shared" ref="BL929" si="18211">D929/D932</f>
        <v>0</v>
      </c>
      <c r="BM929" s="131">
        <f t="shared" ref="BM929" si="18212">E929/E932</f>
        <v>0</v>
      </c>
      <c r="BN929" s="128">
        <f t="shared" ref="BN929" si="18213">F929/F932</f>
        <v>0</v>
      </c>
      <c r="BO929" s="129">
        <f t="shared" ref="BO929" si="18214">G929/G932</f>
        <v>0</v>
      </c>
      <c r="BP929" s="130">
        <f t="shared" ref="BP929" si="18215">H929/H932</f>
        <v>0</v>
      </c>
      <c r="BQ929" s="131">
        <f t="shared" ref="BQ929" si="18216">I929/I932</f>
        <v>0</v>
      </c>
      <c r="BR929" s="128">
        <f t="shared" ref="BR929" si="18217">J929/J932</f>
        <v>0</v>
      </c>
      <c r="BS929" s="129">
        <f t="shared" ref="BS929" si="18218">K929/K932</f>
        <v>0</v>
      </c>
      <c r="BT929" s="130">
        <f t="shared" ref="BT929" si="18219">L929/L932</f>
        <v>0</v>
      </c>
      <c r="BU929" s="128">
        <f t="shared" ref="BU929" si="18220">M929/M932</f>
        <v>0</v>
      </c>
      <c r="BV929" s="132">
        <f t="shared" ref="BV929" si="18221">N929/N932</f>
        <v>0</v>
      </c>
      <c r="BW929" s="133">
        <f t="shared" ref="BW929" si="18222">O929/O932</f>
        <v>0</v>
      </c>
      <c r="BX929" s="128">
        <f t="shared" ref="BX929" si="18223">P929/P932</f>
        <v>0</v>
      </c>
      <c r="BY929" s="129">
        <f t="shared" ref="BY929" si="18224">Q929/Q932</f>
        <v>0</v>
      </c>
      <c r="BZ929" s="130">
        <f t="shared" ref="BZ929" si="18225">R929/R932</f>
        <v>0</v>
      </c>
      <c r="CA929" s="131">
        <f t="shared" ref="CA929" si="18226">S929/S932</f>
        <v>0</v>
      </c>
      <c r="CB929" s="128">
        <f t="shared" ref="CB929" si="18227">T929/T932</f>
        <v>0</v>
      </c>
      <c r="CC929" s="129">
        <f t="shared" ref="CC929" si="18228">U929/U932</f>
        <v>0</v>
      </c>
      <c r="CD929" s="130">
        <f t="shared" ref="CD929" si="18229">V929/V932</f>
        <v>0</v>
      </c>
      <c r="CE929" s="131">
        <f t="shared" ref="CE929" si="18230">W929/W932</f>
        <v>0</v>
      </c>
      <c r="CF929" s="128">
        <f t="shared" ref="CF929" si="18231">X929/X932</f>
        <v>0</v>
      </c>
      <c r="CG929" s="129">
        <f t="shared" ref="CG929" si="18232">Y929/Y932</f>
        <v>0</v>
      </c>
      <c r="CH929" s="130">
        <f t="shared" ref="CH929" si="18233">Z929/Z932</f>
        <v>0</v>
      </c>
      <c r="CI929" s="128">
        <f t="shared" ref="CI929" si="18234">AA929/AA932</f>
        <v>0</v>
      </c>
      <c r="CJ929" s="134">
        <f t="shared" ref="CJ929" si="18235">AB929/AB932</f>
        <v>0</v>
      </c>
      <c r="CK929" s="135">
        <f t="shared" ref="CK929" si="18236">AC929/AC932</f>
        <v>0</v>
      </c>
    </row>
    <row r="930" spans="1:89" x14ac:dyDescent="0.2">
      <c r="A930" s="145" t="s">
        <v>38</v>
      </c>
      <c r="B930" s="56"/>
      <c r="C930" s="57"/>
      <c r="D930" s="151"/>
      <c r="E930" s="148"/>
      <c r="F930" s="149"/>
      <c r="G930" s="150"/>
      <c r="H930" s="151"/>
      <c r="I930" s="148"/>
      <c r="J930" s="149"/>
      <c r="K930" s="150"/>
      <c r="L930" s="151"/>
      <c r="M930" s="149"/>
      <c r="N930" s="153"/>
      <c r="O930" s="152"/>
      <c r="P930" s="149"/>
      <c r="Q930" s="150"/>
      <c r="R930" s="151"/>
      <c r="S930" s="148"/>
      <c r="T930" s="149"/>
      <c r="U930" s="150"/>
      <c r="V930" s="151"/>
      <c r="W930" s="148"/>
      <c r="X930" s="149"/>
      <c r="Y930" s="150"/>
      <c r="Z930" s="147"/>
      <c r="AA930" s="146"/>
      <c r="AB930" s="171">
        <f t="shared" si="18182"/>
        <v>0</v>
      </c>
      <c r="AC930" s="172">
        <f t="shared" si="17664"/>
        <v>0</v>
      </c>
      <c r="BI930" s="145" t="s">
        <v>38</v>
      </c>
      <c r="BJ930" s="128">
        <f>B930/B932</f>
        <v>0</v>
      </c>
      <c r="BK930" s="129">
        <f t="shared" ref="BK930" si="18237">C930/C932</f>
        <v>0</v>
      </c>
      <c r="BL930" s="130">
        <f t="shared" ref="BL930" si="18238">D930/D932</f>
        <v>0</v>
      </c>
      <c r="BM930" s="131">
        <f t="shared" ref="BM930" si="18239">E930/E932</f>
        <v>0</v>
      </c>
      <c r="BN930" s="128">
        <f t="shared" ref="BN930" si="18240">F930/F932</f>
        <v>0</v>
      </c>
      <c r="BO930" s="129">
        <f t="shared" ref="BO930" si="18241">G930/G932</f>
        <v>0</v>
      </c>
      <c r="BP930" s="130">
        <f t="shared" ref="BP930" si="18242">H930/H932</f>
        <v>0</v>
      </c>
      <c r="BQ930" s="131">
        <f t="shared" ref="BQ930" si="18243">I930/I932</f>
        <v>0</v>
      </c>
      <c r="BR930" s="128">
        <f t="shared" ref="BR930" si="18244">J930/J932</f>
        <v>0</v>
      </c>
      <c r="BS930" s="129">
        <f t="shared" ref="BS930" si="18245">K930/K932</f>
        <v>0</v>
      </c>
      <c r="BT930" s="130">
        <f t="shared" ref="BT930" si="18246">L930/L932</f>
        <v>0</v>
      </c>
      <c r="BU930" s="128">
        <f t="shared" ref="BU930" si="18247">M930/M932</f>
        <v>0</v>
      </c>
      <c r="BV930" s="132">
        <f t="shared" ref="BV930" si="18248">N930/N932</f>
        <v>0</v>
      </c>
      <c r="BW930" s="133">
        <f t="shared" ref="BW930" si="18249">O930/O932</f>
        <v>0</v>
      </c>
      <c r="BX930" s="128">
        <f t="shared" ref="BX930" si="18250">P930/P932</f>
        <v>0</v>
      </c>
      <c r="BY930" s="129">
        <f t="shared" ref="BY930" si="18251">Q930/Q932</f>
        <v>0</v>
      </c>
      <c r="BZ930" s="130">
        <f t="shared" ref="BZ930" si="18252">R930/R932</f>
        <v>0</v>
      </c>
      <c r="CA930" s="131">
        <f t="shared" ref="CA930" si="18253">S930/S932</f>
        <v>0</v>
      </c>
      <c r="CB930" s="128">
        <f t="shared" ref="CB930" si="18254">T930/T932</f>
        <v>0</v>
      </c>
      <c r="CC930" s="129">
        <f t="shared" ref="CC930" si="18255">U930/U932</f>
        <v>0</v>
      </c>
      <c r="CD930" s="130">
        <f t="shared" ref="CD930" si="18256">V930/V932</f>
        <v>0</v>
      </c>
      <c r="CE930" s="131">
        <f t="shared" ref="CE930" si="18257">W930/W932</f>
        <v>0</v>
      </c>
      <c r="CF930" s="128">
        <f t="shared" ref="CF930" si="18258">X930/X932</f>
        <v>0</v>
      </c>
      <c r="CG930" s="129">
        <f t="shared" ref="CG930" si="18259">Y930/Y932</f>
        <v>0</v>
      </c>
      <c r="CH930" s="130">
        <f t="shared" ref="CH930" si="18260">Z930/Z932</f>
        <v>0</v>
      </c>
      <c r="CI930" s="128">
        <f t="shared" ref="CI930" si="18261">AA930/AA932</f>
        <v>0</v>
      </c>
      <c r="CJ930" s="134">
        <f t="shared" ref="CJ930" si="18262">AB930/AB932</f>
        <v>0</v>
      </c>
      <c r="CK930" s="135">
        <f t="shared" ref="CK930" si="18263">AC930/AC932</f>
        <v>0</v>
      </c>
    </row>
    <row r="931" spans="1:89" ht="13.5" thickBot="1" x14ac:dyDescent="0.25">
      <c r="A931" s="136" t="s">
        <v>39</v>
      </c>
      <c r="B931" s="58"/>
      <c r="C931" s="59"/>
      <c r="D931" s="138"/>
      <c r="E931" s="139"/>
      <c r="F931" s="137"/>
      <c r="G931" s="140"/>
      <c r="H931" s="138"/>
      <c r="I931" s="139"/>
      <c r="J931" s="137"/>
      <c r="K931" s="140"/>
      <c r="L931" s="138"/>
      <c r="M931" s="137"/>
      <c r="N931" s="141"/>
      <c r="O931" s="142"/>
      <c r="P931" s="137"/>
      <c r="Q931" s="140"/>
      <c r="R931" s="138"/>
      <c r="S931" s="139"/>
      <c r="T931" s="137"/>
      <c r="U931" s="140"/>
      <c r="V931" s="138"/>
      <c r="W931" s="139"/>
      <c r="X931" s="137"/>
      <c r="Y931" s="140"/>
      <c r="Z931" s="143"/>
      <c r="AA931" s="144"/>
      <c r="AB931" s="171">
        <f t="shared" si="18182"/>
        <v>0</v>
      </c>
      <c r="AC931" s="172">
        <f t="shared" si="17664"/>
        <v>0</v>
      </c>
      <c r="BI931" s="136" t="s">
        <v>39</v>
      </c>
      <c r="BJ931" s="128">
        <f>B931/B932</f>
        <v>0</v>
      </c>
      <c r="BK931" s="129">
        <f t="shared" ref="BK931" si="18264">C931/C932</f>
        <v>0</v>
      </c>
      <c r="BL931" s="130">
        <f t="shared" ref="BL931" si="18265">D931/D932</f>
        <v>0</v>
      </c>
      <c r="BM931" s="131">
        <f t="shared" ref="BM931" si="18266">E931/E932</f>
        <v>0</v>
      </c>
      <c r="BN931" s="128">
        <f t="shared" ref="BN931" si="18267">F931/F932</f>
        <v>0</v>
      </c>
      <c r="BO931" s="129">
        <f t="shared" ref="BO931" si="18268">G931/G932</f>
        <v>0</v>
      </c>
      <c r="BP931" s="130">
        <f t="shared" ref="BP931" si="18269">H931/H932</f>
        <v>0</v>
      </c>
      <c r="BQ931" s="131">
        <f t="shared" ref="BQ931" si="18270">I931/I932</f>
        <v>0</v>
      </c>
      <c r="BR931" s="128">
        <f t="shared" ref="BR931" si="18271">J931/J932</f>
        <v>0</v>
      </c>
      <c r="BS931" s="129">
        <f t="shared" ref="BS931" si="18272">K931/K932</f>
        <v>0</v>
      </c>
      <c r="BT931" s="130">
        <f t="shared" ref="BT931" si="18273">L931/L932</f>
        <v>0</v>
      </c>
      <c r="BU931" s="128">
        <f t="shared" ref="BU931" si="18274">M931/M932</f>
        <v>0</v>
      </c>
      <c r="BV931" s="132">
        <f t="shared" ref="BV931" si="18275">N931/N932</f>
        <v>0</v>
      </c>
      <c r="BW931" s="133">
        <f t="shared" ref="BW931" si="18276">O931/O932</f>
        <v>0</v>
      </c>
      <c r="BX931" s="128">
        <f t="shared" ref="BX931" si="18277">P931/P932</f>
        <v>0</v>
      </c>
      <c r="BY931" s="129">
        <f t="shared" ref="BY931" si="18278">Q931/Q932</f>
        <v>0</v>
      </c>
      <c r="BZ931" s="130">
        <f t="shared" ref="BZ931" si="18279">R931/R932</f>
        <v>0</v>
      </c>
      <c r="CA931" s="131">
        <f t="shared" ref="CA931" si="18280">S931/S932</f>
        <v>0</v>
      </c>
      <c r="CB931" s="128">
        <f t="shared" ref="CB931" si="18281">T931/T932</f>
        <v>0</v>
      </c>
      <c r="CC931" s="129">
        <f t="shared" ref="CC931" si="18282">U931/U932</f>
        <v>0</v>
      </c>
      <c r="CD931" s="130">
        <f t="shared" ref="CD931" si="18283">V931/V932</f>
        <v>0</v>
      </c>
      <c r="CE931" s="131">
        <f t="shared" ref="CE931" si="18284">W931/W932</f>
        <v>0</v>
      </c>
      <c r="CF931" s="128">
        <f t="shared" ref="CF931" si="18285">X931/X932</f>
        <v>0</v>
      </c>
      <c r="CG931" s="129">
        <f t="shared" ref="CG931" si="18286">Y931/Y932</f>
        <v>0</v>
      </c>
      <c r="CH931" s="130">
        <f t="shared" ref="CH931" si="18287">Z931/Z932</f>
        <v>0</v>
      </c>
      <c r="CI931" s="128">
        <f t="shared" ref="CI931" si="18288">AA931/AA932</f>
        <v>0</v>
      </c>
      <c r="CJ931" s="134">
        <f t="shared" ref="CJ931" si="18289">AB931/AB932</f>
        <v>0</v>
      </c>
      <c r="CK931" s="135">
        <f t="shared" ref="CK931" si="18290">AC931/AC932</f>
        <v>0</v>
      </c>
    </row>
    <row r="932" spans="1:89" ht="14.25" thickTop="1" thickBot="1" x14ac:dyDescent="0.25">
      <c r="A932" s="264" t="s">
        <v>13</v>
      </c>
      <c r="B932" s="20">
        <f t="shared" ref="B932:AA932" si="18291">SUM(B909:B931)</f>
        <v>27957</v>
      </c>
      <c r="C932" s="21">
        <f t="shared" si="18291"/>
        <v>29176</v>
      </c>
      <c r="D932" s="20">
        <f t="shared" si="18291"/>
        <v>11704</v>
      </c>
      <c r="E932" s="21">
        <f t="shared" si="18291"/>
        <v>12053</v>
      </c>
      <c r="F932" s="20">
        <f t="shared" si="18291"/>
        <v>26467</v>
      </c>
      <c r="G932" s="21">
        <f t="shared" si="18291"/>
        <v>24868</v>
      </c>
      <c r="H932" s="20">
        <f t="shared" si="18291"/>
        <v>36066</v>
      </c>
      <c r="I932" s="21">
        <f t="shared" si="18291"/>
        <v>37978</v>
      </c>
      <c r="J932" s="20">
        <f t="shared" si="18291"/>
        <v>6257</v>
      </c>
      <c r="K932" s="21">
        <f t="shared" si="18291"/>
        <v>5843</v>
      </c>
      <c r="L932" s="20">
        <f t="shared" si="18291"/>
        <v>21897</v>
      </c>
      <c r="M932" s="21">
        <f t="shared" si="18291"/>
        <v>20447</v>
      </c>
      <c r="N932" s="20">
        <f t="shared" si="18291"/>
        <v>35497</v>
      </c>
      <c r="O932" s="21">
        <f t="shared" si="18291"/>
        <v>34737</v>
      </c>
      <c r="P932" s="20">
        <f t="shared" si="18291"/>
        <v>18632</v>
      </c>
      <c r="Q932" s="21">
        <f t="shared" si="18291"/>
        <v>18005</v>
      </c>
      <c r="R932" s="20">
        <f t="shared" si="18291"/>
        <v>24703</v>
      </c>
      <c r="S932" s="21">
        <f t="shared" si="18291"/>
        <v>24338</v>
      </c>
      <c r="T932" s="20">
        <f t="shared" si="18291"/>
        <v>7628</v>
      </c>
      <c r="U932" s="21">
        <f t="shared" si="18291"/>
        <v>7410</v>
      </c>
      <c r="V932" s="20">
        <f t="shared" si="18291"/>
        <v>21753</v>
      </c>
      <c r="W932" s="21">
        <f t="shared" si="18291"/>
        <v>23677</v>
      </c>
      <c r="X932" s="20">
        <f t="shared" si="18291"/>
        <v>16139</v>
      </c>
      <c r="Y932" s="21">
        <f t="shared" si="18291"/>
        <v>10535</v>
      </c>
      <c r="Z932" s="20">
        <f t="shared" si="18291"/>
        <v>38590</v>
      </c>
      <c r="AA932" s="21">
        <f t="shared" si="18291"/>
        <v>43127</v>
      </c>
      <c r="AB932" s="173">
        <f t="shared" ref="AB932:AC932" si="18292">SUM(AB908:AB931)</f>
        <v>293290</v>
      </c>
      <c r="AC932" s="174">
        <f t="shared" si="18292"/>
        <v>292194</v>
      </c>
      <c r="BI932" s="264" t="s">
        <v>13</v>
      </c>
      <c r="BJ932" s="154">
        <f>SUM(BJ908:BJ931)</f>
        <v>0.99999999999999989</v>
      </c>
      <c r="BK932" s="155">
        <f t="shared" ref="BK932:CK932" si="18293">SUM(BK908:BK931)</f>
        <v>0.99999999999999989</v>
      </c>
      <c r="BL932" s="154">
        <f t="shared" si="18293"/>
        <v>1</v>
      </c>
      <c r="BM932" s="155">
        <f t="shared" si="18293"/>
        <v>0.99999999999999989</v>
      </c>
      <c r="BN932" s="154">
        <f t="shared" si="18293"/>
        <v>1</v>
      </c>
      <c r="BO932" s="155">
        <f t="shared" si="18293"/>
        <v>1</v>
      </c>
      <c r="BP932" s="154">
        <f t="shared" si="18293"/>
        <v>1</v>
      </c>
      <c r="BQ932" s="155">
        <f t="shared" si="18293"/>
        <v>1</v>
      </c>
      <c r="BR932" s="154">
        <f t="shared" si="18293"/>
        <v>1</v>
      </c>
      <c r="BS932" s="155">
        <f t="shared" si="18293"/>
        <v>1</v>
      </c>
      <c r="BT932" s="154">
        <f t="shared" si="18293"/>
        <v>1.0000000000000002</v>
      </c>
      <c r="BU932" s="155">
        <f t="shared" si="18293"/>
        <v>1.0000000000000002</v>
      </c>
      <c r="BV932" s="154">
        <f t="shared" si="18293"/>
        <v>1.0000000000000002</v>
      </c>
      <c r="BW932" s="155">
        <f t="shared" si="18293"/>
        <v>0.99999999999999978</v>
      </c>
      <c r="BX932" s="154">
        <f t="shared" si="18293"/>
        <v>1</v>
      </c>
      <c r="BY932" s="155">
        <f t="shared" si="18293"/>
        <v>1</v>
      </c>
      <c r="BZ932" s="154">
        <f t="shared" si="18293"/>
        <v>1</v>
      </c>
      <c r="CA932" s="155">
        <f t="shared" si="18293"/>
        <v>1</v>
      </c>
      <c r="CB932" s="154">
        <f t="shared" si="18293"/>
        <v>1.0000000000000002</v>
      </c>
      <c r="CC932" s="155">
        <f t="shared" si="18293"/>
        <v>1</v>
      </c>
      <c r="CD932" s="154">
        <f t="shared" si="18293"/>
        <v>0.99999999999999978</v>
      </c>
      <c r="CE932" s="155">
        <f t="shared" si="18293"/>
        <v>1</v>
      </c>
      <c r="CF932" s="154">
        <f t="shared" si="18293"/>
        <v>1</v>
      </c>
      <c r="CG932" s="155">
        <f t="shared" si="18293"/>
        <v>1</v>
      </c>
      <c r="CH932" s="154">
        <f t="shared" si="18293"/>
        <v>1</v>
      </c>
      <c r="CI932" s="155">
        <f t="shared" si="18293"/>
        <v>0.99999999999999978</v>
      </c>
      <c r="CJ932" s="154">
        <f t="shared" si="18293"/>
        <v>1</v>
      </c>
      <c r="CK932" s="155">
        <f t="shared" si="18293"/>
        <v>1</v>
      </c>
    </row>
    <row r="933" spans="1:89" ht="13.5" thickTop="1" x14ac:dyDescent="0.2">
      <c r="A933" s="186"/>
    </row>
    <row r="935" spans="1:89" x14ac:dyDescent="0.2">
      <c r="A935" s="299">
        <f>+A904+1</f>
        <v>44651</v>
      </c>
      <c r="B935" s="299"/>
      <c r="C935" s="299"/>
      <c r="D935" s="299"/>
      <c r="AE935" s="267"/>
      <c r="BI935" s="304">
        <f>+BI873+2</f>
        <v>44651</v>
      </c>
      <c r="BJ935" s="304"/>
      <c r="BK935" s="304"/>
      <c r="BL935" s="304"/>
    </row>
    <row r="936" spans="1:89" ht="13.5" thickBot="1" x14ac:dyDescent="0.25">
      <c r="AE936" s="267" t="s">
        <v>84</v>
      </c>
    </row>
    <row r="937" spans="1:89" ht="14.25" thickTop="1" thickBot="1" x14ac:dyDescent="0.25">
      <c r="A937" s="295" t="s">
        <v>0</v>
      </c>
      <c r="B937" s="297" t="s">
        <v>1</v>
      </c>
      <c r="C937" s="298"/>
      <c r="D937" s="297" t="s">
        <v>2</v>
      </c>
      <c r="E937" s="298"/>
      <c r="F937" s="297" t="s">
        <v>3</v>
      </c>
      <c r="G937" s="298"/>
      <c r="H937" s="297" t="s">
        <v>4</v>
      </c>
      <c r="I937" s="298"/>
      <c r="J937" s="297" t="s">
        <v>5</v>
      </c>
      <c r="K937" s="298"/>
      <c r="L937" s="297" t="s">
        <v>6</v>
      </c>
      <c r="M937" s="298"/>
      <c r="N937" s="297" t="s">
        <v>7</v>
      </c>
      <c r="O937" s="298"/>
      <c r="P937" s="297" t="s">
        <v>8</v>
      </c>
      <c r="Q937" s="298"/>
      <c r="R937" s="297" t="s">
        <v>9</v>
      </c>
      <c r="S937" s="298"/>
      <c r="T937" s="297" t="s">
        <v>10</v>
      </c>
      <c r="U937" s="298"/>
      <c r="V937" s="297" t="s">
        <v>11</v>
      </c>
      <c r="W937" s="298"/>
      <c r="X937" s="297" t="s">
        <v>12</v>
      </c>
      <c r="Y937" s="298"/>
      <c r="Z937" s="300" t="s">
        <v>40</v>
      </c>
      <c r="AA937" s="301"/>
      <c r="AB937" s="302" t="s">
        <v>41</v>
      </c>
      <c r="AC937" s="303"/>
      <c r="AE937" s="295" t="s">
        <v>0</v>
      </c>
      <c r="AF937" s="297" t="s">
        <v>1</v>
      </c>
      <c r="AG937" s="298"/>
      <c r="AH937" s="297" t="s">
        <v>2</v>
      </c>
      <c r="AI937" s="298"/>
      <c r="AJ937" s="297" t="s">
        <v>3</v>
      </c>
      <c r="AK937" s="298"/>
      <c r="AL937" s="297" t="s">
        <v>4</v>
      </c>
      <c r="AM937" s="298"/>
      <c r="AN937" s="297" t="s">
        <v>5</v>
      </c>
      <c r="AO937" s="298"/>
      <c r="AP937" s="297" t="s">
        <v>6</v>
      </c>
      <c r="AQ937" s="298"/>
      <c r="AR937" s="297" t="s">
        <v>7</v>
      </c>
      <c r="AS937" s="298"/>
      <c r="AT937" s="297" t="s">
        <v>8</v>
      </c>
      <c r="AU937" s="298"/>
      <c r="AV937" s="297" t="s">
        <v>9</v>
      </c>
      <c r="AW937" s="298"/>
      <c r="AX937" s="297" t="s">
        <v>10</v>
      </c>
      <c r="AY937" s="298"/>
      <c r="AZ937" s="297" t="s">
        <v>11</v>
      </c>
      <c r="BA937" s="298"/>
      <c r="BB937" s="297" t="s">
        <v>12</v>
      </c>
      <c r="BC937" s="298"/>
      <c r="BD937" s="300" t="s">
        <v>40</v>
      </c>
      <c r="BE937" s="301"/>
      <c r="BF937" s="302" t="s">
        <v>41</v>
      </c>
      <c r="BG937" s="303"/>
      <c r="BI937" s="295" t="s">
        <v>0</v>
      </c>
      <c r="BJ937" s="297" t="s">
        <v>1</v>
      </c>
      <c r="BK937" s="298"/>
      <c r="BL937" s="297" t="s">
        <v>2</v>
      </c>
      <c r="BM937" s="298"/>
      <c r="BN937" s="297" t="s">
        <v>3</v>
      </c>
      <c r="BO937" s="298"/>
      <c r="BP937" s="297" t="s">
        <v>4</v>
      </c>
      <c r="BQ937" s="298"/>
      <c r="BR937" s="297" t="s">
        <v>5</v>
      </c>
      <c r="BS937" s="298"/>
      <c r="BT937" s="297" t="s">
        <v>6</v>
      </c>
      <c r="BU937" s="298"/>
      <c r="BV937" s="297" t="s">
        <v>7</v>
      </c>
      <c r="BW937" s="298"/>
      <c r="BX937" s="297" t="s">
        <v>8</v>
      </c>
      <c r="BY937" s="298"/>
      <c r="BZ937" s="297" t="s">
        <v>9</v>
      </c>
      <c r="CA937" s="298"/>
      <c r="CB937" s="297" t="s">
        <v>10</v>
      </c>
      <c r="CC937" s="298"/>
      <c r="CD937" s="297" t="s">
        <v>11</v>
      </c>
      <c r="CE937" s="298"/>
      <c r="CF937" s="297" t="s">
        <v>12</v>
      </c>
      <c r="CG937" s="298"/>
      <c r="CH937" s="300" t="s">
        <v>40</v>
      </c>
      <c r="CI937" s="301"/>
      <c r="CJ937" s="297" t="s">
        <v>41</v>
      </c>
      <c r="CK937" s="298"/>
    </row>
    <row r="938" spans="1:89" ht="15" thickTop="1" thickBot="1" x14ac:dyDescent="0.3">
      <c r="A938" s="296"/>
      <c r="B938" s="115" t="s">
        <v>14</v>
      </c>
      <c r="C938" s="116" t="s">
        <v>15</v>
      </c>
      <c r="D938" s="117" t="s">
        <v>14</v>
      </c>
      <c r="E938" s="118" t="s">
        <v>15</v>
      </c>
      <c r="F938" s="115" t="s">
        <v>14</v>
      </c>
      <c r="G938" s="116" t="s">
        <v>15</v>
      </c>
      <c r="H938" s="117" t="s">
        <v>14</v>
      </c>
      <c r="I938" s="118" t="s">
        <v>15</v>
      </c>
      <c r="J938" s="115" t="s">
        <v>14</v>
      </c>
      <c r="K938" s="116" t="s">
        <v>15</v>
      </c>
      <c r="L938" s="117" t="s">
        <v>14</v>
      </c>
      <c r="M938" s="115" t="s">
        <v>15</v>
      </c>
      <c r="N938" s="119" t="s">
        <v>14</v>
      </c>
      <c r="O938" s="120" t="s">
        <v>15</v>
      </c>
      <c r="P938" s="115" t="s">
        <v>14</v>
      </c>
      <c r="Q938" s="116" t="s">
        <v>15</v>
      </c>
      <c r="R938" s="117" t="s">
        <v>14</v>
      </c>
      <c r="S938" s="118" t="s">
        <v>15</v>
      </c>
      <c r="T938" s="115" t="s">
        <v>14</v>
      </c>
      <c r="U938" s="116" t="s">
        <v>15</v>
      </c>
      <c r="V938" s="117" t="s">
        <v>14</v>
      </c>
      <c r="W938" s="118" t="s">
        <v>15</v>
      </c>
      <c r="X938" s="115" t="s">
        <v>14</v>
      </c>
      <c r="Y938" s="116" t="s">
        <v>15</v>
      </c>
      <c r="Z938" s="28" t="s">
        <v>14</v>
      </c>
      <c r="AA938" s="121" t="s">
        <v>15</v>
      </c>
      <c r="AB938" s="175" t="s">
        <v>14</v>
      </c>
      <c r="AC938" s="176" t="s">
        <v>15</v>
      </c>
      <c r="AE938" s="296"/>
      <c r="AF938" s="115" t="s">
        <v>14</v>
      </c>
      <c r="AG938" s="116" t="s">
        <v>15</v>
      </c>
      <c r="AH938" s="117" t="s">
        <v>14</v>
      </c>
      <c r="AI938" s="118" t="s">
        <v>15</v>
      </c>
      <c r="AJ938" s="115" t="s">
        <v>14</v>
      </c>
      <c r="AK938" s="116" t="s">
        <v>15</v>
      </c>
      <c r="AL938" s="117" t="s">
        <v>14</v>
      </c>
      <c r="AM938" s="118" t="s">
        <v>15</v>
      </c>
      <c r="AN938" s="115" t="s">
        <v>14</v>
      </c>
      <c r="AO938" s="116" t="s">
        <v>15</v>
      </c>
      <c r="AP938" s="117" t="s">
        <v>14</v>
      </c>
      <c r="AQ938" s="115" t="s">
        <v>15</v>
      </c>
      <c r="AR938" s="119" t="s">
        <v>14</v>
      </c>
      <c r="AS938" s="120" t="s">
        <v>15</v>
      </c>
      <c r="AT938" s="115" t="s">
        <v>14</v>
      </c>
      <c r="AU938" s="116" t="s">
        <v>15</v>
      </c>
      <c r="AV938" s="117" t="s">
        <v>14</v>
      </c>
      <c r="AW938" s="118" t="s">
        <v>15</v>
      </c>
      <c r="AX938" s="115" t="s">
        <v>14</v>
      </c>
      <c r="AY938" s="116" t="s">
        <v>15</v>
      </c>
      <c r="AZ938" s="117" t="s">
        <v>14</v>
      </c>
      <c r="BA938" s="118" t="s">
        <v>15</v>
      </c>
      <c r="BB938" s="115" t="s">
        <v>14</v>
      </c>
      <c r="BC938" s="116" t="s">
        <v>15</v>
      </c>
      <c r="BD938" s="28" t="s">
        <v>14</v>
      </c>
      <c r="BE938" s="121" t="s">
        <v>15</v>
      </c>
      <c r="BF938" s="175" t="s">
        <v>14</v>
      </c>
      <c r="BG938" s="176" t="s">
        <v>15</v>
      </c>
      <c r="BI938" s="296"/>
      <c r="BJ938" s="115" t="s">
        <v>14</v>
      </c>
      <c r="BK938" s="116" t="s">
        <v>15</v>
      </c>
      <c r="BL938" s="117" t="s">
        <v>14</v>
      </c>
      <c r="BM938" s="118" t="s">
        <v>15</v>
      </c>
      <c r="BN938" s="115" t="s">
        <v>14</v>
      </c>
      <c r="BO938" s="116" t="s">
        <v>15</v>
      </c>
      <c r="BP938" s="117" t="s">
        <v>14</v>
      </c>
      <c r="BQ938" s="118" t="s">
        <v>15</v>
      </c>
      <c r="BR938" s="115" t="s">
        <v>14</v>
      </c>
      <c r="BS938" s="116" t="s">
        <v>15</v>
      </c>
      <c r="BT938" s="117" t="s">
        <v>14</v>
      </c>
      <c r="BU938" s="115" t="s">
        <v>15</v>
      </c>
      <c r="BV938" s="119" t="s">
        <v>14</v>
      </c>
      <c r="BW938" s="120" t="s">
        <v>15</v>
      </c>
      <c r="BX938" s="115" t="s">
        <v>14</v>
      </c>
      <c r="BY938" s="116" t="s">
        <v>15</v>
      </c>
      <c r="BZ938" s="117" t="s">
        <v>14</v>
      </c>
      <c r="CA938" s="118" t="s">
        <v>15</v>
      </c>
      <c r="CB938" s="115" t="s">
        <v>14</v>
      </c>
      <c r="CC938" s="116" t="s">
        <v>15</v>
      </c>
      <c r="CD938" s="117" t="s">
        <v>14</v>
      </c>
      <c r="CE938" s="118" t="s">
        <v>15</v>
      </c>
      <c r="CF938" s="115" t="s">
        <v>14</v>
      </c>
      <c r="CG938" s="116" t="s">
        <v>15</v>
      </c>
      <c r="CH938" s="28" t="s">
        <v>14</v>
      </c>
      <c r="CI938" s="121" t="s">
        <v>15</v>
      </c>
      <c r="CJ938" s="119" t="s">
        <v>14</v>
      </c>
      <c r="CK938" s="120" t="s">
        <v>15</v>
      </c>
    </row>
    <row r="939" spans="1:89" ht="13.5" thickTop="1" x14ac:dyDescent="0.2">
      <c r="A939" s="124" t="s">
        <v>16</v>
      </c>
      <c r="B939" s="125"/>
      <c r="C939" s="185"/>
      <c r="D939" s="126"/>
      <c r="E939" s="179"/>
      <c r="F939" s="125"/>
      <c r="G939" s="127"/>
      <c r="H939" s="126"/>
      <c r="I939" s="179"/>
      <c r="J939" s="125"/>
      <c r="K939" s="127"/>
      <c r="L939" s="126"/>
      <c r="M939" s="125"/>
      <c r="N939" s="178"/>
      <c r="O939" s="180"/>
      <c r="P939" s="125"/>
      <c r="Q939" s="127"/>
      <c r="R939" s="126"/>
      <c r="S939" s="179"/>
      <c r="T939" s="125"/>
      <c r="U939" s="127"/>
      <c r="V939" s="126"/>
      <c r="W939" s="179"/>
      <c r="X939" s="125"/>
      <c r="Y939" s="127"/>
      <c r="Z939" s="183"/>
      <c r="AA939" s="184"/>
      <c r="AB939" s="169">
        <f>B939+D939+F939+H939+J939+L939+N939+P939+R939+T939+V939+X939+Z939</f>
        <v>0</v>
      </c>
      <c r="AC939" s="170">
        <f>C939+E939+G939+I939+K939+M939+O939+Q939+S939+U939+W939+Y939+AA939</f>
        <v>0</v>
      </c>
      <c r="AE939" s="270" t="str">
        <f>$AE$9</f>
        <v>07:00 - 07:59</v>
      </c>
      <c r="AF939" s="125">
        <f>SUMIF($A$9:$A$32,$AE939,B$939:B$962)</f>
        <v>3063</v>
      </c>
      <c r="AG939" s="185">
        <f t="shared" ref="AG939:AV941" si="18294">SUMIF($A$9:$A$32,$AE939,C$939:C$962)</f>
        <v>1551</v>
      </c>
      <c r="AH939" s="126">
        <f t="shared" si="18294"/>
        <v>1009</v>
      </c>
      <c r="AI939" s="179">
        <f t="shared" si="18294"/>
        <v>979</v>
      </c>
      <c r="AJ939" s="125">
        <f t="shared" si="18294"/>
        <v>2373</v>
      </c>
      <c r="AK939" s="127">
        <f t="shared" si="18294"/>
        <v>1496</v>
      </c>
      <c r="AL939" s="126">
        <f t="shared" si="18294"/>
        <v>3295</v>
      </c>
      <c r="AM939" s="179">
        <f t="shared" si="18294"/>
        <v>2074</v>
      </c>
      <c r="AN939" s="125">
        <f t="shared" si="18294"/>
        <v>273</v>
      </c>
      <c r="AO939" s="127">
        <f t="shared" si="18294"/>
        <v>939</v>
      </c>
      <c r="AP939" s="126">
        <f t="shared" si="18294"/>
        <v>1020</v>
      </c>
      <c r="AQ939" s="125">
        <f t="shared" si="18294"/>
        <v>2880</v>
      </c>
      <c r="AR939" s="178">
        <f t="shared" si="18294"/>
        <v>2542</v>
      </c>
      <c r="AS939" s="180">
        <f t="shared" si="18294"/>
        <v>3451</v>
      </c>
      <c r="AT939" s="125">
        <f t="shared" si="18294"/>
        <v>1805</v>
      </c>
      <c r="AU939" s="127">
        <f t="shared" si="18294"/>
        <v>1632</v>
      </c>
      <c r="AV939" s="126">
        <f t="shared" si="18294"/>
        <v>2329</v>
      </c>
      <c r="AW939" s="179">
        <f t="shared" ref="AW939:BE941" si="18295">SUMIF($A$9:$A$32,$AE939,S$939:S$962)</f>
        <v>1684</v>
      </c>
      <c r="AX939" s="125">
        <f t="shared" si="18295"/>
        <v>433</v>
      </c>
      <c r="AY939" s="127">
        <f t="shared" si="18295"/>
        <v>1276</v>
      </c>
      <c r="AZ939" s="126">
        <f t="shared" si="18295"/>
        <v>956</v>
      </c>
      <c r="BA939" s="179">
        <f t="shared" si="18295"/>
        <v>2453</v>
      </c>
      <c r="BB939" s="125">
        <f t="shared" si="18295"/>
        <v>1328</v>
      </c>
      <c r="BC939" s="127">
        <f t="shared" si="18295"/>
        <v>1438</v>
      </c>
      <c r="BD939" s="183">
        <f t="shared" si="18295"/>
        <v>2883</v>
      </c>
      <c r="BE939" s="184">
        <f t="shared" si="18295"/>
        <v>2534</v>
      </c>
      <c r="BF939" s="169">
        <f t="shared" ref="BF939:BG941" si="18296">SUMIF($A$9:$A$32,$AE939,AB$908:AB$931)</f>
        <v>23316</v>
      </c>
      <c r="BG939" s="170">
        <f t="shared" si="18296"/>
        <v>24809</v>
      </c>
      <c r="BI939" s="124" t="s">
        <v>16</v>
      </c>
      <c r="BJ939" s="128">
        <f>B939/B963</f>
        <v>0</v>
      </c>
      <c r="BK939" s="129">
        <f t="shared" ref="BK939" si="18297">C939/C963</f>
        <v>0</v>
      </c>
      <c r="BL939" s="130">
        <f t="shared" ref="BL939" si="18298">D939/D963</f>
        <v>0</v>
      </c>
      <c r="BM939" s="131">
        <f t="shared" ref="BM939" si="18299">E939/E963</f>
        <v>0</v>
      </c>
      <c r="BN939" s="128">
        <f t="shared" ref="BN939" si="18300">F939/F963</f>
        <v>0</v>
      </c>
      <c r="BO939" s="129">
        <f t="shared" ref="BO939" si="18301">G939/G963</f>
        <v>0</v>
      </c>
      <c r="BP939" s="130">
        <f t="shared" ref="BP939" si="18302">H939/H963</f>
        <v>0</v>
      </c>
      <c r="BQ939" s="131">
        <f t="shared" ref="BQ939" si="18303">I939/I963</f>
        <v>0</v>
      </c>
      <c r="BR939" s="128">
        <f t="shared" ref="BR939" si="18304">J939/J963</f>
        <v>0</v>
      </c>
      <c r="BS939" s="129">
        <f t="shared" ref="BS939" si="18305">K939/K963</f>
        <v>0</v>
      </c>
      <c r="BT939" s="130">
        <f t="shared" ref="BT939" si="18306">L939/L963</f>
        <v>0</v>
      </c>
      <c r="BU939" s="128">
        <f t="shared" ref="BU939" si="18307">M939/M963</f>
        <v>0</v>
      </c>
      <c r="BV939" s="132">
        <f t="shared" ref="BV939" si="18308">N939/N963</f>
        <v>0</v>
      </c>
      <c r="BW939" s="133">
        <f t="shared" ref="BW939" si="18309">O939/O963</f>
        <v>0</v>
      </c>
      <c r="BX939" s="128">
        <f t="shared" ref="BX939" si="18310">P939/P963</f>
        <v>0</v>
      </c>
      <c r="BY939" s="129">
        <f t="shared" ref="BY939" si="18311">Q939/Q963</f>
        <v>0</v>
      </c>
      <c r="BZ939" s="130">
        <f t="shared" ref="BZ939" si="18312">R939/R963</f>
        <v>0</v>
      </c>
      <c r="CA939" s="131">
        <f t="shared" ref="CA939" si="18313">S939/S963</f>
        <v>0</v>
      </c>
      <c r="CB939" s="128">
        <f t="shared" ref="CB939" si="18314">T939/T963</f>
        <v>0</v>
      </c>
      <c r="CC939" s="129">
        <f t="shared" ref="CC939" si="18315">U939/U963</f>
        <v>0</v>
      </c>
      <c r="CD939" s="130">
        <f t="shared" ref="CD939" si="18316">V939/V963</f>
        <v>0</v>
      </c>
      <c r="CE939" s="131">
        <f t="shared" ref="CE939" si="18317">W939/W963</f>
        <v>0</v>
      </c>
      <c r="CF939" s="128">
        <f t="shared" ref="CF939" si="18318">X939/X963</f>
        <v>0</v>
      </c>
      <c r="CG939" s="129">
        <f t="shared" ref="CG939" si="18319">Y939/Y963</f>
        <v>0</v>
      </c>
      <c r="CH939" s="130">
        <f t="shared" ref="CH939" si="18320">Z939/Z963</f>
        <v>0</v>
      </c>
      <c r="CI939" s="128">
        <f t="shared" ref="CI939" si="18321">AA939/AA963</f>
        <v>0</v>
      </c>
      <c r="CJ939" s="134">
        <f t="shared" ref="CJ939" si="18322">AB939/AB963</f>
        <v>0</v>
      </c>
      <c r="CK939" s="135">
        <f t="shared" ref="CK939" si="18323">AC939/AC963</f>
        <v>0</v>
      </c>
    </row>
    <row r="940" spans="1:89" x14ac:dyDescent="0.2">
      <c r="A940" s="136" t="s">
        <v>17</v>
      </c>
      <c r="B940" s="188">
        <v>368</v>
      </c>
      <c r="C940" s="189">
        <v>0</v>
      </c>
      <c r="D940" s="190">
        <v>183</v>
      </c>
      <c r="E940" s="191">
        <v>2</v>
      </c>
      <c r="F940" s="188">
        <v>622</v>
      </c>
      <c r="G940" s="192">
        <v>9</v>
      </c>
      <c r="H940" s="190">
        <v>447</v>
      </c>
      <c r="I940" s="191">
        <v>26</v>
      </c>
      <c r="J940" s="188">
        <v>13</v>
      </c>
      <c r="K940" s="192">
        <v>17</v>
      </c>
      <c r="L940" s="190">
        <v>45</v>
      </c>
      <c r="M940" s="188">
        <v>95</v>
      </c>
      <c r="N940" s="193">
        <v>188</v>
      </c>
      <c r="O940" s="194">
        <v>120</v>
      </c>
      <c r="P940" s="188">
        <v>56</v>
      </c>
      <c r="Q940" s="192">
        <v>0</v>
      </c>
      <c r="R940" s="190">
        <v>34</v>
      </c>
      <c r="S940" s="191">
        <v>0</v>
      </c>
      <c r="T940" s="188">
        <v>1</v>
      </c>
      <c r="U940" s="192">
        <v>0</v>
      </c>
      <c r="V940" s="190">
        <v>7</v>
      </c>
      <c r="W940" s="191">
        <v>0</v>
      </c>
      <c r="X940" s="188">
        <v>1</v>
      </c>
      <c r="Y940" s="192">
        <v>0</v>
      </c>
      <c r="Z940" s="190">
        <v>0</v>
      </c>
      <c r="AA940" s="188">
        <v>0</v>
      </c>
      <c r="AB940" s="171">
        <f t="shared" ref="AB940:AC962" si="18324">SUM(B940,D940,F940,H940,J940,L940,N940,P940,R940,T940,V940,X940,Z940)</f>
        <v>1965</v>
      </c>
      <c r="AC940" s="172">
        <f t="shared" si="18324"/>
        <v>269</v>
      </c>
      <c r="AE940" s="272" t="str">
        <f>$AE$10</f>
        <v>08:00 - 08:59</v>
      </c>
      <c r="AF940" s="125">
        <f>SUMIF($A$9:$A$32,$AE940,B$939:B$962)</f>
        <v>2382</v>
      </c>
      <c r="AG940" s="189">
        <f t="shared" si="18294"/>
        <v>1317</v>
      </c>
      <c r="AH940" s="190">
        <f t="shared" si="18294"/>
        <v>769</v>
      </c>
      <c r="AI940" s="191">
        <f t="shared" si="18294"/>
        <v>872</v>
      </c>
      <c r="AJ940" s="273">
        <f t="shared" si="18294"/>
        <v>2478</v>
      </c>
      <c r="AK940" s="192">
        <f t="shared" si="18294"/>
        <v>1140</v>
      </c>
      <c r="AL940" s="190">
        <f t="shared" si="18294"/>
        <v>2720</v>
      </c>
      <c r="AM940" s="191">
        <f t="shared" si="18294"/>
        <v>1844</v>
      </c>
      <c r="AN940" s="273">
        <f t="shared" si="18294"/>
        <v>234</v>
      </c>
      <c r="AO940" s="192">
        <f t="shared" si="18294"/>
        <v>760</v>
      </c>
      <c r="AP940" s="190">
        <f t="shared" si="18294"/>
        <v>730</v>
      </c>
      <c r="AQ940" s="273">
        <f t="shared" si="18294"/>
        <v>2372</v>
      </c>
      <c r="AR940" s="193">
        <f t="shared" si="18294"/>
        <v>1918</v>
      </c>
      <c r="AS940" s="194">
        <f t="shared" si="18294"/>
        <v>3068</v>
      </c>
      <c r="AT940" s="273">
        <f t="shared" si="18294"/>
        <v>1295</v>
      </c>
      <c r="AU940" s="192">
        <f t="shared" si="18294"/>
        <v>1290</v>
      </c>
      <c r="AV940" s="190">
        <f t="shared" si="18294"/>
        <v>1923</v>
      </c>
      <c r="AW940" s="191">
        <f t="shared" si="18295"/>
        <v>1340</v>
      </c>
      <c r="AX940" s="273">
        <f t="shared" si="18295"/>
        <v>289</v>
      </c>
      <c r="AY940" s="192">
        <f t="shared" si="18295"/>
        <v>811</v>
      </c>
      <c r="AZ940" s="190">
        <f t="shared" si="18295"/>
        <v>701</v>
      </c>
      <c r="BA940" s="191">
        <f t="shared" si="18295"/>
        <v>1771</v>
      </c>
      <c r="BB940" s="273">
        <f t="shared" si="18295"/>
        <v>1104</v>
      </c>
      <c r="BC940" s="192">
        <f t="shared" si="18295"/>
        <v>1005</v>
      </c>
      <c r="BD940" s="190">
        <f t="shared" si="18295"/>
        <v>2719</v>
      </c>
      <c r="BE940" s="273">
        <f t="shared" si="18295"/>
        <v>1939</v>
      </c>
      <c r="BF940" s="171">
        <f t="shared" si="18296"/>
        <v>18924</v>
      </c>
      <c r="BG940" s="172">
        <f t="shared" si="18296"/>
        <v>19260</v>
      </c>
      <c r="BI940" s="136" t="s">
        <v>17</v>
      </c>
      <c r="BJ940" s="128">
        <f>B940/B963</f>
        <v>1.2830793905372895E-2</v>
      </c>
      <c r="BK940" s="129">
        <f t="shared" ref="BK940" si="18325">C940/C963</f>
        <v>0</v>
      </c>
      <c r="BL940" s="130">
        <f t="shared" ref="BL940" si="18326">D940/D963</f>
        <v>1.5473070093853049E-2</v>
      </c>
      <c r="BM940" s="131">
        <f t="shared" ref="BM940" si="18327">E940/E963</f>
        <v>1.6450074025333114E-4</v>
      </c>
      <c r="BN940" s="128">
        <f t="shared" ref="BN940" si="18328">F940/F963</f>
        <v>2.2873533629978304E-2</v>
      </c>
      <c r="BO940" s="129">
        <f t="shared" ref="BO940" si="18329">G940/G963</f>
        <v>3.6072144288577156E-4</v>
      </c>
      <c r="BP940" s="130">
        <f t="shared" ref="BP940" si="18330">H940/H963</f>
        <v>1.2462361993977919E-2</v>
      </c>
      <c r="BQ940" s="131">
        <f t="shared" ref="BQ940" si="18331">I940/I963</f>
        <v>6.9364778699677182E-4</v>
      </c>
      <c r="BR940" s="128">
        <f t="shared" ref="BR940" si="18332">J940/J963</f>
        <v>2.054036972665508E-3</v>
      </c>
      <c r="BS940" s="129">
        <f t="shared" ref="BS940" si="18333">K940/K963</f>
        <v>2.7978933508887426E-3</v>
      </c>
      <c r="BT940" s="130">
        <f t="shared" ref="BT940" si="18334">L940/L963</f>
        <v>2.1076296192215822E-3</v>
      </c>
      <c r="BU940" s="128">
        <f t="shared" ref="BU940" si="18335">M940/M963</f>
        <v>4.6094129063561379E-3</v>
      </c>
      <c r="BV940" s="132">
        <f t="shared" ref="BV940" si="18336">N940/N963</f>
        <v>5.2194675032621674E-3</v>
      </c>
      <c r="BW940" s="133">
        <f t="shared" ref="BW940" si="18337">O940/O963</f>
        <v>3.3988557185747467E-3</v>
      </c>
      <c r="BX940" s="128">
        <f t="shared" ref="BX940" si="18338">P940/P963</f>
        <v>3.002680965147453E-3</v>
      </c>
      <c r="BY940" s="129">
        <f t="shared" ref="BY940" si="18339">Q940/Q963</f>
        <v>0</v>
      </c>
      <c r="BZ940" s="130">
        <f t="shared" ref="BZ940" si="18340">R940/R963</f>
        <v>1.3780804150453957E-3</v>
      </c>
      <c r="CA940" s="131">
        <f t="shared" ref="CA940" si="18341">S940/S963</f>
        <v>0</v>
      </c>
      <c r="CB940" s="128">
        <f t="shared" ref="CB940" si="18342">T940/T963</f>
        <v>1.2980269989615784E-4</v>
      </c>
      <c r="CC940" s="129">
        <f t="shared" ref="CC940" si="18343">U940/U963</f>
        <v>0</v>
      </c>
      <c r="CD940" s="130">
        <f t="shared" ref="CD940" si="18344">V940/V963</f>
        <v>3.1825414867015233E-4</v>
      </c>
      <c r="CE940" s="131">
        <f t="shared" ref="CE940" si="18345">W940/W963</f>
        <v>0</v>
      </c>
      <c r="CF940" s="128">
        <f t="shared" ref="CF940" si="18346">X940/X963</f>
        <v>6.2080953563446739E-5</v>
      </c>
      <c r="CG940" s="129">
        <f t="shared" ref="CG940" si="18347">Y940/Y963</f>
        <v>0</v>
      </c>
      <c r="CH940" s="130">
        <f t="shared" ref="CH940" si="18348">Z940/Z963</f>
        <v>0</v>
      </c>
      <c r="CI940" s="128">
        <f t="shared" ref="CI940" si="18349">AA940/AA963</f>
        <v>0</v>
      </c>
      <c r="CJ940" s="134">
        <f t="shared" ref="CJ940" si="18350">AB940/AB963</f>
        <v>6.6695856710825095E-3</v>
      </c>
      <c r="CK940" s="135">
        <f t="shared" ref="CK940" si="18351">AC940/AC963</f>
        <v>9.166871132193779E-4</v>
      </c>
    </row>
    <row r="941" spans="1:89" ht="13.5" thickBot="1" x14ac:dyDescent="0.25">
      <c r="A941" s="145" t="s">
        <v>18</v>
      </c>
      <c r="B941" s="195">
        <v>1892</v>
      </c>
      <c r="C941" s="196">
        <v>1</v>
      </c>
      <c r="D941" s="197">
        <v>716</v>
      </c>
      <c r="E941" s="198">
        <v>29</v>
      </c>
      <c r="F941" s="195">
        <v>2537</v>
      </c>
      <c r="G941" s="199">
        <v>283</v>
      </c>
      <c r="H941" s="197">
        <v>1831</v>
      </c>
      <c r="I941" s="198">
        <v>626</v>
      </c>
      <c r="J941" s="195">
        <v>91</v>
      </c>
      <c r="K941" s="199">
        <v>203</v>
      </c>
      <c r="L941" s="197">
        <v>473</v>
      </c>
      <c r="M941" s="195">
        <v>839</v>
      </c>
      <c r="N941" s="200">
        <v>1258</v>
      </c>
      <c r="O941" s="201">
        <v>1490</v>
      </c>
      <c r="P941" s="195">
        <v>698</v>
      </c>
      <c r="Q941" s="199">
        <v>799</v>
      </c>
      <c r="R941" s="197">
        <v>871</v>
      </c>
      <c r="S941" s="198">
        <v>1007</v>
      </c>
      <c r="T941" s="195">
        <v>222</v>
      </c>
      <c r="U941" s="199">
        <v>561</v>
      </c>
      <c r="V941" s="197">
        <v>549</v>
      </c>
      <c r="W941" s="198">
        <v>1274</v>
      </c>
      <c r="X941" s="195">
        <v>583</v>
      </c>
      <c r="Y941" s="199">
        <v>548</v>
      </c>
      <c r="Z941" s="197">
        <v>1737</v>
      </c>
      <c r="AA941" s="195">
        <v>1161</v>
      </c>
      <c r="AB941" s="171">
        <f t="shared" si="18324"/>
        <v>13458</v>
      </c>
      <c r="AC941" s="172">
        <f t="shared" si="18324"/>
        <v>8821</v>
      </c>
      <c r="AE941" s="270">
        <f>$AE$11</f>
        <v>0</v>
      </c>
      <c r="AF941" s="125">
        <f>SUMIF($A$9:$A$32,$AE941,B$939:B$962)</f>
        <v>0</v>
      </c>
      <c r="AG941" s="196">
        <f t="shared" si="18294"/>
        <v>0</v>
      </c>
      <c r="AH941" s="197">
        <f t="shared" si="18294"/>
        <v>0</v>
      </c>
      <c r="AI941" s="198">
        <f t="shared" si="18294"/>
        <v>0</v>
      </c>
      <c r="AJ941" s="195">
        <f t="shared" si="18294"/>
        <v>0</v>
      </c>
      <c r="AK941" s="199">
        <f t="shared" si="18294"/>
        <v>0</v>
      </c>
      <c r="AL941" s="197">
        <f t="shared" si="18294"/>
        <v>0</v>
      </c>
      <c r="AM941" s="198">
        <f t="shared" si="18294"/>
        <v>0</v>
      </c>
      <c r="AN941" s="195">
        <f t="shared" si="18294"/>
        <v>0</v>
      </c>
      <c r="AO941" s="199">
        <f t="shared" si="18294"/>
        <v>0</v>
      </c>
      <c r="AP941" s="197">
        <f t="shared" si="18294"/>
        <v>0</v>
      </c>
      <c r="AQ941" s="195">
        <f t="shared" si="18294"/>
        <v>0</v>
      </c>
      <c r="AR941" s="200">
        <f t="shared" si="18294"/>
        <v>0</v>
      </c>
      <c r="AS941" s="201">
        <f t="shared" si="18294"/>
        <v>0</v>
      </c>
      <c r="AT941" s="195">
        <f t="shared" si="18294"/>
        <v>0</v>
      </c>
      <c r="AU941" s="199">
        <f t="shared" si="18294"/>
        <v>0</v>
      </c>
      <c r="AV941" s="197">
        <f t="shared" si="18294"/>
        <v>0</v>
      </c>
      <c r="AW941" s="198">
        <f t="shared" si="18295"/>
        <v>0</v>
      </c>
      <c r="AX941" s="195">
        <f t="shared" si="18295"/>
        <v>0</v>
      </c>
      <c r="AY941" s="199">
        <f t="shared" si="18295"/>
        <v>0</v>
      </c>
      <c r="AZ941" s="197">
        <f t="shared" si="18295"/>
        <v>0</v>
      </c>
      <c r="BA941" s="198">
        <f t="shared" si="18295"/>
        <v>0</v>
      </c>
      <c r="BB941" s="195">
        <f t="shared" si="18295"/>
        <v>0</v>
      </c>
      <c r="BC941" s="199">
        <f t="shared" si="18295"/>
        <v>0</v>
      </c>
      <c r="BD941" s="197">
        <f t="shared" si="18295"/>
        <v>0</v>
      </c>
      <c r="BE941" s="195">
        <f t="shared" si="18295"/>
        <v>0</v>
      </c>
      <c r="BF941" s="171">
        <f t="shared" si="18296"/>
        <v>0</v>
      </c>
      <c r="BG941" s="172">
        <f t="shared" si="18296"/>
        <v>0</v>
      </c>
      <c r="BI941" s="145" t="s">
        <v>18</v>
      </c>
      <c r="BJ941" s="128">
        <f>B941/B963</f>
        <v>6.5967016491754127E-2</v>
      </c>
      <c r="BK941" s="129">
        <f t="shared" ref="BK941" si="18352">C941/C963</f>
        <v>3.379748546708125E-5</v>
      </c>
      <c r="BL941" s="130">
        <f t="shared" ref="BL941" si="18353">D941/D963</f>
        <v>6.0539443645894989E-2</v>
      </c>
      <c r="BM941" s="131">
        <f t="shared" ref="BM941" si="18354">E941/E963</f>
        <v>2.3852607336733015E-3</v>
      </c>
      <c r="BN941" s="128">
        <f t="shared" ref="BN941" si="18355">F941/F963</f>
        <v>9.3296068841245902E-2</v>
      </c>
      <c r="BO941" s="129">
        <f t="shared" ref="BO941" si="18356">G941/G963</f>
        <v>1.1342685370741483E-2</v>
      </c>
      <c r="BP941" s="130">
        <f t="shared" ref="BP941" si="18357">H941/H963</f>
        <v>5.1048288167726108E-2</v>
      </c>
      <c r="BQ941" s="131">
        <f t="shared" ref="BQ941" si="18358">I941/I963</f>
        <v>1.67009044099992E-2</v>
      </c>
      <c r="BR941" s="128">
        <f t="shared" ref="BR941" si="18359">J941/J963</f>
        <v>1.4378258808658556E-2</v>
      </c>
      <c r="BS941" s="129">
        <f t="shared" ref="BS941" si="18360">K941/K963</f>
        <v>3.3410138248847927E-2</v>
      </c>
      <c r="BT941" s="130">
        <f t="shared" ref="BT941" si="18361">L941/L963</f>
        <v>2.2153529108706851E-2</v>
      </c>
      <c r="BU941" s="128">
        <f t="shared" ref="BU941" si="18362">M941/M963</f>
        <v>4.0708393983503156E-2</v>
      </c>
      <c r="BV941" s="132">
        <f t="shared" ref="BV941" si="18363">N941/N963</f>
        <v>3.4926011271828754E-2</v>
      </c>
      <c r="BW941" s="133">
        <f t="shared" ref="BW941" si="18364">O941/O963</f>
        <v>4.2202458505636434E-2</v>
      </c>
      <c r="BX941" s="128">
        <f t="shared" ref="BX941" si="18365">P941/P963</f>
        <v>3.7426273458445042E-2</v>
      </c>
      <c r="BY941" s="129">
        <f t="shared" ref="BY941" si="18366">Q941/Q963</f>
        <v>4.4285555925063738E-2</v>
      </c>
      <c r="BZ941" s="130">
        <f t="shared" ref="BZ941" si="18367">R941/R963</f>
        <v>3.5303177691309987E-2</v>
      </c>
      <c r="CA941" s="131">
        <f t="shared" ref="CA941" si="18368">S941/S963</f>
        <v>4.1258655303806284E-2</v>
      </c>
      <c r="CB941" s="128">
        <f t="shared" ref="CB941" si="18369">T941/T963</f>
        <v>2.881619937694704E-2</v>
      </c>
      <c r="CC941" s="129">
        <f t="shared" ref="CC941" si="18370">U941/U963</f>
        <v>7.646176911544228E-2</v>
      </c>
      <c r="CD941" s="130">
        <f t="shared" ref="CD941" si="18371">V941/V963</f>
        <v>2.4960218231416233E-2</v>
      </c>
      <c r="CE941" s="131">
        <f t="shared" ref="CE941" si="18372">W941/W963</f>
        <v>5.2592470277410833E-2</v>
      </c>
      <c r="CF941" s="128">
        <f t="shared" ref="CF941" si="18373">X941/X963</f>
        <v>3.6193195927489444E-2</v>
      </c>
      <c r="CG941" s="129">
        <f t="shared" ref="CG941" si="18374">Y941/Y963</f>
        <v>5.2555864582334327E-2</v>
      </c>
      <c r="CH941" s="130">
        <f t="shared" ref="CH941" si="18375">Z941/Z963</f>
        <v>4.5442653830054414E-2</v>
      </c>
      <c r="CI941" s="128">
        <f t="shared" ref="CI941" si="18376">AA941/AA963</f>
        <v>2.7100840336134455E-2</v>
      </c>
      <c r="CJ941" s="134">
        <f t="shared" ref="CJ941" si="18377">AB941/AB963</f>
        <v>4.567902491675746E-2</v>
      </c>
      <c r="CK941" s="135">
        <f t="shared" ref="CK941" si="18378">AC941/AC963</f>
        <v>3.0059840244268148E-2</v>
      </c>
    </row>
    <row r="942" spans="1:89" ht="14.25" thickTop="1" thickBot="1" x14ac:dyDescent="0.25">
      <c r="A942" s="136" t="s">
        <v>19</v>
      </c>
      <c r="B942" s="188">
        <v>2939</v>
      </c>
      <c r="C942" s="189">
        <v>1246</v>
      </c>
      <c r="D942" s="190">
        <v>1131</v>
      </c>
      <c r="E942" s="191">
        <v>866</v>
      </c>
      <c r="F942" s="188">
        <v>3171</v>
      </c>
      <c r="G942" s="192">
        <v>1300</v>
      </c>
      <c r="H942" s="190">
        <v>3012</v>
      </c>
      <c r="I942" s="191">
        <v>1603</v>
      </c>
      <c r="J942" s="188">
        <v>205</v>
      </c>
      <c r="K942" s="192">
        <v>528</v>
      </c>
      <c r="L942" s="190">
        <v>957</v>
      </c>
      <c r="M942" s="188">
        <v>2078</v>
      </c>
      <c r="N942" s="193">
        <v>2378</v>
      </c>
      <c r="O942" s="194">
        <v>3038</v>
      </c>
      <c r="P942" s="188">
        <v>1509</v>
      </c>
      <c r="Q942" s="192">
        <v>1567</v>
      </c>
      <c r="R942" s="190">
        <v>1929</v>
      </c>
      <c r="S942" s="191">
        <v>1752</v>
      </c>
      <c r="T942" s="188">
        <v>295</v>
      </c>
      <c r="U942" s="192">
        <v>1191</v>
      </c>
      <c r="V942" s="190">
        <v>1045</v>
      </c>
      <c r="W942" s="191">
        <v>2346</v>
      </c>
      <c r="X942" s="188">
        <v>1232</v>
      </c>
      <c r="Y942" s="192">
        <v>1018</v>
      </c>
      <c r="Z942" s="190">
        <v>2834</v>
      </c>
      <c r="AA942" s="188">
        <v>2213</v>
      </c>
      <c r="AB942" s="171">
        <f t="shared" si="18324"/>
        <v>22637</v>
      </c>
      <c r="AC942" s="172">
        <f t="shared" si="18324"/>
        <v>20746</v>
      </c>
      <c r="AE942" s="264" t="s">
        <v>13</v>
      </c>
      <c r="AF942" s="20">
        <f t="shared" ref="AF942:BG942" si="18379">SUM(AF939:AF941)</f>
        <v>5445</v>
      </c>
      <c r="AG942" s="21">
        <f t="shared" si="18379"/>
        <v>2868</v>
      </c>
      <c r="AH942" s="20">
        <f t="shared" si="18379"/>
        <v>1778</v>
      </c>
      <c r="AI942" s="21">
        <f t="shared" si="18379"/>
        <v>1851</v>
      </c>
      <c r="AJ942" s="20">
        <f t="shared" si="18379"/>
        <v>4851</v>
      </c>
      <c r="AK942" s="21">
        <f t="shared" si="18379"/>
        <v>2636</v>
      </c>
      <c r="AL942" s="20">
        <f t="shared" si="18379"/>
        <v>6015</v>
      </c>
      <c r="AM942" s="21">
        <f t="shared" si="18379"/>
        <v>3918</v>
      </c>
      <c r="AN942" s="20">
        <f t="shared" si="18379"/>
        <v>507</v>
      </c>
      <c r="AO942" s="21">
        <f t="shared" si="18379"/>
        <v>1699</v>
      </c>
      <c r="AP942" s="20">
        <f t="shared" si="18379"/>
        <v>1750</v>
      </c>
      <c r="AQ942" s="21">
        <f t="shared" si="18379"/>
        <v>5252</v>
      </c>
      <c r="AR942" s="20">
        <f t="shared" si="18379"/>
        <v>4460</v>
      </c>
      <c r="AS942" s="21">
        <f t="shared" si="18379"/>
        <v>6519</v>
      </c>
      <c r="AT942" s="20">
        <f t="shared" si="18379"/>
        <v>3100</v>
      </c>
      <c r="AU942" s="21">
        <f t="shared" si="18379"/>
        <v>2922</v>
      </c>
      <c r="AV942" s="20">
        <f t="shared" si="18379"/>
        <v>4252</v>
      </c>
      <c r="AW942" s="21">
        <f t="shared" si="18379"/>
        <v>3024</v>
      </c>
      <c r="AX942" s="20">
        <f t="shared" si="18379"/>
        <v>722</v>
      </c>
      <c r="AY942" s="21">
        <f t="shared" si="18379"/>
        <v>2087</v>
      </c>
      <c r="AZ942" s="20">
        <f t="shared" si="18379"/>
        <v>1657</v>
      </c>
      <c r="BA942" s="21">
        <f t="shared" si="18379"/>
        <v>4224</v>
      </c>
      <c r="BB942" s="20">
        <f t="shared" si="18379"/>
        <v>2432</v>
      </c>
      <c r="BC942" s="21">
        <f t="shared" si="18379"/>
        <v>2443</v>
      </c>
      <c r="BD942" s="20">
        <f t="shared" si="18379"/>
        <v>5602</v>
      </c>
      <c r="BE942" s="21">
        <f t="shared" si="18379"/>
        <v>4473</v>
      </c>
      <c r="BF942" s="173">
        <f t="shared" si="18379"/>
        <v>42240</v>
      </c>
      <c r="BG942" s="174">
        <f t="shared" si="18379"/>
        <v>44069</v>
      </c>
      <c r="BI942" s="136" t="s">
        <v>19</v>
      </c>
      <c r="BJ942" s="128">
        <f>B942/B963</f>
        <v>0.10247201980405146</v>
      </c>
      <c r="BK942" s="129">
        <f t="shared" ref="BK942" si="18380">C942/C963</f>
        <v>4.2111666891983236E-2</v>
      </c>
      <c r="BL942" s="130">
        <f t="shared" ref="BL942" si="18381">D942/D963</f>
        <v>9.562864631774752E-2</v>
      </c>
      <c r="BM942" s="131">
        <f t="shared" ref="BM942" si="18382">E942/E963</f>
        <v>7.1228820529692385E-2</v>
      </c>
      <c r="BN942" s="128">
        <f t="shared" ref="BN942" si="18383">F942/F963</f>
        <v>0.1166108925091016</v>
      </c>
      <c r="BO942" s="129">
        <f t="shared" ref="BO942" si="18384">G942/G963</f>
        <v>5.2104208416833664E-2</v>
      </c>
      <c r="BP942" s="130">
        <f t="shared" ref="BP942" si="18385">H942/H963</f>
        <v>8.3974573435931746E-2</v>
      </c>
      <c r="BQ942" s="131">
        <f t="shared" ref="BQ942" si="18386">I942/I963</f>
        <v>4.2766053944454818E-2</v>
      </c>
      <c r="BR942" s="128">
        <f t="shared" ref="BR942" si="18387">J942/J963</f>
        <v>3.2390583030494552E-2</v>
      </c>
      <c r="BS942" s="129">
        <f t="shared" ref="BS942" si="18388">K942/K963</f>
        <v>8.6899275839368004E-2</v>
      </c>
      <c r="BT942" s="130">
        <f t="shared" ref="BT942" si="18389">L942/L963</f>
        <v>4.482225656877898E-2</v>
      </c>
      <c r="BU942" s="128">
        <f t="shared" ref="BU942" si="18390">M942/M963</f>
        <v>0.10082484230955846</v>
      </c>
      <c r="BV942" s="132">
        <f t="shared" ref="BV942" si="18391">N942/N963</f>
        <v>6.602071129126294E-2</v>
      </c>
      <c r="BW942" s="133">
        <f t="shared" ref="BW942" si="18392">O942/O963</f>
        <v>8.6047697275250662E-2</v>
      </c>
      <c r="BX942" s="128">
        <f t="shared" ref="BX942" si="18393">P942/P963</f>
        <v>8.0911528150134054E-2</v>
      </c>
      <c r="BY942" s="129">
        <f t="shared" ref="BY942" si="18394">Q942/Q963</f>
        <v>8.6852898791708238E-2</v>
      </c>
      <c r="BZ942" s="130">
        <f t="shared" ref="BZ942" si="18395">R942/R963</f>
        <v>7.818579766536965E-2</v>
      </c>
      <c r="CA942" s="131">
        <f t="shared" ref="CA942" si="18396">S942/S963</f>
        <v>7.1782685295202195E-2</v>
      </c>
      <c r="CB942" s="128">
        <f t="shared" ref="CB942" si="18397">T942/T963</f>
        <v>3.8291796469366562E-2</v>
      </c>
      <c r="CC942" s="129">
        <f t="shared" ref="CC942" si="18398">U942/U963</f>
        <v>0.1623279269456181</v>
      </c>
      <c r="CD942" s="130">
        <f t="shared" ref="CD942" si="18399">V942/V963</f>
        <v>4.7510797908615593E-2</v>
      </c>
      <c r="CE942" s="131">
        <f t="shared" ref="CE942" si="18400">W942/W963</f>
        <v>9.6846103038309109E-2</v>
      </c>
      <c r="CF942" s="128">
        <f t="shared" ref="CF942" si="18401">X942/X963</f>
        <v>7.6483734790166374E-2</v>
      </c>
      <c r="CG942" s="129">
        <f t="shared" ref="CG942" si="18402">Y942/Y963</f>
        <v>9.7631149899299899E-2</v>
      </c>
      <c r="CH942" s="130">
        <f t="shared" ref="CH942" si="18403">Z942/Z963</f>
        <v>7.414190037672666E-2</v>
      </c>
      <c r="CI942" s="128">
        <f t="shared" ref="CI942" si="18404">AA942/AA963</f>
        <v>5.1657329598506066E-2</v>
      </c>
      <c r="CJ942" s="134">
        <f t="shared" ref="CJ942" si="18405">AB942/AB963</f>
        <v>7.6834305769106756E-2</v>
      </c>
      <c r="CK942" s="135">
        <f t="shared" ref="CK942" si="18406">AC942/AC963</f>
        <v>7.0697363757803763E-2</v>
      </c>
    </row>
    <row r="943" spans="1:89" ht="13.5" thickTop="1" x14ac:dyDescent="0.2">
      <c r="A943" s="145" t="s">
        <v>20</v>
      </c>
      <c r="B943" s="195">
        <v>3063</v>
      </c>
      <c r="C943" s="196">
        <v>1551</v>
      </c>
      <c r="D943" s="197">
        <v>1009</v>
      </c>
      <c r="E943" s="198">
        <v>979</v>
      </c>
      <c r="F943" s="195">
        <v>2373</v>
      </c>
      <c r="G943" s="199">
        <v>1496</v>
      </c>
      <c r="H943" s="197">
        <v>3295</v>
      </c>
      <c r="I943" s="198">
        <v>2074</v>
      </c>
      <c r="J943" s="195">
        <v>273</v>
      </c>
      <c r="K943" s="199">
        <v>939</v>
      </c>
      <c r="L943" s="197">
        <v>1020</v>
      </c>
      <c r="M943" s="195">
        <v>2880</v>
      </c>
      <c r="N943" s="200">
        <v>2542</v>
      </c>
      <c r="O943" s="201">
        <v>3451</v>
      </c>
      <c r="P943" s="195">
        <v>1805</v>
      </c>
      <c r="Q943" s="199">
        <v>1632</v>
      </c>
      <c r="R943" s="197">
        <v>2329</v>
      </c>
      <c r="S943" s="198">
        <v>1684</v>
      </c>
      <c r="T943" s="195">
        <v>433</v>
      </c>
      <c r="U943" s="199">
        <v>1276</v>
      </c>
      <c r="V943" s="197">
        <v>956</v>
      </c>
      <c r="W943" s="198">
        <v>2453</v>
      </c>
      <c r="X943" s="195">
        <v>1328</v>
      </c>
      <c r="Y943" s="199">
        <v>1438</v>
      </c>
      <c r="Z943" s="197">
        <v>2883</v>
      </c>
      <c r="AA943" s="195">
        <v>2534</v>
      </c>
      <c r="AB943" s="171">
        <f t="shared" si="18324"/>
        <v>23309</v>
      </c>
      <c r="AC943" s="172">
        <f t="shared" si="18324"/>
        <v>24387</v>
      </c>
      <c r="BI943" s="145" t="s">
        <v>20</v>
      </c>
      <c r="BJ943" s="128">
        <f>B943/B963</f>
        <v>0.10679543948955755</v>
      </c>
      <c r="BK943" s="129">
        <f t="shared" ref="BK943" si="18407">C943/C963</f>
        <v>5.2419899959443017E-2</v>
      </c>
      <c r="BL943" s="130">
        <f t="shared" ref="BL943" si="18408">D943/D963</f>
        <v>8.5313266255178821E-2</v>
      </c>
      <c r="BM943" s="131">
        <f t="shared" ref="BM943" si="18409">E943/E963</f>
        <v>8.0523112354005597E-2</v>
      </c>
      <c r="BN943" s="128">
        <f t="shared" ref="BN943" si="18410">F943/F963</f>
        <v>8.7265104990254846E-2</v>
      </c>
      <c r="BO943" s="129">
        <f t="shared" ref="BO943" si="18411">G943/G963</f>
        <v>5.9959919839679361E-2</v>
      </c>
      <c r="BP943" s="130">
        <f t="shared" ref="BP943" si="18412">H943/H963</f>
        <v>9.1864614698338357E-2</v>
      </c>
      <c r="BQ943" s="131">
        <f t="shared" ref="BQ943" si="18413">I943/I963</f>
        <v>5.5331750393511722E-2</v>
      </c>
      <c r="BR943" s="128">
        <f t="shared" ref="BR943" si="18414">J943/J963</f>
        <v>4.3134776425975664E-2</v>
      </c>
      <c r="BS943" s="129">
        <f t="shared" ref="BS943" si="18415">K943/K963</f>
        <v>0.15454246214614878</v>
      </c>
      <c r="BT943" s="130">
        <f t="shared" ref="BT943" si="18416">L943/L963</f>
        <v>4.7772938035689196E-2</v>
      </c>
      <c r="BU943" s="128">
        <f t="shared" ref="BU943" si="18417">M943/M963</f>
        <v>0.13973799126637554</v>
      </c>
      <c r="BV943" s="132">
        <f t="shared" ref="BV943" si="18418">N943/N963</f>
        <v>7.0573863794108668E-2</v>
      </c>
      <c r="BW943" s="133">
        <f t="shared" ref="BW943" si="18419">O943/O963</f>
        <v>9.7745425706678754E-2</v>
      </c>
      <c r="BX943" s="128">
        <f t="shared" ref="BX943" si="18420">P943/P963</f>
        <v>9.6782841823056298E-2</v>
      </c>
      <c r="BY943" s="129">
        <f t="shared" ref="BY943" si="18421">Q943/Q963</f>
        <v>9.0455603591619554E-2</v>
      </c>
      <c r="BZ943" s="130">
        <f t="shared" ref="BZ943" si="18422">R943/R963</f>
        <v>9.4398508430609596E-2</v>
      </c>
      <c r="CA943" s="131">
        <f t="shared" ref="CA943" si="18423">S943/S963</f>
        <v>6.8996599336255987E-2</v>
      </c>
      <c r="CB943" s="128">
        <f t="shared" ref="CB943" si="18424">T943/T963</f>
        <v>5.6204569055036346E-2</v>
      </c>
      <c r="CC943" s="129">
        <f t="shared" ref="CC943" si="18425">U943/U963</f>
        <v>0.17391304347826086</v>
      </c>
      <c r="CD943" s="130">
        <f t="shared" ref="CD943" si="18426">V943/V963</f>
        <v>4.3464423732666513E-2</v>
      </c>
      <c r="CE943" s="131">
        <f t="shared" ref="CE943" si="18427">W943/W963</f>
        <v>0.10126321003963012</v>
      </c>
      <c r="CF943" s="128">
        <f t="shared" ref="CF943" si="18428">X943/X963</f>
        <v>8.2443506332257263E-2</v>
      </c>
      <c r="CG943" s="129">
        <f t="shared" ref="CG943" si="18429">Y943/Y963</f>
        <v>0.13791119209743935</v>
      </c>
      <c r="CH943" s="130">
        <f t="shared" ref="CH943" si="18430">Z943/Z963</f>
        <v>7.5423817496860612E-2</v>
      </c>
      <c r="CI943" s="128">
        <f t="shared" ref="CI943" si="18431">AA943/AA963</f>
        <v>5.9150326797385619E-2</v>
      </c>
      <c r="CJ943" s="134">
        <f t="shared" ref="CJ943" si="18432">AB943/AB963</f>
        <v>7.911520224288153E-2</v>
      </c>
      <c r="CK943" s="135">
        <f t="shared" ref="CK943" si="18433">AC943/AC963</f>
        <v>8.3105013494724794E-2</v>
      </c>
    </row>
    <row r="944" spans="1:89" ht="13.5" thickBot="1" x14ac:dyDescent="0.25">
      <c r="A944" s="136" t="s">
        <v>21</v>
      </c>
      <c r="B944" s="188">
        <v>2382</v>
      </c>
      <c r="C944" s="189">
        <v>1317</v>
      </c>
      <c r="D944" s="190">
        <v>769</v>
      </c>
      <c r="E944" s="191">
        <v>872</v>
      </c>
      <c r="F944" s="188">
        <v>2478</v>
      </c>
      <c r="G944" s="192">
        <v>1140</v>
      </c>
      <c r="H944" s="190">
        <v>2720</v>
      </c>
      <c r="I944" s="191">
        <v>1844</v>
      </c>
      <c r="J944" s="188">
        <v>234</v>
      </c>
      <c r="K944" s="192">
        <v>760</v>
      </c>
      <c r="L944" s="190">
        <v>730</v>
      </c>
      <c r="M944" s="188">
        <v>2372</v>
      </c>
      <c r="N944" s="193">
        <v>1918</v>
      </c>
      <c r="O944" s="194">
        <v>3068</v>
      </c>
      <c r="P944" s="188">
        <v>1295</v>
      </c>
      <c r="Q944" s="192">
        <v>1290</v>
      </c>
      <c r="R944" s="190">
        <v>1923</v>
      </c>
      <c r="S944" s="191">
        <v>1340</v>
      </c>
      <c r="T944" s="188">
        <v>289</v>
      </c>
      <c r="U944" s="192">
        <v>811</v>
      </c>
      <c r="V944" s="190">
        <v>701</v>
      </c>
      <c r="W944" s="191">
        <v>1771</v>
      </c>
      <c r="X944" s="188">
        <v>1104</v>
      </c>
      <c r="Y944" s="192">
        <v>1005</v>
      </c>
      <c r="Z944" s="190">
        <v>2719</v>
      </c>
      <c r="AA944" s="188">
        <v>1939</v>
      </c>
      <c r="AB944" s="171">
        <f t="shared" si="18324"/>
        <v>19262</v>
      </c>
      <c r="AC944" s="172">
        <f t="shared" si="18324"/>
        <v>19529</v>
      </c>
      <c r="AE944" s="267" t="s">
        <v>85</v>
      </c>
      <c r="BI944" s="136" t="s">
        <v>21</v>
      </c>
      <c r="BJ944" s="128">
        <f>B944/B963</f>
        <v>8.3051497507060423E-2</v>
      </c>
      <c r="BK944" s="129">
        <f t="shared" ref="BK944" si="18434">C944/C963</f>
        <v>4.4511288360146006E-2</v>
      </c>
      <c r="BL944" s="130">
        <f t="shared" ref="BL944" si="18435">D944/D963</f>
        <v>6.5020715312420735E-2</v>
      </c>
      <c r="BM944" s="131">
        <f t="shared" ref="BM944" si="18436">E944/E963</f>
        <v>7.1722322750452372E-2</v>
      </c>
      <c r="BN944" s="128">
        <f t="shared" ref="BN944" si="18437">F944/F963</f>
        <v>9.1126392821682056E-2</v>
      </c>
      <c r="BO944" s="129">
        <f t="shared" ref="BO944" si="18438">G944/G963</f>
        <v>4.5691382765531065E-2</v>
      </c>
      <c r="BP944" s="130">
        <f t="shared" ref="BP944" si="18439">H944/H963</f>
        <v>7.5833612133377942E-2</v>
      </c>
      <c r="BQ944" s="131">
        <f t="shared" ref="BQ944" si="18440">I944/I963</f>
        <v>4.919563535469413E-2</v>
      </c>
      <c r="BR944" s="128">
        <f t="shared" ref="BR944" si="18441">J944/J963</f>
        <v>3.6972665507979147E-2</v>
      </c>
      <c r="BS944" s="129">
        <f t="shared" ref="BS944" si="18442">K944/K963</f>
        <v>0.12508229098090851</v>
      </c>
      <c r="BT944" s="130">
        <f t="shared" ref="BT944" si="18443">L944/L963</f>
        <v>3.419043604515011E-2</v>
      </c>
      <c r="BU944" s="128">
        <f t="shared" ref="BU944" si="18444">M944/M963</f>
        <v>0.1150897622513343</v>
      </c>
      <c r="BV944" s="132">
        <f t="shared" ref="BV944" si="18445">N944/N963</f>
        <v>5.3249673783281049E-2</v>
      </c>
      <c r="BW944" s="133">
        <f t="shared" ref="BW944" si="18446">O944/O963</f>
        <v>8.6897411204894345E-2</v>
      </c>
      <c r="BX944" s="128">
        <f t="shared" ref="BX944" si="18447">P944/P963</f>
        <v>6.9436997319034854E-2</v>
      </c>
      <c r="BY944" s="129">
        <f t="shared" ref="BY944" si="18448">Q944/Q963</f>
        <v>7.1499833721316922E-2</v>
      </c>
      <c r="BZ944" s="130">
        <f t="shared" ref="BZ944" si="18449">R944/R963</f>
        <v>7.7942607003891051E-2</v>
      </c>
      <c r="CA944" s="131">
        <f t="shared" ref="CA944" si="18450">S944/S963</f>
        <v>5.4902282132175198E-2</v>
      </c>
      <c r="CB944" s="128">
        <f t="shared" ref="CB944" si="18451">T944/T963</f>
        <v>3.7512980269989615E-2</v>
      </c>
      <c r="CC944" s="129">
        <f t="shared" ref="CC944" si="18452">U944/U963</f>
        <v>0.11053564127027396</v>
      </c>
      <c r="CD944" s="130">
        <f t="shared" ref="CD944" si="18453">V944/V963</f>
        <v>3.187087974539668E-2</v>
      </c>
      <c r="CE944" s="131">
        <f t="shared" ref="CE944" si="18454">W944/W963</f>
        <v>7.3109313077939234E-2</v>
      </c>
      <c r="CF944" s="128">
        <f t="shared" ref="CF944" si="18455">X944/X963</f>
        <v>6.8537372734045199E-2</v>
      </c>
      <c r="CG944" s="129">
        <f t="shared" ref="CG944" si="18456">Y944/Y963</f>
        <v>9.6384386688405099E-2</v>
      </c>
      <c r="CH944" s="130">
        <f t="shared" ref="CH944" si="18457">Z944/Z963</f>
        <v>7.1133319380493928E-2</v>
      </c>
      <c r="CI944" s="128">
        <f t="shared" ref="CI944" si="18458">AA944/AA963</f>
        <v>4.5261437908496731E-2</v>
      </c>
      <c r="CJ944" s="134">
        <f t="shared" ref="CJ944" si="18459">AB944/AB963</f>
        <v>6.5378910532514656E-2</v>
      </c>
      <c r="CK944" s="135">
        <f t="shared" ref="CK944" si="18460">AC944/AC963</f>
        <v>6.6550121316212754E-2</v>
      </c>
    </row>
    <row r="945" spans="1:89" ht="14.25" thickTop="1" thickBot="1" x14ac:dyDescent="0.25">
      <c r="A945" s="145" t="s">
        <v>22</v>
      </c>
      <c r="B945" s="195">
        <v>2055</v>
      </c>
      <c r="C945" s="196">
        <v>1297</v>
      </c>
      <c r="D945" s="197">
        <v>578</v>
      </c>
      <c r="E945" s="198">
        <v>501</v>
      </c>
      <c r="F945" s="195">
        <v>2213</v>
      </c>
      <c r="G945" s="199">
        <v>842</v>
      </c>
      <c r="H945" s="197">
        <v>2438</v>
      </c>
      <c r="I945" s="198">
        <v>1697</v>
      </c>
      <c r="J945" s="195">
        <v>279</v>
      </c>
      <c r="K945" s="199">
        <v>669</v>
      </c>
      <c r="L945" s="197">
        <v>651</v>
      </c>
      <c r="M945" s="195">
        <v>1981</v>
      </c>
      <c r="N945" s="200">
        <v>1672</v>
      </c>
      <c r="O945" s="201">
        <v>2787</v>
      </c>
      <c r="P945" s="195">
        <v>915</v>
      </c>
      <c r="Q945" s="199">
        <v>1082</v>
      </c>
      <c r="R945" s="197">
        <v>1606</v>
      </c>
      <c r="S945" s="198">
        <v>1331</v>
      </c>
      <c r="T945" s="195">
        <v>257</v>
      </c>
      <c r="U945" s="199">
        <v>539</v>
      </c>
      <c r="V945" s="197">
        <v>669</v>
      </c>
      <c r="W945" s="198">
        <v>1990</v>
      </c>
      <c r="X945" s="195">
        <v>864</v>
      </c>
      <c r="Y945" s="199">
        <v>770</v>
      </c>
      <c r="Z945" s="197">
        <v>2439</v>
      </c>
      <c r="AA945" s="195">
        <v>2484</v>
      </c>
      <c r="AB945" s="171">
        <f t="shared" si="18324"/>
        <v>16636</v>
      </c>
      <c r="AC945" s="172">
        <f t="shared" si="18324"/>
        <v>17970</v>
      </c>
      <c r="AE945" s="295" t="s">
        <v>0</v>
      </c>
      <c r="AF945" s="297" t="s">
        <v>1</v>
      </c>
      <c r="AG945" s="298"/>
      <c r="AH945" s="297" t="s">
        <v>2</v>
      </c>
      <c r="AI945" s="298"/>
      <c r="AJ945" s="297" t="s">
        <v>3</v>
      </c>
      <c r="AK945" s="298"/>
      <c r="AL945" s="297" t="s">
        <v>4</v>
      </c>
      <c r="AM945" s="298"/>
      <c r="AN945" s="297" t="s">
        <v>5</v>
      </c>
      <c r="AO945" s="298"/>
      <c r="AP945" s="297" t="s">
        <v>6</v>
      </c>
      <c r="AQ945" s="298"/>
      <c r="AR945" s="297" t="s">
        <v>7</v>
      </c>
      <c r="AS945" s="298"/>
      <c r="AT945" s="297" t="s">
        <v>8</v>
      </c>
      <c r="AU945" s="298"/>
      <c r="AV945" s="297" t="s">
        <v>9</v>
      </c>
      <c r="AW945" s="298"/>
      <c r="AX945" s="297" t="s">
        <v>10</v>
      </c>
      <c r="AY945" s="298"/>
      <c r="AZ945" s="297" t="s">
        <v>11</v>
      </c>
      <c r="BA945" s="298"/>
      <c r="BB945" s="297" t="s">
        <v>12</v>
      </c>
      <c r="BC945" s="298"/>
      <c r="BD945" s="300" t="s">
        <v>40</v>
      </c>
      <c r="BE945" s="301"/>
      <c r="BF945" s="302" t="s">
        <v>41</v>
      </c>
      <c r="BG945" s="303"/>
      <c r="BI945" s="145" t="s">
        <v>22</v>
      </c>
      <c r="BJ945" s="128">
        <f>B945/B963</f>
        <v>7.1650221400927444E-2</v>
      </c>
      <c r="BK945" s="129">
        <f t="shared" ref="BK945" si="18461">C945/C963</f>
        <v>4.3835338650804377E-2</v>
      </c>
      <c r="BL945" s="130">
        <f t="shared" ref="BL945" si="18462">D945/D963</f>
        <v>4.8871226853809083E-2</v>
      </c>
      <c r="BM945" s="131">
        <f t="shared" ref="BM945" si="18463">E945/E963</f>
        <v>4.1207435433459449E-2</v>
      </c>
      <c r="BN945" s="128">
        <f t="shared" ref="BN945" si="18464">F945/F963</f>
        <v>8.1381237818556246E-2</v>
      </c>
      <c r="BO945" s="129">
        <f t="shared" ref="BO945" si="18465">G945/G963</f>
        <v>3.3747494989979962E-2</v>
      </c>
      <c r="BP945" s="130">
        <f t="shared" ref="BP945" si="18466">H945/H963</f>
        <v>6.7971450875432146E-2</v>
      </c>
      <c r="BQ945" s="131">
        <f t="shared" ref="BQ945" si="18467">I945/I963</f>
        <v>4.5273857482058533E-2</v>
      </c>
      <c r="BR945" s="128">
        <f t="shared" ref="BR945" si="18468">J945/J963</f>
        <v>4.4082793490282823E-2</v>
      </c>
      <c r="BS945" s="129">
        <f t="shared" ref="BS945" si="18469">K945/K963</f>
        <v>0.11010533245556287</v>
      </c>
      <c r="BT945" s="130">
        <f t="shared" ref="BT945" si="18470">L945/L963</f>
        <v>3.0490375158072222E-2</v>
      </c>
      <c r="BU945" s="128">
        <f t="shared" ref="BU945" si="18471">M945/M963</f>
        <v>9.6118389131489568E-2</v>
      </c>
      <c r="BV945" s="132">
        <f t="shared" ref="BV945" si="18472">N945/N963</f>
        <v>4.6419945029012463E-2</v>
      </c>
      <c r="BW945" s="133">
        <f t="shared" ref="BW945" si="18473">O945/O963</f>
        <v>7.8938424063898491E-2</v>
      </c>
      <c r="BX945" s="128">
        <f t="shared" ref="BX945" si="18474">P945/P963</f>
        <v>4.906166219839142E-2</v>
      </c>
      <c r="BY945" s="129">
        <f t="shared" ref="BY945" si="18475">Q945/Q963</f>
        <v>5.9971178361600708E-2</v>
      </c>
      <c r="BZ945" s="130">
        <f t="shared" ref="BZ945" si="18476">R945/R963</f>
        <v>6.5094033722438396E-2</v>
      </c>
      <c r="CA945" s="131">
        <f t="shared" ref="CA945" si="18477">S945/S963</f>
        <v>5.4533535461138198E-2</v>
      </c>
      <c r="CB945" s="128">
        <f t="shared" ref="CB945" si="18478">T945/T963</f>
        <v>3.3359293873312566E-2</v>
      </c>
      <c r="CC945" s="129">
        <f t="shared" ref="CC945" si="18479">U945/U963</f>
        <v>7.3463268365817097E-2</v>
      </c>
      <c r="CD945" s="130">
        <f t="shared" ref="CD945" si="18480">V945/V963</f>
        <v>3.041600363719027E-2</v>
      </c>
      <c r="CE945" s="131">
        <f t="shared" ref="CE945" si="18481">W945/W963</f>
        <v>8.2149933949801843E-2</v>
      </c>
      <c r="CF945" s="128">
        <f t="shared" ref="CF945" si="18482">X945/X963</f>
        <v>5.3637943878817977E-2</v>
      </c>
      <c r="CG945" s="129">
        <f t="shared" ref="CG945" si="18483">Y945/Y963</f>
        <v>7.384674402992232E-2</v>
      </c>
      <c r="CH945" s="130">
        <f t="shared" ref="CH945" si="18484">Z945/Z963</f>
        <v>6.3808078694014225E-2</v>
      </c>
      <c r="CI945" s="128">
        <f t="shared" ref="CI945" si="18485">AA945/AA963</f>
        <v>5.7983193277310927E-2</v>
      </c>
      <c r="CJ945" s="134">
        <f t="shared" ref="CJ945" si="18486">AB945/AB963</f>
        <v>5.6465764490650702E-2</v>
      </c>
      <c r="CK945" s="135">
        <f t="shared" ref="CK945" si="18487">AC945/AC963</f>
        <v>6.1237425370082602E-2</v>
      </c>
    </row>
    <row r="946" spans="1:89" ht="15" thickTop="1" thickBot="1" x14ac:dyDescent="0.3">
      <c r="A946" s="136" t="s">
        <v>23</v>
      </c>
      <c r="B946" s="188">
        <v>1537</v>
      </c>
      <c r="C946" s="189">
        <v>1050</v>
      </c>
      <c r="D946" s="190">
        <v>567</v>
      </c>
      <c r="E946" s="191">
        <v>424</v>
      </c>
      <c r="F946" s="188">
        <v>1684</v>
      </c>
      <c r="G946" s="192">
        <v>753</v>
      </c>
      <c r="H946" s="190">
        <v>2028</v>
      </c>
      <c r="I946" s="191">
        <v>1484</v>
      </c>
      <c r="J946" s="188">
        <v>266</v>
      </c>
      <c r="K946" s="192">
        <v>523</v>
      </c>
      <c r="L946" s="190">
        <v>628</v>
      </c>
      <c r="M946" s="188">
        <v>1419</v>
      </c>
      <c r="N946" s="193">
        <v>1485</v>
      </c>
      <c r="O946" s="194">
        <v>2050</v>
      </c>
      <c r="P946" s="188">
        <v>806</v>
      </c>
      <c r="Q946" s="192">
        <v>744</v>
      </c>
      <c r="R946" s="190">
        <v>1276</v>
      </c>
      <c r="S946" s="191">
        <v>1140</v>
      </c>
      <c r="T946" s="188">
        <v>293</v>
      </c>
      <c r="U946" s="192">
        <v>413</v>
      </c>
      <c r="V946" s="190">
        <v>628</v>
      </c>
      <c r="W946" s="191">
        <v>1772</v>
      </c>
      <c r="X946" s="188">
        <v>774</v>
      </c>
      <c r="Y946" s="192">
        <v>541</v>
      </c>
      <c r="Z946" s="190">
        <v>2103</v>
      </c>
      <c r="AA946" s="188">
        <v>2481</v>
      </c>
      <c r="AB946" s="171">
        <f t="shared" si="18324"/>
        <v>14075</v>
      </c>
      <c r="AC946" s="172">
        <f t="shared" si="18324"/>
        <v>14794</v>
      </c>
      <c r="AE946" s="296"/>
      <c r="AF946" s="115" t="s">
        <v>14</v>
      </c>
      <c r="AG946" s="116" t="s">
        <v>15</v>
      </c>
      <c r="AH946" s="117" t="s">
        <v>14</v>
      </c>
      <c r="AI946" s="118" t="s">
        <v>15</v>
      </c>
      <c r="AJ946" s="115" t="s">
        <v>14</v>
      </c>
      <c r="AK946" s="116" t="s">
        <v>15</v>
      </c>
      <c r="AL946" s="117" t="s">
        <v>14</v>
      </c>
      <c r="AM946" s="118" t="s">
        <v>15</v>
      </c>
      <c r="AN946" s="115" t="s">
        <v>14</v>
      </c>
      <c r="AO946" s="116" t="s">
        <v>15</v>
      </c>
      <c r="AP946" s="117" t="s">
        <v>14</v>
      </c>
      <c r="AQ946" s="115" t="s">
        <v>15</v>
      </c>
      <c r="AR946" s="119" t="s">
        <v>14</v>
      </c>
      <c r="AS946" s="120" t="s">
        <v>15</v>
      </c>
      <c r="AT946" s="115" t="s">
        <v>14</v>
      </c>
      <c r="AU946" s="116" t="s">
        <v>15</v>
      </c>
      <c r="AV946" s="117" t="s">
        <v>14</v>
      </c>
      <c r="AW946" s="118" t="s">
        <v>15</v>
      </c>
      <c r="AX946" s="115" t="s">
        <v>14</v>
      </c>
      <c r="AY946" s="116" t="s">
        <v>15</v>
      </c>
      <c r="AZ946" s="117" t="s">
        <v>14</v>
      </c>
      <c r="BA946" s="118" t="s">
        <v>15</v>
      </c>
      <c r="BB946" s="115" t="s">
        <v>14</v>
      </c>
      <c r="BC946" s="116" t="s">
        <v>15</v>
      </c>
      <c r="BD946" s="28" t="s">
        <v>14</v>
      </c>
      <c r="BE946" s="121" t="s">
        <v>15</v>
      </c>
      <c r="BF946" s="175" t="s">
        <v>14</v>
      </c>
      <c r="BG946" s="176" t="s">
        <v>15</v>
      </c>
      <c r="BI946" s="136" t="s">
        <v>23</v>
      </c>
      <c r="BJ946" s="128">
        <f>B946/B963</f>
        <v>5.3589484327603638E-2</v>
      </c>
      <c r="BK946" s="129">
        <f t="shared" ref="BK946" si="18488">C946/C963</f>
        <v>3.5487359740435313E-2</v>
      </c>
      <c r="BL946" s="130">
        <f t="shared" ref="BL946" si="18489">D946/D963</f>
        <v>4.7941151602266002E-2</v>
      </c>
      <c r="BM946" s="131">
        <f t="shared" ref="BM946" si="18490">E946/E963</f>
        <v>3.4874156933706199E-2</v>
      </c>
      <c r="BN946" s="128">
        <f t="shared" ref="BN946" si="18491">F946/F963</f>
        <v>6.1927701982127756E-2</v>
      </c>
      <c r="BO946" s="129">
        <f t="shared" ref="BO946" si="18492">G946/G963</f>
        <v>3.0180360721442884E-2</v>
      </c>
      <c r="BP946" s="130">
        <f t="shared" ref="BP946" si="18493">H946/H963</f>
        <v>5.6540649046503848E-2</v>
      </c>
      <c r="BQ946" s="131">
        <f t="shared" ref="BQ946" si="18494">I946/I963</f>
        <v>3.9591281380892671E-2</v>
      </c>
      <c r="BR946" s="128">
        <f t="shared" ref="BR946" si="18495">J946/J963</f>
        <v>4.2028756517617318E-2</v>
      </c>
      <c r="BS946" s="129">
        <f t="shared" ref="BS946" si="18496">K946/K963</f>
        <v>8.6076366030283083E-2</v>
      </c>
      <c r="BT946" s="130">
        <f t="shared" ref="BT946" si="18497">L946/L963</f>
        <v>2.9413142241581192E-2</v>
      </c>
      <c r="BU946" s="128">
        <f t="shared" ref="BU946" si="18498">M946/M963</f>
        <v>6.8850072780203789E-2</v>
      </c>
      <c r="BV946" s="132">
        <f t="shared" ref="BV946" si="18499">N946/N963</f>
        <v>4.1228240650767647E-2</v>
      </c>
      <c r="BW946" s="133">
        <f t="shared" ref="BW946" si="18500">O946/O963</f>
        <v>5.8063785192318584E-2</v>
      </c>
      <c r="BX946" s="128">
        <f t="shared" ref="BX946" si="18501">P946/P963</f>
        <v>4.3217158176943701E-2</v>
      </c>
      <c r="BY946" s="129">
        <f t="shared" ref="BY946" si="18502">Q946/Q963</f>
        <v>4.1237113402061855E-2</v>
      </c>
      <c r="BZ946" s="130">
        <f t="shared" ref="BZ946" si="18503">R946/R963</f>
        <v>5.1718547341115431E-2</v>
      </c>
      <c r="CA946" s="131">
        <f t="shared" ref="CA946" si="18504">S946/S963</f>
        <v>4.6707911664686359E-2</v>
      </c>
      <c r="CB946" s="128">
        <f t="shared" ref="CB946" si="18505">T946/T963</f>
        <v>3.8032191069574249E-2</v>
      </c>
      <c r="CC946" s="129">
        <f t="shared" ref="CC946" si="18506">U946/U963</f>
        <v>5.629003679978193E-2</v>
      </c>
      <c r="CD946" s="130">
        <f t="shared" ref="CD946" si="18507">V946/V963</f>
        <v>2.8551943623550808E-2</v>
      </c>
      <c r="CE946" s="131">
        <f t="shared" ref="CE946" si="18508">W946/W963</f>
        <v>7.315059445178336E-2</v>
      </c>
      <c r="CF946" s="128">
        <f t="shared" ref="CF946" si="18509">X946/X963</f>
        <v>4.8050658058107772E-2</v>
      </c>
      <c r="CG946" s="129">
        <f t="shared" ref="CG946" si="18510">Y946/Y963</f>
        <v>5.1884530545698665E-2</v>
      </c>
      <c r="CH946" s="130">
        <f t="shared" ref="CH946" si="18511">Z946/Z963</f>
        <v>5.5017789870238594E-2</v>
      </c>
      <c r="CI946" s="128">
        <f t="shared" ref="CI946" si="18512">AA946/AA963</f>
        <v>5.7913165266106445E-2</v>
      </c>
      <c r="CJ946" s="134">
        <f t="shared" ref="CJ946" si="18513">AB946/AB963</f>
        <v>4.7773240875565559E-2</v>
      </c>
      <c r="CK946" s="135">
        <f t="shared" ref="CK946" si="18514">AC946/AC963</f>
        <v>5.0414383468280581E-2</v>
      </c>
    </row>
    <row r="947" spans="1:89" ht="13.5" thickTop="1" x14ac:dyDescent="0.2">
      <c r="A947" s="145" t="s">
        <v>24</v>
      </c>
      <c r="B947" s="202">
        <v>1498</v>
      </c>
      <c r="C947" s="196">
        <v>1139</v>
      </c>
      <c r="D947" s="197">
        <v>607</v>
      </c>
      <c r="E947" s="198">
        <v>467</v>
      </c>
      <c r="F947" s="195">
        <v>1616</v>
      </c>
      <c r="G947" s="199">
        <v>680</v>
      </c>
      <c r="H947" s="197">
        <v>1961</v>
      </c>
      <c r="I947" s="198">
        <v>1609</v>
      </c>
      <c r="J947" s="195">
        <v>271</v>
      </c>
      <c r="K947" s="199">
        <v>321</v>
      </c>
      <c r="L947" s="197">
        <v>757</v>
      </c>
      <c r="M947" s="195">
        <v>1316</v>
      </c>
      <c r="N947" s="200">
        <v>1468</v>
      </c>
      <c r="O947" s="203">
        <v>1950</v>
      </c>
      <c r="P947" s="195">
        <v>857</v>
      </c>
      <c r="Q947" s="199">
        <v>717</v>
      </c>
      <c r="R947" s="197">
        <v>1270</v>
      </c>
      <c r="S947" s="198">
        <v>1048</v>
      </c>
      <c r="T947" s="195">
        <v>279</v>
      </c>
      <c r="U947" s="199">
        <v>283</v>
      </c>
      <c r="V947" s="197">
        <v>688</v>
      </c>
      <c r="W947" s="204">
        <v>1408</v>
      </c>
      <c r="X947" s="195">
        <v>678</v>
      </c>
      <c r="Y947" s="199">
        <v>457</v>
      </c>
      <c r="Z947" s="197">
        <v>2224</v>
      </c>
      <c r="AA947" s="195">
        <v>2343</v>
      </c>
      <c r="AB947" s="171">
        <f t="shared" si="18324"/>
        <v>14174</v>
      </c>
      <c r="AC947" s="172">
        <f t="shared" si="18324"/>
        <v>13738</v>
      </c>
      <c r="AE947" s="270" t="str">
        <f>$AE$17</f>
        <v>17:00 - 17:59</v>
      </c>
      <c r="AF947" s="125">
        <f t="shared" ref="AF947:AU949" si="18515">SUMIF($A$9:$A$32,$AE947,B$939:B$962)</f>
        <v>1644</v>
      </c>
      <c r="AG947" s="185">
        <f t="shared" si="18515"/>
        <v>3111</v>
      </c>
      <c r="AH947" s="126">
        <f t="shared" si="18515"/>
        <v>1174</v>
      </c>
      <c r="AI947" s="179">
        <f t="shared" si="18515"/>
        <v>1014</v>
      </c>
      <c r="AJ947" s="125">
        <f t="shared" si="18515"/>
        <v>1425</v>
      </c>
      <c r="AK947" s="127">
        <f t="shared" si="18515"/>
        <v>2728</v>
      </c>
      <c r="AL947" s="126">
        <f t="shared" si="18515"/>
        <v>2372</v>
      </c>
      <c r="AM947" s="179">
        <f t="shared" si="18515"/>
        <v>3954</v>
      </c>
      <c r="AN947" s="125">
        <f t="shared" si="18515"/>
        <v>965</v>
      </c>
      <c r="AO947" s="127">
        <f t="shared" si="18515"/>
        <v>257</v>
      </c>
      <c r="AP947" s="126">
        <f t="shared" si="18515"/>
        <v>2718</v>
      </c>
      <c r="AQ947" s="125">
        <f t="shared" si="18515"/>
        <v>803</v>
      </c>
      <c r="AR947" s="178">
        <f t="shared" si="18515"/>
        <v>3653</v>
      </c>
      <c r="AS947" s="180">
        <f t="shared" si="18515"/>
        <v>2142</v>
      </c>
      <c r="AT947" s="125">
        <f t="shared" si="18515"/>
        <v>1799</v>
      </c>
      <c r="AU947" s="127">
        <f t="shared" si="18515"/>
        <v>1282</v>
      </c>
      <c r="AV947" s="126">
        <f t="shared" ref="AP947:BE949" si="18516">SUMIF($A$9:$A$32,$AE947,R$939:R$962)</f>
        <v>1864</v>
      </c>
      <c r="AW947" s="179">
        <f t="shared" si="18516"/>
        <v>2091</v>
      </c>
      <c r="AX947" s="125">
        <f t="shared" si="18516"/>
        <v>1262</v>
      </c>
      <c r="AY947" s="127">
        <f t="shared" si="18516"/>
        <v>219</v>
      </c>
      <c r="AZ947" s="126">
        <f t="shared" si="18516"/>
        <v>2454</v>
      </c>
      <c r="BA947" s="179">
        <f t="shared" si="18516"/>
        <v>1267</v>
      </c>
      <c r="BB947" s="125">
        <f t="shared" si="18516"/>
        <v>1760</v>
      </c>
      <c r="BC947" s="127">
        <f t="shared" si="18516"/>
        <v>634</v>
      </c>
      <c r="BD947" s="183">
        <f t="shared" si="18516"/>
        <v>2652</v>
      </c>
      <c r="BE947" s="184">
        <f t="shared" si="18516"/>
        <v>3843</v>
      </c>
      <c r="BF947" s="169">
        <f>AF947+AH947+AJ947+AL947+AN947+AP947+AR947+AT947+AV947+AX947+AZ947+BB947+BD947</f>
        <v>25742</v>
      </c>
      <c r="BG947" s="170">
        <f>AG947+AI947+AK947+AM947+AO947+AQ947+AS947+AU947+AW947+AY947+BA947+BC947+BE947</f>
        <v>23345</v>
      </c>
      <c r="BI947" s="145" t="s">
        <v>24</v>
      </c>
      <c r="BJ947" s="128">
        <f>B947/B963</f>
        <v>5.2229699103936406E-2</v>
      </c>
      <c r="BK947" s="129">
        <f t="shared" ref="BK947" si="18517">C947/C963</f>
        <v>3.8495335947005542E-2</v>
      </c>
      <c r="BL947" s="130">
        <f t="shared" ref="BL947" si="18518">D947/D963</f>
        <v>5.1323243426059019E-2</v>
      </c>
      <c r="BM947" s="131">
        <f t="shared" ref="BM947" si="18519">E947/E963</f>
        <v>3.8410922849152825E-2</v>
      </c>
      <c r="BN947" s="128">
        <f t="shared" ref="BN947" si="18520">F947/F963</f>
        <v>5.9427058434155848E-2</v>
      </c>
      <c r="BO947" s="129">
        <f t="shared" ref="BO947" si="18521">G947/G963</f>
        <v>2.7254509018036072E-2</v>
      </c>
      <c r="BP947" s="130">
        <f t="shared" ref="BP947" si="18522">H947/H963</f>
        <v>5.4672688747630198E-2</v>
      </c>
      <c r="BQ947" s="131">
        <f t="shared" ref="BQ947" si="18523">I947/I963</f>
        <v>4.2926126510684844E-2</v>
      </c>
      <c r="BR947" s="128">
        <f t="shared" ref="BR947" si="18524">J947/J963</f>
        <v>4.2818770737873282E-2</v>
      </c>
      <c r="BS947" s="129">
        <f t="shared" ref="BS947" si="18525">K947/K963</f>
        <v>5.283080974325214E-2</v>
      </c>
      <c r="BT947" s="130">
        <f t="shared" ref="BT947" si="18526">L947/L963</f>
        <v>3.5455013816683062E-2</v>
      </c>
      <c r="BU947" s="128">
        <f t="shared" ref="BU947" si="18527">M947/M963</f>
        <v>6.38524987869966E-2</v>
      </c>
      <c r="BV947" s="132">
        <f t="shared" ref="BV947" si="18528">N947/N963</f>
        <v>4.0756267525472664E-2</v>
      </c>
      <c r="BW947" s="133">
        <f t="shared" ref="BW947" si="18529">O947/O963</f>
        <v>5.523140542683963E-2</v>
      </c>
      <c r="BX947" s="128">
        <f t="shared" ref="BX947" si="18530">P947/P963</f>
        <v>4.5951742627345846E-2</v>
      </c>
      <c r="BY947" s="129">
        <f t="shared" ref="BY947" si="18531">Q947/Q963</f>
        <v>3.9740605254406383E-2</v>
      </c>
      <c r="BZ947" s="130">
        <f t="shared" ref="BZ947" si="18532">R947/R963</f>
        <v>5.1475356679636833E-2</v>
      </c>
      <c r="CA947" s="131">
        <f t="shared" ref="CA947" si="18533">S947/S963</f>
        <v>4.2938501249641499E-2</v>
      </c>
      <c r="CB947" s="128">
        <f t="shared" ref="CB947" si="18534">T947/T963</f>
        <v>3.6214953271028034E-2</v>
      </c>
      <c r="CC947" s="129">
        <f t="shared" ref="CC947" si="18535">U947/U963</f>
        <v>3.8571623279269454E-2</v>
      </c>
      <c r="CD947" s="130">
        <f t="shared" ref="CD947" si="18536">V947/V963</f>
        <v>3.1279836326437827E-2</v>
      </c>
      <c r="CE947" s="131">
        <f t="shared" ref="CE947" si="18537">W947/W963</f>
        <v>5.8124174372523117E-2</v>
      </c>
      <c r="CF947" s="128">
        <f t="shared" ref="CF947" si="18538">X947/X963</f>
        <v>4.2090886516016883E-2</v>
      </c>
      <c r="CG947" s="129">
        <f t="shared" ref="CG947" si="18539">Y947/Y963</f>
        <v>4.3828522106070779E-2</v>
      </c>
      <c r="CH947" s="130">
        <f t="shared" ref="CH947" si="18540">Z947/Z963</f>
        <v>5.8183340309753036E-2</v>
      </c>
      <c r="CI947" s="128">
        <f t="shared" ref="CI947" si="18541">AA947/AA963</f>
        <v>5.469187675070028E-2</v>
      </c>
      <c r="CJ947" s="134">
        <f t="shared" ref="CJ947" si="18542">AB947/AB963</f>
        <v>4.8109265802505595E-2</v>
      </c>
      <c r="CK947" s="135">
        <f t="shared" ref="CK947" si="18543">AC947/AC963</f>
        <v>4.6815790191107112E-2</v>
      </c>
    </row>
    <row r="948" spans="1:89" x14ac:dyDescent="0.2">
      <c r="A948" s="136" t="s">
        <v>25</v>
      </c>
      <c r="B948" s="205">
        <v>1293</v>
      </c>
      <c r="C948" s="189">
        <v>1391</v>
      </c>
      <c r="D948" s="190">
        <v>474</v>
      </c>
      <c r="E948" s="191">
        <v>583</v>
      </c>
      <c r="F948" s="188">
        <v>1202</v>
      </c>
      <c r="G948" s="192">
        <v>881</v>
      </c>
      <c r="H948" s="190">
        <v>1828</v>
      </c>
      <c r="I948" s="191">
        <v>1715</v>
      </c>
      <c r="J948" s="188">
        <v>298</v>
      </c>
      <c r="K948" s="189">
        <v>268</v>
      </c>
      <c r="L948" s="190">
        <v>703</v>
      </c>
      <c r="M948" s="188">
        <v>1088</v>
      </c>
      <c r="N948" s="193">
        <v>1314</v>
      </c>
      <c r="O948" s="206">
        <v>1621</v>
      </c>
      <c r="P948" s="188">
        <v>801</v>
      </c>
      <c r="Q948" s="189">
        <v>688</v>
      </c>
      <c r="R948" s="190">
        <v>1123</v>
      </c>
      <c r="S948" s="191">
        <v>991</v>
      </c>
      <c r="T948" s="197">
        <v>214</v>
      </c>
      <c r="U948" s="188">
        <v>271</v>
      </c>
      <c r="V948" s="190">
        <v>709</v>
      </c>
      <c r="W948" s="207">
        <v>1274</v>
      </c>
      <c r="X948" s="188">
        <v>586</v>
      </c>
      <c r="Y948" s="192">
        <v>335</v>
      </c>
      <c r="Z948" s="190">
        <v>1973</v>
      </c>
      <c r="AA948" s="188">
        <v>2413</v>
      </c>
      <c r="AB948" s="171">
        <f t="shared" si="18324"/>
        <v>12518</v>
      </c>
      <c r="AC948" s="172">
        <f t="shared" si="18324"/>
        <v>13519</v>
      </c>
      <c r="AE948" s="272" t="str">
        <f>$AE$18</f>
        <v>18:00 - 18:59</v>
      </c>
      <c r="AF948" s="125">
        <f t="shared" si="18515"/>
        <v>1605</v>
      </c>
      <c r="AG948" s="189">
        <f t="shared" si="18515"/>
        <v>3393</v>
      </c>
      <c r="AH948" s="190">
        <f t="shared" si="18515"/>
        <v>913</v>
      </c>
      <c r="AI948" s="191">
        <f t="shared" si="18515"/>
        <v>1097</v>
      </c>
      <c r="AJ948" s="273">
        <f t="shared" si="18515"/>
        <v>1179</v>
      </c>
      <c r="AK948" s="192">
        <f t="shared" si="18515"/>
        <v>2382</v>
      </c>
      <c r="AL948" s="190">
        <f t="shared" si="18515"/>
        <v>2338</v>
      </c>
      <c r="AM948" s="191">
        <f t="shared" si="18515"/>
        <v>3364</v>
      </c>
      <c r="AN948" s="273">
        <f t="shared" si="18515"/>
        <v>685</v>
      </c>
      <c r="AO948" s="192">
        <f t="shared" si="18515"/>
        <v>194</v>
      </c>
      <c r="AP948" s="190">
        <f t="shared" si="18516"/>
        <v>2273</v>
      </c>
      <c r="AQ948" s="273">
        <f t="shared" si="18516"/>
        <v>699</v>
      </c>
      <c r="AR948" s="193">
        <f t="shared" si="18516"/>
        <v>3332</v>
      </c>
      <c r="AS948" s="194">
        <f t="shared" si="18516"/>
        <v>2033</v>
      </c>
      <c r="AT948" s="273">
        <f t="shared" si="18516"/>
        <v>1518</v>
      </c>
      <c r="AU948" s="192">
        <f t="shared" si="18516"/>
        <v>1658</v>
      </c>
      <c r="AV948" s="190">
        <f t="shared" si="18516"/>
        <v>1569</v>
      </c>
      <c r="AW948" s="191">
        <f t="shared" si="18516"/>
        <v>2532</v>
      </c>
      <c r="AX948" s="273">
        <f t="shared" si="18516"/>
        <v>990</v>
      </c>
      <c r="AY948" s="192">
        <f t="shared" si="18516"/>
        <v>199</v>
      </c>
      <c r="AZ948" s="190">
        <f t="shared" si="18516"/>
        <v>2533</v>
      </c>
      <c r="BA948" s="191">
        <f t="shared" si="18516"/>
        <v>1302</v>
      </c>
      <c r="BB948" s="273">
        <f t="shared" si="18516"/>
        <v>1653</v>
      </c>
      <c r="BC948" s="192">
        <f t="shared" si="18516"/>
        <v>673</v>
      </c>
      <c r="BD948" s="190">
        <f t="shared" si="18516"/>
        <v>2525</v>
      </c>
      <c r="BE948" s="273">
        <f t="shared" si="18516"/>
        <v>4010</v>
      </c>
      <c r="BF948" s="171">
        <f>SUM(AF948,AH948,AJ948,AL948,AN948,AP948,AR948,AT948,AV948,AX948,AZ948,BB948,BD948)</f>
        <v>23113</v>
      </c>
      <c r="BG948" s="172">
        <f>SUM(AG948,AI948,AK948,AM948,AO948,AQ948,AS948,AU948,AW948,AY948,BA948,BC948,BE948)</f>
        <v>23536</v>
      </c>
      <c r="BI948" s="136" t="s">
        <v>25</v>
      </c>
      <c r="BJ948" s="128">
        <f>B948/B963</f>
        <v>4.5082110107736828E-2</v>
      </c>
      <c r="BK948" s="129">
        <f t="shared" ref="BK948" si="18544">C948/C963</f>
        <v>4.7012302284710018E-2</v>
      </c>
      <c r="BL948" s="130">
        <f t="shared" ref="BL948" si="18545">D948/D963</f>
        <v>4.0077788111947239E-2</v>
      </c>
      <c r="BM948" s="131">
        <f t="shared" ref="BM948" si="18546">E948/E963</f>
        <v>4.7951965783846029E-2</v>
      </c>
      <c r="BN948" s="128">
        <f t="shared" ref="BN948" si="18547">F948/F963</f>
        <v>4.4202552127385726E-2</v>
      </c>
      <c r="BO948" s="129">
        <f t="shared" ref="BO948" si="18548">G948/G963</f>
        <v>3.531062124248497E-2</v>
      </c>
      <c r="BP948" s="130">
        <f t="shared" ref="BP948" si="18549">H948/H963</f>
        <v>5.0964648154343706E-2</v>
      </c>
      <c r="BQ948" s="131">
        <f t="shared" ref="BQ948" si="18550">I948/I963</f>
        <v>4.5754075180748609E-2</v>
      </c>
      <c r="BR948" s="128">
        <f t="shared" ref="BR948" si="18551">J948/J963</f>
        <v>4.7084847527255488E-2</v>
      </c>
      <c r="BS948" s="129">
        <f t="shared" ref="BS948" si="18552">K948/K963</f>
        <v>4.4107965766951945E-2</v>
      </c>
      <c r="BT948" s="130">
        <f t="shared" ref="BT948" si="18553">L948/L963</f>
        <v>3.2925858273617159E-2</v>
      </c>
      <c r="BU948" s="128">
        <f t="shared" ref="BU948" si="18554">M948/M963</f>
        <v>5.2789907811741872E-2</v>
      </c>
      <c r="BV948" s="132">
        <f t="shared" ref="BV948" si="18555">N948/N963</f>
        <v>3.6480746272800464E-2</v>
      </c>
      <c r="BW948" s="133">
        <f t="shared" ref="BW948" si="18556">O948/O963</f>
        <v>4.5912875998413864E-2</v>
      </c>
      <c r="BX948" s="128">
        <f t="shared" ref="BX948" si="18557">P948/P963</f>
        <v>4.294906166219839E-2</v>
      </c>
      <c r="BY948" s="129">
        <f t="shared" ref="BY948" si="18558">Q948/Q963</f>
        <v>3.8133244651369025E-2</v>
      </c>
      <c r="BZ948" s="130">
        <f t="shared" ref="BZ948" si="18559">R948/R963</f>
        <v>4.5517185473411152E-2</v>
      </c>
      <c r="CA948" s="131">
        <f t="shared" ref="CA948" si="18560">S948/S963</f>
        <v>4.060310566640718E-2</v>
      </c>
      <c r="CB948" s="128">
        <f t="shared" ref="CB948" si="18561">T948/T963</f>
        <v>2.7777777777777776E-2</v>
      </c>
      <c r="CC948" s="129">
        <f t="shared" ref="CC948" si="18562">U948/U963</f>
        <v>3.6936077415837536E-2</v>
      </c>
      <c r="CD948" s="130">
        <f t="shared" ref="CD948" si="18563">V948/V963</f>
        <v>3.2234598772448282E-2</v>
      </c>
      <c r="CE948" s="131">
        <f t="shared" ref="CE948" si="18564">W948/W963</f>
        <v>5.2592470277410833E-2</v>
      </c>
      <c r="CF948" s="128">
        <f t="shared" ref="CF948" si="18565">X948/X963</f>
        <v>3.6379438788179785E-2</v>
      </c>
      <c r="CG948" s="129">
        <f t="shared" ref="CG948" si="18566">Y948/Y963</f>
        <v>3.2128128896135033E-2</v>
      </c>
      <c r="CH948" s="130">
        <f t="shared" ref="CH948" si="18567">Z948/Z963</f>
        <v>5.1616785265801587E-2</v>
      </c>
      <c r="CI948" s="128">
        <f t="shared" ref="CI948" si="18568">AA948/AA963</f>
        <v>5.6325863678804856E-2</v>
      </c>
      <c r="CJ948" s="134">
        <f t="shared" ref="CJ948" si="18569">AB948/AB963</f>
        <v>4.2488485206417737E-2</v>
      </c>
      <c r="CK948" s="135">
        <f t="shared" ref="CK948" si="18570">AC948/AC963</f>
        <v>4.6069491017147843E-2</v>
      </c>
    </row>
    <row r="949" spans="1:89" ht="13.5" thickBot="1" x14ac:dyDescent="0.25">
      <c r="A949" s="145" t="s">
        <v>26</v>
      </c>
      <c r="B949" s="202">
        <v>1196</v>
      </c>
      <c r="C949" s="196">
        <v>1287</v>
      </c>
      <c r="D949" s="197">
        <v>443</v>
      </c>
      <c r="E949" s="198">
        <v>591</v>
      </c>
      <c r="F949" s="195">
        <v>1019</v>
      </c>
      <c r="G949" s="199">
        <v>835</v>
      </c>
      <c r="H949" s="197">
        <v>1673</v>
      </c>
      <c r="I949" s="198">
        <v>1552</v>
      </c>
      <c r="J949" s="195">
        <v>303</v>
      </c>
      <c r="K949" s="196">
        <v>252</v>
      </c>
      <c r="L949" s="197">
        <v>738</v>
      </c>
      <c r="M949" s="195">
        <v>819</v>
      </c>
      <c r="N949" s="200">
        <v>1351</v>
      </c>
      <c r="O949" s="203">
        <v>1337</v>
      </c>
      <c r="P949" s="195">
        <v>722</v>
      </c>
      <c r="Q949" s="196">
        <v>645</v>
      </c>
      <c r="R949" s="197">
        <v>1061</v>
      </c>
      <c r="S949" s="198">
        <v>950</v>
      </c>
      <c r="T949" s="195">
        <v>195</v>
      </c>
      <c r="U949" s="199">
        <v>267</v>
      </c>
      <c r="V949" s="197">
        <v>832</v>
      </c>
      <c r="W949" s="204">
        <v>1020</v>
      </c>
      <c r="X949" s="195">
        <v>526</v>
      </c>
      <c r="Y949" s="199">
        <v>362</v>
      </c>
      <c r="Z949" s="197">
        <v>2018</v>
      </c>
      <c r="AA949" s="195">
        <v>1850</v>
      </c>
      <c r="AB949" s="171">
        <f t="shared" si="18324"/>
        <v>12077</v>
      </c>
      <c r="AC949" s="172">
        <f t="shared" si="18324"/>
        <v>11767</v>
      </c>
      <c r="AE949" s="270">
        <f>$AE$19</f>
        <v>0</v>
      </c>
      <c r="AF949" s="125">
        <f t="shared" si="18515"/>
        <v>0</v>
      </c>
      <c r="AG949" s="196">
        <f t="shared" si="18515"/>
        <v>0</v>
      </c>
      <c r="AH949" s="197">
        <f t="shared" si="18515"/>
        <v>0</v>
      </c>
      <c r="AI949" s="198">
        <f t="shared" si="18515"/>
        <v>0</v>
      </c>
      <c r="AJ949" s="195">
        <f t="shared" si="18515"/>
        <v>0</v>
      </c>
      <c r="AK949" s="199">
        <f t="shared" si="18515"/>
        <v>0</v>
      </c>
      <c r="AL949" s="197">
        <f t="shared" si="18515"/>
        <v>0</v>
      </c>
      <c r="AM949" s="198">
        <f t="shared" si="18515"/>
        <v>0</v>
      </c>
      <c r="AN949" s="195">
        <f t="shared" si="18515"/>
        <v>0</v>
      </c>
      <c r="AO949" s="199">
        <f t="shared" si="18515"/>
        <v>0</v>
      </c>
      <c r="AP949" s="197">
        <f t="shared" si="18516"/>
        <v>0</v>
      </c>
      <c r="AQ949" s="195">
        <f t="shared" si="18516"/>
        <v>0</v>
      </c>
      <c r="AR949" s="200">
        <f t="shared" si="18516"/>
        <v>0</v>
      </c>
      <c r="AS949" s="201">
        <f t="shared" si="18516"/>
        <v>0</v>
      </c>
      <c r="AT949" s="195">
        <f t="shared" si="18516"/>
        <v>0</v>
      </c>
      <c r="AU949" s="199">
        <f t="shared" si="18516"/>
        <v>0</v>
      </c>
      <c r="AV949" s="197">
        <f t="shared" si="18516"/>
        <v>0</v>
      </c>
      <c r="AW949" s="198">
        <f t="shared" si="18516"/>
        <v>0</v>
      </c>
      <c r="AX949" s="195">
        <f t="shared" si="18516"/>
        <v>0</v>
      </c>
      <c r="AY949" s="199">
        <f t="shared" si="18516"/>
        <v>0</v>
      </c>
      <c r="AZ949" s="197">
        <f t="shared" si="18516"/>
        <v>0</v>
      </c>
      <c r="BA949" s="198">
        <f t="shared" si="18516"/>
        <v>0</v>
      </c>
      <c r="BB949" s="195">
        <f t="shared" si="18516"/>
        <v>0</v>
      </c>
      <c r="BC949" s="199">
        <f t="shared" si="18516"/>
        <v>0</v>
      </c>
      <c r="BD949" s="197">
        <f t="shared" si="18516"/>
        <v>0</v>
      </c>
      <c r="BE949" s="195">
        <f t="shared" si="18516"/>
        <v>0</v>
      </c>
      <c r="BF949" s="171">
        <f>SUM(AF949,AH949,AJ949,AL949,AN949,AP949,AR949,AT949,AV949,AX949,AZ949,BB949,BD949)</f>
        <v>0</v>
      </c>
      <c r="BG949" s="172">
        <f>SUM(AG949,AI949,AK949,AM949,AO949,AQ949,AS949,AU949,AW949,AY949,BA949,BC949,BE949)</f>
        <v>0</v>
      </c>
      <c r="BI949" s="145" t="s">
        <v>26</v>
      </c>
      <c r="BJ949" s="128">
        <f>B949/B963</f>
        <v>4.1700080192461908E-2</v>
      </c>
      <c r="BK949" s="129">
        <f t="shared" ref="BK949" si="18571">C949/C963</f>
        <v>4.3497363796133566E-2</v>
      </c>
      <c r="BL949" s="130">
        <f t="shared" ref="BL949" si="18572">D949/D963</f>
        <v>3.7456666948507654E-2</v>
      </c>
      <c r="BM949" s="131">
        <f t="shared" ref="BM949" si="18573">E949/E963</f>
        <v>4.8609968744859351E-2</v>
      </c>
      <c r="BN949" s="128">
        <f t="shared" ref="BN949" si="18574">F949/F963</f>
        <v>3.747287904975545E-2</v>
      </c>
      <c r="BO949" s="129">
        <f t="shared" ref="BO949" si="18575">G949/G963</f>
        <v>3.3466933867735471E-2</v>
      </c>
      <c r="BP949" s="130">
        <f t="shared" ref="BP949" si="18576">H949/H963</f>
        <v>4.6643247462919597E-2</v>
      </c>
      <c r="BQ949" s="131">
        <f t="shared" ref="BQ949" si="18577">I949/I963</f>
        <v>4.1405437131499613E-2</v>
      </c>
      <c r="BR949" s="128">
        <f t="shared" ref="BR949" si="18578">J949/J963</f>
        <v>4.7874861747511453E-2</v>
      </c>
      <c r="BS949" s="129">
        <f t="shared" ref="BS949" si="18579">K949/K963</f>
        <v>4.1474654377880185E-2</v>
      </c>
      <c r="BT949" s="130">
        <f t="shared" ref="BT949" si="18580">L949/L963</f>
        <v>3.4565125755233947E-2</v>
      </c>
      <c r="BU949" s="128">
        <f t="shared" ref="BU949" si="18581">M949/M963</f>
        <v>3.9737991266375547E-2</v>
      </c>
      <c r="BV949" s="132">
        <f t="shared" ref="BV949" si="18582">N949/N963</f>
        <v>3.750798189844249E-2</v>
      </c>
      <c r="BW949" s="133">
        <f t="shared" ref="BW949" si="18583">O949/O963</f>
        <v>3.7868917464453637E-2</v>
      </c>
      <c r="BX949" s="128">
        <f t="shared" ref="BX949" si="18584">P949/P963</f>
        <v>3.8713136729222518E-2</v>
      </c>
      <c r="BY949" s="129">
        <f t="shared" ref="BY949" si="18585">Q949/Q963</f>
        <v>3.5749916860658461E-2</v>
      </c>
      <c r="BZ949" s="130">
        <f t="shared" ref="BZ949" si="18586">R949/R963</f>
        <v>4.3004215304798962E-2</v>
      </c>
      <c r="CA949" s="131">
        <f t="shared" ref="CA949" si="18587">S949/S963</f>
        <v>3.8923259720571965E-2</v>
      </c>
      <c r="CB949" s="128">
        <f t="shared" ref="CB949" si="18588">T949/T963</f>
        <v>2.5311526479750778E-2</v>
      </c>
      <c r="CC949" s="129">
        <f t="shared" ref="CC949" si="18589">U949/U963</f>
        <v>3.6390895461360227E-2</v>
      </c>
      <c r="CD949" s="130">
        <f t="shared" ref="CD949" si="18590">V949/V963</f>
        <v>3.7826778813366671E-2</v>
      </c>
      <c r="CE949" s="131">
        <f t="shared" ref="CE949" si="18591">W949/W963</f>
        <v>4.2107001321003965E-2</v>
      </c>
      <c r="CF949" s="128">
        <f t="shared" ref="CF949" si="18592">X949/X963</f>
        <v>3.2654581574372982E-2</v>
      </c>
      <c r="CG949" s="129">
        <f t="shared" ref="CG949" si="18593">Y949/Y963</f>
        <v>3.4717560180301144E-2</v>
      </c>
      <c r="CH949" s="130">
        <f t="shared" ref="CH949" si="18594">Z949/Z963</f>
        <v>5.2794056090414397E-2</v>
      </c>
      <c r="CI949" s="128">
        <f t="shared" ref="CI949" si="18595">AA949/AA963</f>
        <v>4.3183940242763771E-2</v>
      </c>
      <c r="CJ949" s="134">
        <f t="shared" ref="CJ949" si="18596">AB949/AB963</f>
        <v>4.0991646895503039E-2</v>
      </c>
      <c r="CK949" s="135">
        <f t="shared" ref="CK949" si="18597">AC949/AC963</f>
        <v>4.009909762547368E-2</v>
      </c>
    </row>
    <row r="950" spans="1:89" ht="14.25" thickTop="1" thickBot="1" x14ac:dyDescent="0.25">
      <c r="A950" s="136" t="s">
        <v>27</v>
      </c>
      <c r="B950" s="205">
        <v>1083</v>
      </c>
      <c r="C950" s="189">
        <v>1349</v>
      </c>
      <c r="D950" s="190">
        <v>529</v>
      </c>
      <c r="E950" s="191">
        <v>532</v>
      </c>
      <c r="F950" s="188">
        <v>978</v>
      </c>
      <c r="G950" s="192">
        <v>1004</v>
      </c>
      <c r="H950" s="190">
        <v>1729</v>
      </c>
      <c r="I950" s="191">
        <v>1679</v>
      </c>
      <c r="J950" s="188">
        <v>322</v>
      </c>
      <c r="K950" s="189">
        <v>224</v>
      </c>
      <c r="L950" s="190">
        <v>897</v>
      </c>
      <c r="M950" s="188">
        <v>756</v>
      </c>
      <c r="N950" s="193">
        <v>1588</v>
      </c>
      <c r="O950" s="206">
        <v>1380</v>
      </c>
      <c r="P950" s="188">
        <v>760</v>
      </c>
      <c r="Q950" s="189">
        <v>613</v>
      </c>
      <c r="R950" s="190">
        <v>1029</v>
      </c>
      <c r="S950" s="191">
        <v>950</v>
      </c>
      <c r="T950" s="188">
        <v>281</v>
      </c>
      <c r="U950" s="192">
        <v>221</v>
      </c>
      <c r="V950" s="190">
        <v>906</v>
      </c>
      <c r="W950" s="207">
        <v>956</v>
      </c>
      <c r="X950" s="188">
        <v>605</v>
      </c>
      <c r="Y950" s="192">
        <v>360</v>
      </c>
      <c r="Z950" s="190">
        <v>1905</v>
      </c>
      <c r="AA950" s="188">
        <v>2158</v>
      </c>
      <c r="AB950" s="171">
        <f t="shared" si="18324"/>
        <v>12612</v>
      </c>
      <c r="AC950" s="172">
        <f t="shared" si="18324"/>
        <v>12182</v>
      </c>
      <c r="AE950" s="264" t="s">
        <v>13</v>
      </c>
      <c r="AF950" s="20">
        <f t="shared" ref="AF950:BG950" si="18598">SUM(AF947:AF949)</f>
        <v>3249</v>
      </c>
      <c r="AG950" s="21">
        <f t="shared" si="18598"/>
        <v>6504</v>
      </c>
      <c r="AH950" s="20">
        <f t="shared" si="18598"/>
        <v>2087</v>
      </c>
      <c r="AI950" s="21">
        <f t="shared" si="18598"/>
        <v>2111</v>
      </c>
      <c r="AJ950" s="20">
        <f t="shared" si="18598"/>
        <v>2604</v>
      </c>
      <c r="AK950" s="21">
        <f t="shared" si="18598"/>
        <v>5110</v>
      </c>
      <c r="AL950" s="20">
        <f t="shared" si="18598"/>
        <v>4710</v>
      </c>
      <c r="AM950" s="21">
        <f t="shared" si="18598"/>
        <v>7318</v>
      </c>
      <c r="AN950" s="20">
        <f t="shared" si="18598"/>
        <v>1650</v>
      </c>
      <c r="AO950" s="21">
        <f t="shared" si="18598"/>
        <v>451</v>
      </c>
      <c r="AP950" s="20">
        <f t="shared" si="18598"/>
        <v>4991</v>
      </c>
      <c r="AQ950" s="21">
        <f t="shared" si="18598"/>
        <v>1502</v>
      </c>
      <c r="AR950" s="20">
        <f t="shared" si="18598"/>
        <v>6985</v>
      </c>
      <c r="AS950" s="21">
        <f t="shared" si="18598"/>
        <v>4175</v>
      </c>
      <c r="AT950" s="20">
        <f t="shared" si="18598"/>
        <v>3317</v>
      </c>
      <c r="AU950" s="21">
        <f t="shared" si="18598"/>
        <v>2940</v>
      </c>
      <c r="AV950" s="20">
        <f t="shared" si="18598"/>
        <v>3433</v>
      </c>
      <c r="AW950" s="21">
        <f t="shared" si="18598"/>
        <v>4623</v>
      </c>
      <c r="AX950" s="20">
        <f t="shared" si="18598"/>
        <v>2252</v>
      </c>
      <c r="AY950" s="21">
        <f t="shared" si="18598"/>
        <v>418</v>
      </c>
      <c r="AZ950" s="20">
        <f t="shared" si="18598"/>
        <v>4987</v>
      </c>
      <c r="BA950" s="21">
        <f t="shared" si="18598"/>
        <v>2569</v>
      </c>
      <c r="BB950" s="20">
        <f t="shared" si="18598"/>
        <v>3413</v>
      </c>
      <c r="BC950" s="21">
        <f t="shared" si="18598"/>
        <v>1307</v>
      </c>
      <c r="BD950" s="20">
        <f t="shared" si="18598"/>
        <v>5177</v>
      </c>
      <c r="BE950" s="21">
        <f t="shared" si="18598"/>
        <v>7853</v>
      </c>
      <c r="BF950" s="173">
        <f t="shared" si="18598"/>
        <v>48855</v>
      </c>
      <c r="BG950" s="174">
        <f t="shared" si="18598"/>
        <v>46881</v>
      </c>
      <c r="BI950" s="136" t="s">
        <v>27</v>
      </c>
      <c r="BJ950" s="128">
        <f>B950/B963</f>
        <v>3.7760189672605561E-2</v>
      </c>
      <c r="BK950" s="129">
        <f t="shared" ref="BK950" si="18599">C950/C963</f>
        <v>4.5592807895092603E-2</v>
      </c>
      <c r="BL950" s="130">
        <f t="shared" ref="BL950" si="18600">D950/D963</f>
        <v>4.4728164369662635E-2</v>
      </c>
      <c r="BM950" s="131">
        <f t="shared" ref="BM950" si="18601">E950/E963</f>
        <v>4.3757196907386081E-2</v>
      </c>
      <c r="BN950" s="128">
        <f t="shared" ref="BN950" si="18602">F950/F963</f>
        <v>3.5965138087007686E-2</v>
      </c>
      <c r="BO950" s="129">
        <f t="shared" ref="BO950" si="18603">G950/G963</f>
        <v>4.0240480961923848E-2</v>
      </c>
      <c r="BP950" s="130">
        <f t="shared" ref="BP950" si="18604">H950/H963</f>
        <v>4.8204527712724432E-2</v>
      </c>
      <c r="BQ950" s="131">
        <f t="shared" ref="BQ950" si="18605">I950/I963</f>
        <v>4.4793639783368464E-2</v>
      </c>
      <c r="BR950" s="128">
        <f t="shared" ref="BR950" si="18606">J950/J963</f>
        <v>5.0876915784484118E-2</v>
      </c>
      <c r="BS950" s="129">
        <f t="shared" ref="BS950" si="18607">K950/K963</f>
        <v>3.6866359447004608E-2</v>
      </c>
      <c r="BT950" s="130">
        <f t="shared" ref="BT950" si="18608">L950/L963</f>
        <v>4.2012083743150207E-2</v>
      </c>
      <c r="BU950" s="128">
        <f t="shared" ref="BU950" si="18609">M950/M963</f>
        <v>3.6681222707423577E-2</v>
      </c>
      <c r="BV950" s="132">
        <f t="shared" ref="BV950" si="18610">N950/N963</f>
        <v>4.4087842527554905E-2</v>
      </c>
      <c r="BW950" s="133">
        <f t="shared" ref="BW950" si="18611">O950/O963</f>
        <v>3.9086840763609583E-2</v>
      </c>
      <c r="BX950" s="128">
        <f t="shared" ref="BX950" si="18612">P950/P963</f>
        <v>4.0750670241286861E-2</v>
      </c>
      <c r="BY950" s="129">
        <f t="shared" ref="BY950" si="18613">Q950/Q963</f>
        <v>3.3976277574548276E-2</v>
      </c>
      <c r="BZ950" s="130">
        <f t="shared" ref="BZ950" si="18614">R950/R963</f>
        <v>4.1707198443579764E-2</v>
      </c>
      <c r="CA950" s="131">
        <f t="shared" ref="CA950" si="18615">S950/S963</f>
        <v>3.8923259720571965E-2</v>
      </c>
      <c r="CB950" s="128">
        <f t="shared" ref="CB950" si="18616">T950/T963</f>
        <v>3.6474558670820355E-2</v>
      </c>
      <c r="CC950" s="129">
        <f t="shared" ref="CC950" si="18617">U950/U963</f>
        <v>3.0121302984871201E-2</v>
      </c>
      <c r="CD950" s="130">
        <f t="shared" ref="CD950" si="18618">V950/V963</f>
        <v>4.1191179813593999E-2</v>
      </c>
      <c r="CE950" s="131">
        <f t="shared" ref="CE950" si="18619">W950/W963</f>
        <v>3.9464993394980184E-2</v>
      </c>
      <c r="CF950" s="128">
        <f t="shared" ref="CF950" si="18620">X950/X963</f>
        <v>3.7558976905885277E-2</v>
      </c>
      <c r="CG950" s="129">
        <f t="shared" ref="CG950" si="18621">Y950/Y963</f>
        <v>3.4525750455548093E-2</v>
      </c>
      <c r="CH950" s="130">
        <f t="shared" ref="CH950" si="18622">Z950/Z963</f>
        <v>4.9837798241942233E-2</v>
      </c>
      <c r="CI950" s="128">
        <f t="shared" ref="CI950" si="18623">AA950/AA963</f>
        <v>5.0373482726423904E-2</v>
      </c>
      <c r="CJ950" s="134">
        <f t="shared" ref="CJ950" si="18624">AB950/AB963</f>
        <v>4.2807539177451712E-2</v>
      </c>
      <c r="CK950" s="135">
        <f t="shared" ref="CK950" si="18625">AC950/AC963</f>
        <v>4.1513317521332568E-2</v>
      </c>
    </row>
    <row r="951" spans="1:89" ht="13.5" thickTop="1" x14ac:dyDescent="0.2">
      <c r="A951" s="145" t="s">
        <v>28</v>
      </c>
      <c r="B951" s="202">
        <v>1081</v>
      </c>
      <c r="C951" s="196">
        <v>1846</v>
      </c>
      <c r="D951" s="197">
        <v>536</v>
      </c>
      <c r="E951" s="198">
        <v>566</v>
      </c>
      <c r="F951" s="195">
        <v>1111</v>
      </c>
      <c r="G951" s="199">
        <v>1404</v>
      </c>
      <c r="H951" s="197">
        <v>1705</v>
      </c>
      <c r="I951" s="198">
        <v>2245</v>
      </c>
      <c r="J951" s="195">
        <v>342</v>
      </c>
      <c r="K951" s="196">
        <v>203</v>
      </c>
      <c r="L951" s="197">
        <v>1476</v>
      </c>
      <c r="M951" s="195">
        <v>633</v>
      </c>
      <c r="N951" s="200">
        <v>1921</v>
      </c>
      <c r="O951" s="203">
        <v>1406</v>
      </c>
      <c r="P951" s="195">
        <v>945</v>
      </c>
      <c r="Q951" s="196">
        <v>673</v>
      </c>
      <c r="R951" s="197">
        <v>1189</v>
      </c>
      <c r="S951" s="198">
        <v>1183</v>
      </c>
      <c r="T951" s="195">
        <v>411</v>
      </c>
      <c r="U951" s="199">
        <v>186</v>
      </c>
      <c r="V951" s="197">
        <v>1377</v>
      </c>
      <c r="W951" s="204">
        <v>997</v>
      </c>
      <c r="X951" s="195">
        <v>770</v>
      </c>
      <c r="Y951" s="199">
        <v>339</v>
      </c>
      <c r="Z951" s="197">
        <v>2139</v>
      </c>
      <c r="AA951" s="195">
        <v>2641</v>
      </c>
      <c r="AB951" s="171">
        <f t="shared" si="18324"/>
        <v>15003</v>
      </c>
      <c r="AC951" s="172">
        <f t="shared" si="18324"/>
        <v>14322</v>
      </c>
      <c r="BI951" s="145" t="s">
        <v>28</v>
      </c>
      <c r="BJ951" s="128">
        <f>B951/B963</f>
        <v>3.7690457097032878E-2</v>
      </c>
      <c r="BK951" s="129">
        <f t="shared" ref="BK951" si="18626">C951/C963</f>
        <v>6.2390158172231987E-2</v>
      </c>
      <c r="BL951" s="130">
        <f t="shared" ref="BL951" si="18627">D951/D963</f>
        <v>4.5320030438826417E-2</v>
      </c>
      <c r="BM951" s="131">
        <f t="shared" ref="BM951" si="18628">E951/E963</f>
        <v>4.6553709491692713E-2</v>
      </c>
      <c r="BN951" s="128">
        <f t="shared" ref="BN951" si="18629">F951/F963</f>
        <v>4.0856102673482143E-2</v>
      </c>
      <c r="BO951" s="129">
        <f t="shared" ref="BO951" si="18630">G951/G963</f>
        <v>5.6272545090180363E-2</v>
      </c>
      <c r="BP951" s="130">
        <f t="shared" ref="BP951" si="18631">H951/H963</f>
        <v>4.7535407605665214E-2</v>
      </c>
      <c r="BQ951" s="131">
        <f t="shared" ref="BQ951" si="18632">I951/I963</f>
        <v>5.9893818531067421E-2</v>
      </c>
      <c r="BR951" s="128">
        <f t="shared" ref="BR951" si="18633">J951/J963</f>
        <v>5.4036972665507978E-2</v>
      </c>
      <c r="BS951" s="129">
        <f t="shared" ref="BS951" si="18634">K951/K963</f>
        <v>3.3410138248847927E-2</v>
      </c>
      <c r="BT951" s="130">
        <f t="shared" ref="BT951" si="18635">L951/L963</f>
        <v>6.9130251510467894E-2</v>
      </c>
      <c r="BU951" s="128">
        <f t="shared" ref="BU951" si="18636">M951/M963</f>
        <v>3.071324599708879E-2</v>
      </c>
      <c r="BV951" s="132">
        <f t="shared" ref="BV951" si="18637">N951/N963</f>
        <v>5.3332963158333101E-2</v>
      </c>
      <c r="BW951" s="133">
        <f t="shared" ref="BW951" si="18638">O951/O963</f>
        <v>3.9823259502634115E-2</v>
      </c>
      <c r="BX951" s="128">
        <f t="shared" ref="BX951" si="18639">P951/P963</f>
        <v>5.0670241286863274E-2</v>
      </c>
      <c r="BY951" s="129">
        <f t="shared" ref="BY951" si="18640">Q951/Q963</f>
        <v>3.7301851236004879E-2</v>
      </c>
      <c r="BZ951" s="130">
        <f t="shared" ref="BZ951" si="18641">R951/R963</f>
        <v>4.8192282749675748E-2</v>
      </c>
      <c r="CA951" s="131">
        <f t="shared" ref="CA951" si="18642">S951/S963</f>
        <v>4.8469701315196463E-2</v>
      </c>
      <c r="CB951" s="128">
        <f t="shared" ref="CB951" si="18643">T951/T963</f>
        <v>5.3348909657320871E-2</v>
      </c>
      <c r="CC951" s="129">
        <f t="shared" ref="CC951" si="18644">U951/U963</f>
        <v>2.5350960883194766E-2</v>
      </c>
      <c r="CD951" s="130">
        <f t="shared" ref="CD951" si="18645">V951/V963</f>
        <v>6.2605137531257099E-2</v>
      </c>
      <c r="CE951" s="131">
        <f t="shared" ref="CE951" si="18646">W951/W963</f>
        <v>4.1157529722589167E-2</v>
      </c>
      <c r="CF951" s="128">
        <f t="shared" ref="CF951" si="18647">X951/X963</f>
        <v>4.7802334243853987E-2</v>
      </c>
      <c r="CG951" s="129">
        <f t="shared" ref="CG951" si="18648">Y951/Y963</f>
        <v>3.2511748345641127E-2</v>
      </c>
      <c r="CH951" s="130">
        <f t="shared" ref="CH951" si="18649">Z951/Z963</f>
        <v>5.5959606529928839E-2</v>
      </c>
      <c r="CI951" s="128">
        <f t="shared" ref="CI951" si="18650">AA951/AA963</f>
        <v>6.1647992530345475E-2</v>
      </c>
      <c r="CJ951" s="134">
        <f t="shared" ref="CJ951" si="18651">AB951/AB963</f>
        <v>5.0923050291730734E-2</v>
      </c>
      <c r="CK951" s="135">
        <f t="shared" ref="CK951" si="18652">AC951/AC963</f>
        <v>4.8805921321665169E-2</v>
      </c>
    </row>
    <row r="952" spans="1:89" x14ac:dyDescent="0.2">
      <c r="A952" s="136" t="s">
        <v>29</v>
      </c>
      <c r="B952" s="205">
        <v>1347</v>
      </c>
      <c r="C952" s="189">
        <v>2561</v>
      </c>
      <c r="D952" s="190">
        <v>941</v>
      </c>
      <c r="E952" s="191">
        <v>777</v>
      </c>
      <c r="F952" s="188">
        <v>1354</v>
      </c>
      <c r="G952" s="192">
        <v>2241</v>
      </c>
      <c r="H952" s="190">
        <v>1982</v>
      </c>
      <c r="I952" s="191">
        <v>2947</v>
      </c>
      <c r="J952" s="188">
        <v>678</v>
      </c>
      <c r="K952" s="189">
        <v>204</v>
      </c>
      <c r="L952" s="190">
        <v>1968</v>
      </c>
      <c r="M952" s="188">
        <v>677</v>
      </c>
      <c r="N952" s="193">
        <v>2774</v>
      </c>
      <c r="O952" s="206">
        <v>1706</v>
      </c>
      <c r="P952" s="188">
        <v>1573</v>
      </c>
      <c r="Q952" s="189">
        <v>850</v>
      </c>
      <c r="R952" s="190">
        <v>1690</v>
      </c>
      <c r="S952" s="191">
        <v>1618</v>
      </c>
      <c r="T952" s="188">
        <v>1104</v>
      </c>
      <c r="U952" s="192">
        <v>160</v>
      </c>
      <c r="V952" s="190">
        <v>2092</v>
      </c>
      <c r="W952" s="207">
        <v>1277</v>
      </c>
      <c r="X952" s="188">
        <v>1333</v>
      </c>
      <c r="Y952" s="192">
        <v>424</v>
      </c>
      <c r="Z952" s="190">
        <v>2652</v>
      </c>
      <c r="AA952" s="188">
        <v>3006</v>
      </c>
      <c r="AB952" s="171">
        <f t="shared" si="18324"/>
        <v>21488</v>
      </c>
      <c r="AC952" s="172">
        <f t="shared" si="18324"/>
        <v>18448</v>
      </c>
      <c r="BI952" s="136" t="s">
        <v>29</v>
      </c>
      <c r="BJ952" s="128">
        <f>B952/B963</f>
        <v>4.6964889648199157E-2</v>
      </c>
      <c r="BK952" s="129">
        <f t="shared" ref="BK952" si="18653">C952/C963</f>
        <v>8.6555360281195079E-2</v>
      </c>
      <c r="BL952" s="130">
        <f t="shared" ref="BL952" si="18654">D952/D963</f>
        <v>7.9563710154730696E-2</v>
      </c>
      <c r="BM952" s="131">
        <f t="shared" ref="BM952" si="18655">E952/E963</f>
        <v>6.3908537588419148E-2</v>
      </c>
      <c r="BN952" s="128">
        <f t="shared" ref="BN952" si="18656">F952/F963</f>
        <v>4.9792225940499396E-2</v>
      </c>
      <c r="BO952" s="129">
        <f t="shared" ref="BO952" si="18657">G952/G963</f>
        <v>8.9819639278557115E-2</v>
      </c>
      <c r="BP952" s="130">
        <f t="shared" ref="BP952" si="18658">H952/H963</f>
        <v>5.5258168841307014E-2</v>
      </c>
      <c r="BQ952" s="131">
        <f t="shared" ref="BQ952" si="18659">I952/I963</f>
        <v>7.8622308779980263E-2</v>
      </c>
      <c r="BR952" s="128">
        <f t="shared" ref="BR952" si="18660">J952/J963</f>
        <v>0.1071259282667088</v>
      </c>
      <c r="BS952" s="129">
        <f t="shared" ref="BS952" si="18661">K952/K963</f>
        <v>3.3574720210664911E-2</v>
      </c>
      <c r="BT952" s="130">
        <f t="shared" ref="BT952" si="18662">L952/L963</f>
        <v>9.2173668680623863E-2</v>
      </c>
      <c r="BU952" s="128">
        <f t="shared" ref="BU952" si="18663">M952/M963</f>
        <v>3.2848131974769532E-2</v>
      </c>
      <c r="BV952" s="132">
        <f t="shared" ref="BV952" si="18664">N952/N963</f>
        <v>7.7014908798134316E-2</v>
      </c>
      <c r="BW952" s="133">
        <f t="shared" ref="BW952" si="18665">O952/O963</f>
        <v>4.8320398799070977E-2</v>
      </c>
      <c r="BX952" s="128">
        <f t="shared" ref="BX952" si="18666">P952/P963</f>
        <v>8.4343163538874E-2</v>
      </c>
      <c r="BY952" s="129">
        <f t="shared" ref="BY952" si="18667">Q952/Q963</f>
        <v>4.7112293537301848E-2</v>
      </c>
      <c r="BZ952" s="130">
        <f t="shared" ref="BZ952" si="18668">R952/R963</f>
        <v>6.8498702983138787E-2</v>
      </c>
      <c r="CA952" s="131">
        <f t="shared" ref="CA952" si="18669">S952/S963</f>
        <v>6.6292457081984682E-2</v>
      </c>
      <c r="CB952" s="128">
        <f t="shared" ref="CB952" si="18670">T952/T963</f>
        <v>0.14330218068535824</v>
      </c>
      <c r="CC952" s="129">
        <f t="shared" ref="CC952" si="18671">U952/U963</f>
        <v>2.1807278179092272E-2</v>
      </c>
      <c r="CD952" s="130">
        <f t="shared" ref="CD952" si="18672">V952/V963</f>
        <v>9.5112525573994092E-2</v>
      </c>
      <c r="CE952" s="131">
        <f t="shared" ref="CE952" si="18673">W952/W963</f>
        <v>5.2716314398943198E-2</v>
      </c>
      <c r="CF952" s="128">
        <f t="shared" ref="CF952" si="18674">X952/X963</f>
        <v>8.2753911100074504E-2</v>
      </c>
      <c r="CG952" s="129">
        <f t="shared" ref="CG952" si="18675">Y952/Y963</f>
        <v>4.0663661647645538E-2</v>
      </c>
      <c r="CH952" s="130">
        <f t="shared" ref="CH952" si="18676">Z952/Z963</f>
        <v>6.9380493930514861E-2</v>
      </c>
      <c r="CI952" s="128">
        <f t="shared" ref="CI952" si="18677">AA952/AA963</f>
        <v>7.0168067226890757E-2</v>
      </c>
      <c r="CJ952" s="134">
        <f t="shared" ref="CJ952" si="18678">AB952/AB963</f>
        <v>7.2934380101893626E-2</v>
      </c>
      <c r="CK952" s="135">
        <f t="shared" ref="CK952" si="18679">AC952/AC963</f>
        <v>6.2866334069409224E-2</v>
      </c>
    </row>
    <row r="953" spans="1:89" x14ac:dyDescent="0.2">
      <c r="A953" s="145" t="s">
        <v>30</v>
      </c>
      <c r="B953" s="202">
        <v>1644</v>
      </c>
      <c r="C953" s="196">
        <v>3111</v>
      </c>
      <c r="D953" s="197">
        <v>1174</v>
      </c>
      <c r="E953" s="198">
        <v>1014</v>
      </c>
      <c r="F953" s="195">
        <v>1425</v>
      </c>
      <c r="G953" s="199">
        <v>2728</v>
      </c>
      <c r="H953" s="197">
        <v>2372</v>
      </c>
      <c r="I953" s="198">
        <v>3954</v>
      </c>
      <c r="J953" s="195">
        <v>965</v>
      </c>
      <c r="K953" s="196">
        <v>257</v>
      </c>
      <c r="L953" s="197">
        <v>2718</v>
      </c>
      <c r="M953" s="195">
        <v>803</v>
      </c>
      <c r="N953" s="200">
        <v>3653</v>
      </c>
      <c r="O953" s="203">
        <v>2142</v>
      </c>
      <c r="P953" s="195">
        <v>1799</v>
      </c>
      <c r="Q953" s="196">
        <v>1282</v>
      </c>
      <c r="R953" s="197">
        <v>1864</v>
      </c>
      <c r="S953" s="198">
        <v>2091</v>
      </c>
      <c r="T953" s="195">
        <v>1262</v>
      </c>
      <c r="U953" s="199">
        <v>219</v>
      </c>
      <c r="V953" s="197">
        <v>2454</v>
      </c>
      <c r="W953" s="204">
        <v>1267</v>
      </c>
      <c r="X953" s="195">
        <v>1760</v>
      </c>
      <c r="Y953" s="199">
        <v>634</v>
      </c>
      <c r="Z953" s="197">
        <v>2652</v>
      </c>
      <c r="AA953" s="195">
        <v>3843</v>
      </c>
      <c r="AB953" s="171">
        <f t="shared" si="18324"/>
        <v>25742</v>
      </c>
      <c r="AC953" s="172">
        <f t="shared" si="18324"/>
        <v>23345</v>
      </c>
      <c r="BI953" s="145" t="s">
        <v>30</v>
      </c>
      <c r="BJ953" s="128">
        <f>B953/B963</f>
        <v>5.7320177120741958E-2</v>
      </c>
      <c r="BK953" s="129">
        <f t="shared" ref="BK953" si="18680">C953/C963</f>
        <v>0.10514397728808976</v>
      </c>
      <c r="BL953" s="130">
        <f t="shared" ref="BL953" si="18681">D953/D963</f>
        <v>9.9264395028325014E-2</v>
      </c>
      <c r="BM953" s="131">
        <f t="shared" ref="BM953" si="18682">E953/E963</f>
        <v>8.3401875308438886E-2</v>
      </c>
      <c r="BN953" s="128">
        <f t="shared" ref="BN953" si="18683">F953/F963</f>
        <v>5.2403191997940649E-2</v>
      </c>
      <c r="BO953" s="129">
        <f t="shared" ref="BO953" si="18684">G953/G963</f>
        <v>0.10933867735470942</v>
      </c>
      <c r="BP953" s="130">
        <f t="shared" ref="BP953" si="18685">H953/H963</f>
        <v>6.6131370581019297E-2</v>
      </c>
      <c r="BQ953" s="131">
        <f t="shared" ref="BQ953" si="18686">I953/I963</f>
        <v>0.105487821145586</v>
      </c>
      <c r="BR953" s="128">
        <f t="shared" ref="BR953" si="18687">J953/J963</f>
        <v>0.15247274450940118</v>
      </c>
      <c r="BS953" s="129">
        <f t="shared" ref="BS953" si="18688">K953/K963</f>
        <v>4.2297564186965106E-2</v>
      </c>
      <c r="BT953" s="130">
        <f t="shared" ref="BT953" si="18689">L953/L963</f>
        <v>0.12730082900098355</v>
      </c>
      <c r="BU953" s="128">
        <f t="shared" ref="BU953" si="18690">M953/M963</f>
        <v>3.8961669092673457E-2</v>
      </c>
      <c r="BV953" s="132">
        <f t="shared" ref="BV953" si="18691">N953/N963</f>
        <v>0.10141869568838668</v>
      </c>
      <c r="BW953" s="133">
        <f t="shared" ref="BW953" si="18692">O953/O963</f>
        <v>6.0669574576559228E-2</v>
      </c>
      <c r="BX953" s="128">
        <f t="shared" ref="BX953" si="18693">P953/P963</f>
        <v>9.6461126005361927E-2</v>
      </c>
      <c r="BY953" s="129">
        <f t="shared" ref="BY953" si="18694">Q953/Q963</f>
        <v>7.1056423899789375E-2</v>
      </c>
      <c r="BZ953" s="130">
        <f t="shared" ref="BZ953" si="18695">R953/R963</f>
        <v>7.5551232166018154E-2</v>
      </c>
      <c r="CA953" s="131">
        <f t="shared" ref="CA953" si="18696">S953/S963</f>
        <v>8.5672143237595769E-2</v>
      </c>
      <c r="CB953" s="128">
        <f t="shared" ref="CB953" si="18697">T953/T963</f>
        <v>0.1638110072689512</v>
      </c>
      <c r="CC953" s="129">
        <f t="shared" ref="CC953" si="18698">U953/U963</f>
        <v>2.9848712007632547E-2</v>
      </c>
      <c r="CD953" s="130">
        <f t="shared" ref="CD953" si="18699">V953/V963</f>
        <v>0.11157081154807912</v>
      </c>
      <c r="CE953" s="131">
        <f t="shared" ref="CE953" si="18700">W953/W963</f>
        <v>5.2303500660501982E-2</v>
      </c>
      <c r="CF953" s="128">
        <f t="shared" ref="CF953" si="18701">X953/X963</f>
        <v>0.10926247827166626</v>
      </c>
      <c r="CG953" s="129">
        <f t="shared" ref="CG953" si="18702">Y953/Y963</f>
        <v>6.0803682746715257E-2</v>
      </c>
      <c r="CH953" s="130">
        <f t="shared" ref="CH953" si="18703">Z953/Z963</f>
        <v>6.9380493930514861E-2</v>
      </c>
      <c r="CI953" s="128">
        <f t="shared" ref="CI953" si="18704">AA953/AA963</f>
        <v>8.9705882352941177E-2</v>
      </c>
      <c r="CJ953" s="134">
        <f t="shared" ref="CJ953" si="18705">AB953/AB963</f>
        <v>8.7373269386771479E-2</v>
      </c>
      <c r="CK953" s="135">
        <f t="shared" ref="CK953" si="18706">AC953/AC963</f>
        <v>7.955412884054415E-2</v>
      </c>
    </row>
    <row r="954" spans="1:89" x14ac:dyDescent="0.2">
      <c r="A954" s="136" t="s">
        <v>31</v>
      </c>
      <c r="B954" s="205">
        <v>1605</v>
      </c>
      <c r="C954" s="189">
        <v>3393</v>
      </c>
      <c r="D954" s="190">
        <v>913</v>
      </c>
      <c r="E954" s="191">
        <v>1097</v>
      </c>
      <c r="F954" s="188">
        <v>1179</v>
      </c>
      <c r="G954" s="192">
        <v>2382</v>
      </c>
      <c r="H954" s="190">
        <v>2338</v>
      </c>
      <c r="I954" s="191">
        <v>3364</v>
      </c>
      <c r="J954" s="188">
        <v>685</v>
      </c>
      <c r="K954" s="189">
        <v>194</v>
      </c>
      <c r="L954" s="190">
        <v>2273</v>
      </c>
      <c r="M954" s="188">
        <v>699</v>
      </c>
      <c r="N954" s="193">
        <v>3332</v>
      </c>
      <c r="O954" s="206">
        <v>2033</v>
      </c>
      <c r="P954" s="188">
        <v>1518</v>
      </c>
      <c r="Q954" s="189">
        <v>1658</v>
      </c>
      <c r="R954" s="190">
        <v>1569</v>
      </c>
      <c r="S954" s="191">
        <v>2532</v>
      </c>
      <c r="T954" s="188">
        <v>990</v>
      </c>
      <c r="U954" s="192">
        <v>199</v>
      </c>
      <c r="V954" s="190">
        <v>2533</v>
      </c>
      <c r="W954" s="207">
        <v>1302</v>
      </c>
      <c r="X954" s="188">
        <v>1653</v>
      </c>
      <c r="Y954" s="192">
        <v>673</v>
      </c>
      <c r="Z954" s="190">
        <v>2525</v>
      </c>
      <c r="AA954" s="188">
        <v>4010</v>
      </c>
      <c r="AB954" s="171">
        <f t="shared" si="18324"/>
        <v>23113</v>
      </c>
      <c r="AC954" s="172">
        <f t="shared" si="18324"/>
        <v>23536</v>
      </c>
      <c r="BI954" s="136" t="s">
        <v>31</v>
      </c>
      <c r="BJ954" s="128">
        <f>B954/B963</f>
        <v>5.5960391897074718E-2</v>
      </c>
      <c r="BK954" s="129">
        <f t="shared" ref="BK954" si="18707">C954/C963</f>
        <v>0.11467486818980668</v>
      </c>
      <c r="BL954" s="130">
        <f t="shared" ref="BL954" si="18708">D954/D963</f>
        <v>7.7196245878075595E-2</v>
      </c>
      <c r="BM954" s="131">
        <f t="shared" ref="BM954" si="18709">E954/E963</f>
        <v>9.0228656028952137E-2</v>
      </c>
      <c r="BN954" s="128">
        <f t="shared" ref="BN954" si="18710">F954/F963</f>
        <v>4.3356746221454051E-2</v>
      </c>
      <c r="BO954" s="129">
        <f t="shared" ref="BO954" si="18711">G954/G963</f>
        <v>9.5470941883767535E-2</v>
      </c>
      <c r="BP954" s="130">
        <f t="shared" ref="BP954" si="18712">H954/H963</f>
        <v>6.5183450429352072E-2</v>
      </c>
      <c r="BQ954" s="131">
        <f t="shared" ref="BQ954" si="18713">I954/I963</f>
        <v>8.9747352132966945E-2</v>
      </c>
      <c r="BR954" s="128">
        <f t="shared" ref="BR954" si="18714">J954/J963</f>
        <v>0.10823194817506715</v>
      </c>
      <c r="BS954" s="129">
        <f t="shared" ref="BS954" si="18715">K954/K963</f>
        <v>3.1928900592495063E-2</v>
      </c>
      <c r="BT954" s="130">
        <f t="shared" ref="BT954" si="18716">L954/L963</f>
        <v>0.10645871387757014</v>
      </c>
      <c r="BU954" s="128">
        <f t="shared" ref="BU954" si="18717">M954/M963</f>
        <v>3.3915574963609897E-2</v>
      </c>
      <c r="BV954" s="132">
        <f t="shared" ref="BV954" si="18718">N954/N963</f>
        <v>9.2506732557816704E-2</v>
      </c>
      <c r="BW954" s="133">
        <f t="shared" ref="BW954" si="18719">O954/O963</f>
        <v>5.7582280632187163E-2</v>
      </c>
      <c r="BX954" s="128">
        <f t="shared" ref="BX954" si="18720">P954/P963</f>
        <v>8.1394101876675604E-2</v>
      </c>
      <c r="BY954" s="129">
        <f t="shared" ref="BY954" si="18721">Q954/Q963</f>
        <v>9.1896685511584086E-2</v>
      </c>
      <c r="BZ954" s="130">
        <f t="shared" ref="BZ954" si="18722">R954/R963</f>
        <v>6.3594357976653693E-2</v>
      </c>
      <c r="CA954" s="131">
        <f t="shared" ref="CA954" si="18723">S954/S963</f>
        <v>0.10374073011840865</v>
      </c>
      <c r="CB954" s="128">
        <f t="shared" ref="CB954" si="18724">T954/T963</f>
        <v>0.12850467289719625</v>
      </c>
      <c r="CC954" s="129">
        <f t="shared" ref="CC954" si="18725">U954/U963</f>
        <v>2.7122802235246015E-2</v>
      </c>
      <c r="CD954" s="130">
        <f t="shared" ref="CD954" si="18726">V954/V963</f>
        <v>0.11516253694021368</v>
      </c>
      <c r="CE954" s="131">
        <f t="shared" ref="CE954" si="18727">W954/W963</f>
        <v>5.3748348745046234E-2</v>
      </c>
      <c r="CF954" s="128">
        <f t="shared" ref="CF954" si="18728">X954/X963</f>
        <v>0.10261981624037746</v>
      </c>
      <c r="CG954" s="129">
        <f t="shared" ref="CG954" si="18729">Y954/Y963</f>
        <v>6.4543972379399642E-2</v>
      </c>
      <c r="CH954" s="130">
        <f t="shared" ref="CH954" si="18730">Z954/Z963</f>
        <v>6.6057974047718709E-2</v>
      </c>
      <c r="CI954" s="128">
        <f t="shared" ref="CI954" si="18731">AA954/AA963</f>
        <v>9.3604108309990663E-2</v>
      </c>
      <c r="CJ954" s="134">
        <f t="shared" ref="CJ954" si="18732">AB954/AB963</f>
        <v>7.8449940771363885E-2</v>
      </c>
      <c r="CK954" s="135">
        <f t="shared" ref="CK954" si="18733">AC954/AC963</f>
        <v>8.0205010768517757E-2</v>
      </c>
    </row>
    <row r="955" spans="1:89" x14ac:dyDescent="0.2">
      <c r="A955" s="145" t="s">
        <v>32</v>
      </c>
      <c r="B955" s="202">
        <v>1661</v>
      </c>
      <c r="C955" s="196">
        <v>2711</v>
      </c>
      <c r="D955" s="197">
        <v>580</v>
      </c>
      <c r="E955" s="198">
        <v>1000</v>
      </c>
      <c r="F955" s="195">
        <v>908</v>
      </c>
      <c r="G955" s="199">
        <v>2532</v>
      </c>
      <c r="H955" s="197">
        <v>1960</v>
      </c>
      <c r="I955" s="198">
        <v>3633</v>
      </c>
      <c r="J955" s="195">
        <v>501</v>
      </c>
      <c r="K955" s="196">
        <v>211</v>
      </c>
      <c r="L955" s="197">
        <v>2099</v>
      </c>
      <c r="M955" s="195">
        <v>727</v>
      </c>
      <c r="N955" s="200">
        <v>2854</v>
      </c>
      <c r="O955" s="203">
        <v>2075</v>
      </c>
      <c r="P955" s="195">
        <v>1213</v>
      </c>
      <c r="Q955" s="196">
        <v>1434</v>
      </c>
      <c r="R955" s="197">
        <v>1530</v>
      </c>
      <c r="S955" s="198">
        <v>1991</v>
      </c>
      <c r="T955" s="195">
        <v>528</v>
      </c>
      <c r="U955" s="199">
        <v>270</v>
      </c>
      <c r="V955" s="197">
        <v>2146</v>
      </c>
      <c r="W955" s="204">
        <v>1264</v>
      </c>
      <c r="X955" s="195">
        <v>1177</v>
      </c>
      <c r="Y955" s="199">
        <v>597</v>
      </c>
      <c r="Z955" s="197">
        <v>2274</v>
      </c>
      <c r="AA955" s="195">
        <v>3271</v>
      </c>
      <c r="AB955" s="171">
        <f t="shared" si="18324"/>
        <v>19431</v>
      </c>
      <c r="AC955" s="172">
        <f t="shared" si="18324"/>
        <v>21716</v>
      </c>
      <c r="BI955" s="145" t="s">
        <v>32</v>
      </c>
      <c r="BJ955" s="128">
        <f>B955/B963</f>
        <v>5.7912904013109723E-2</v>
      </c>
      <c r="BK955" s="129">
        <f t="shared" ref="BK955" si="18734">C955/C963</f>
        <v>9.162498310125726E-2</v>
      </c>
      <c r="BL955" s="130">
        <f t="shared" ref="BL955" si="18735">D955/D963</f>
        <v>4.9040331444998732E-2</v>
      </c>
      <c r="BM955" s="131">
        <f t="shared" ref="BM955" si="18736">E955/E963</f>
        <v>8.225037012666557E-2</v>
      </c>
      <c r="BN955" s="128">
        <f t="shared" ref="BN955" si="18737">F955/F963</f>
        <v>3.3390946199389551E-2</v>
      </c>
      <c r="BO955" s="129">
        <f t="shared" ref="BO955" si="18738">G955/G963</f>
        <v>0.10148296593186373</v>
      </c>
      <c r="BP955" s="130">
        <f t="shared" ref="BP955" si="18739">H955/H963</f>
        <v>5.4644808743169397E-2</v>
      </c>
      <c r="BQ955" s="131">
        <f t="shared" ref="BQ955" si="18740">I955/I963</f>
        <v>9.6923938852279706E-2</v>
      </c>
      <c r="BR955" s="128">
        <f t="shared" ref="BR955" si="18741">J955/J963</f>
        <v>7.9159424869647652E-2</v>
      </c>
      <c r="BS955" s="129">
        <f t="shared" ref="BS955" si="18742">K955/K963</f>
        <v>3.4726793943383807E-2</v>
      </c>
      <c r="BT955" s="130">
        <f t="shared" ref="BT955" si="18743">L955/L963</f>
        <v>9.8309212683246688E-2</v>
      </c>
      <c r="BU955" s="128">
        <f t="shared" ref="BU955" si="18744">M955/M963</f>
        <v>3.5274138767588552E-2</v>
      </c>
      <c r="BV955" s="132">
        <f t="shared" ref="BV955" si="18745">N955/N963</f>
        <v>7.9235958799522471E-2</v>
      </c>
      <c r="BW955" s="133">
        <f t="shared" ref="BW955" si="18746">O955/O963</f>
        <v>5.8771880133688323E-2</v>
      </c>
      <c r="BX955" s="128">
        <f t="shared" ref="BX955" si="18747">P955/P963</f>
        <v>6.5040214477211797E-2</v>
      </c>
      <c r="BY955" s="129">
        <f t="shared" ref="BY955" si="18748">Q955/Q963</f>
        <v>7.9481210508812766E-2</v>
      </c>
      <c r="BZ955" s="130">
        <f t="shared" ref="BZ955" si="18749">R955/R963</f>
        <v>6.2013618677042803E-2</v>
      </c>
      <c r="CA955" s="131">
        <f t="shared" ref="CA955" si="18750">S955/S963</f>
        <v>8.1574958003851353E-2</v>
      </c>
      <c r="CB955" s="128">
        <f t="shared" ref="CB955" si="18751">T955/T963</f>
        <v>6.8535825545171333E-2</v>
      </c>
      <c r="CC955" s="129">
        <f t="shared" ref="CC955" si="18752">U955/U963</f>
        <v>3.6799781927218209E-2</v>
      </c>
      <c r="CD955" s="130">
        <f t="shared" ref="CD955" si="18753">V955/V963</f>
        <v>9.756762900659241E-2</v>
      </c>
      <c r="CE955" s="131">
        <f t="shared" ref="CE955" si="18754">W955/W963</f>
        <v>5.2179656538969617E-2</v>
      </c>
      <c r="CF955" s="128">
        <f t="shared" ref="CF955" si="18755">X955/X963</f>
        <v>7.3069282344176811E-2</v>
      </c>
      <c r="CG955" s="129">
        <f t="shared" ref="CG955" si="18756">Y955/Y963</f>
        <v>5.7255202838783929E-2</v>
      </c>
      <c r="CH955" s="130">
        <f t="shared" ref="CH955" si="18757">Z955/Z963</f>
        <v>5.9491419003767268E-2</v>
      </c>
      <c r="CI955" s="128">
        <f t="shared" ref="CI955" si="18758">AA955/AA963</f>
        <v>7.6353874883286654E-2</v>
      </c>
      <c r="CJ955" s="134">
        <f t="shared" ref="CJ955" si="18759">AB955/AB963</f>
        <v>6.5952528842139563E-2</v>
      </c>
      <c r="CK955" s="135">
        <f t="shared" ref="CK955" si="18760">AC955/AC963</f>
        <v>7.4002889779449854E-2</v>
      </c>
    </row>
    <row r="956" spans="1:89" x14ac:dyDescent="0.2">
      <c r="A956" s="136" t="s">
        <v>33</v>
      </c>
      <c r="B956" s="205">
        <v>1429</v>
      </c>
      <c r="C956" s="189">
        <v>2157</v>
      </c>
      <c r="D956" s="190">
        <v>443</v>
      </c>
      <c r="E956" s="191">
        <v>910</v>
      </c>
      <c r="F956" s="188">
        <v>907</v>
      </c>
      <c r="G956" s="192">
        <v>2109</v>
      </c>
      <c r="H956" s="190">
        <v>1635</v>
      </c>
      <c r="I956" s="191">
        <v>2944</v>
      </c>
      <c r="J956" s="188">
        <v>387</v>
      </c>
      <c r="K956" s="189">
        <v>154</v>
      </c>
      <c r="L956" s="190">
        <v>1490</v>
      </c>
      <c r="M956" s="188">
        <v>792</v>
      </c>
      <c r="N956" s="193">
        <v>2007</v>
      </c>
      <c r="O956" s="206">
        <v>1968</v>
      </c>
      <c r="P956" s="188">
        <v>745</v>
      </c>
      <c r="Q956" s="189">
        <v>1223</v>
      </c>
      <c r="R956" s="190">
        <v>1218</v>
      </c>
      <c r="S956" s="191">
        <v>1469</v>
      </c>
      <c r="T956" s="188">
        <v>370</v>
      </c>
      <c r="U956" s="192">
        <v>243</v>
      </c>
      <c r="V956" s="190">
        <v>1930</v>
      </c>
      <c r="W956" s="207">
        <v>1120</v>
      </c>
      <c r="X956" s="188">
        <v>672</v>
      </c>
      <c r="Y956" s="192">
        <v>494</v>
      </c>
      <c r="Z956" s="190">
        <v>1748</v>
      </c>
      <c r="AA956" s="188">
        <v>2573</v>
      </c>
      <c r="AB956" s="171">
        <f t="shared" si="18324"/>
        <v>14981</v>
      </c>
      <c r="AC956" s="172">
        <f t="shared" si="18324"/>
        <v>18156</v>
      </c>
      <c r="BI956" s="136" t="s">
        <v>33</v>
      </c>
      <c r="BJ956" s="128">
        <f>B956/B963</f>
        <v>4.9823925246678988E-2</v>
      </c>
      <c r="BK956" s="129">
        <f t="shared" ref="BK956" si="18761">C956/C963</f>
        <v>7.2901176152494251E-2</v>
      </c>
      <c r="BL956" s="130">
        <f t="shared" ref="BL956" si="18762">D956/D963</f>
        <v>3.7456666948507654E-2</v>
      </c>
      <c r="BM956" s="131">
        <f t="shared" ref="BM956" si="18763">E956/E963</f>
        <v>7.4847836815265675E-2</v>
      </c>
      <c r="BN956" s="128">
        <f t="shared" ref="BN956" si="18764">F956/F963</f>
        <v>3.3354172029566434E-2</v>
      </c>
      <c r="BO956" s="129">
        <f t="shared" ref="BO956" si="18765">G956/G963</f>
        <v>8.4529058116232458E-2</v>
      </c>
      <c r="BP956" s="130">
        <f t="shared" ref="BP956" si="18766">H956/H963</f>
        <v>4.5583807293409169E-2</v>
      </c>
      <c r="BQ956" s="131">
        <f t="shared" ref="BQ956" si="18767">I956/I963</f>
        <v>7.854227249686524E-2</v>
      </c>
      <c r="BR956" s="128">
        <f t="shared" ref="BR956" si="18768">J956/J963</f>
        <v>6.1147100647811661E-2</v>
      </c>
      <c r="BS956" s="129">
        <f t="shared" ref="BS956" si="18769">K956/K963</f>
        <v>2.5345622119815669E-2</v>
      </c>
      <c r="BT956" s="130">
        <f t="shared" ref="BT956" si="18770">L956/L963</f>
        <v>6.9785958503114615E-2</v>
      </c>
      <c r="BU956" s="128">
        <f t="shared" ref="BU956" si="18771">M956/M963</f>
        <v>3.8427947598253277E-2</v>
      </c>
      <c r="BV956" s="132">
        <f t="shared" ref="BV956" si="18772">N956/N963</f>
        <v>5.5720591909825368E-2</v>
      </c>
      <c r="BW956" s="133">
        <f t="shared" ref="BW956" si="18773">O956/O963</f>
        <v>5.5741233784625845E-2</v>
      </c>
      <c r="BX956" s="128">
        <f t="shared" ref="BX956" si="18774">P956/P963</f>
        <v>3.9946380697050941E-2</v>
      </c>
      <c r="BY956" s="129">
        <f t="shared" ref="BY956" si="18775">Q956/Q963</f>
        <v>6.7786276466023726E-2</v>
      </c>
      <c r="BZ956" s="130">
        <f t="shared" ref="BZ956" si="18776">R956/R963</f>
        <v>4.936770428015564E-2</v>
      </c>
      <c r="CA956" s="131">
        <f t="shared" ref="CA956" si="18777">S956/S963</f>
        <v>6.0187651083705496E-2</v>
      </c>
      <c r="CB956" s="128">
        <f t="shared" ref="CB956" si="18778">T956/T963</f>
        <v>4.8026998961578402E-2</v>
      </c>
      <c r="CC956" s="129">
        <f t="shared" ref="CC956" si="18779">U956/U963</f>
        <v>3.3119803734496391E-2</v>
      </c>
      <c r="CD956" s="130">
        <f t="shared" ref="CD956" si="18780">V956/V963</f>
        <v>8.7747215276199136E-2</v>
      </c>
      <c r="CE956" s="131">
        <f t="shared" ref="CE956" si="18781">W956/W963</f>
        <v>4.6235138705416116E-2</v>
      </c>
      <c r="CF956" s="128">
        <f t="shared" ref="CF956" si="18782">X956/X963</f>
        <v>4.1718400794636207E-2</v>
      </c>
      <c r="CG956" s="129">
        <f t="shared" ref="CG956" si="18783">Y956/Y963</f>
        <v>4.7377002014002113E-2</v>
      </c>
      <c r="CH956" s="130">
        <f t="shared" ref="CH956" si="18784">Z956/Z963</f>
        <v>4.5730431142737546E-2</v>
      </c>
      <c r="CI956" s="128">
        <f t="shared" ref="CI956" si="18785">AA956/AA963</f>
        <v>6.0060690943043886E-2</v>
      </c>
      <c r="CJ956" s="134">
        <f t="shared" ref="CJ956" si="18786">AB956/AB963</f>
        <v>5.0848378085744057E-2</v>
      </c>
      <c r="CK956" s="135">
        <f t="shared" ref="CK956" si="18787">AC956/AC963</f>
        <v>6.1871268504130203E-2</v>
      </c>
    </row>
    <row r="957" spans="1:89" x14ac:dyDescent="0.2">
      <c r="A957" s="145" t="s">
        <v>34</v>
      </c>
      <c r="B957" s="202">
        <v>608</v>
      </c>
      <c r="C957" s="196">
        <v>1605</v>
      </c>
      <c r="D957" s="197">
        <v>211</v>
      </c>
      <c r="E957" s="198">
        <v>674</v>
      </c>
      <c r="F957" s="195">
        <v>403</v>
      </c>
      <c r="G957" s="199">
        <v>1715</v>
      </c>
      <c r="H957" s="197">
        <v>834</v>
      </c>
      <c r="I957" s="198">
        <v>1920</v>
      </c>
      <c r="J957" s="195">
        <v>165</v>
      </c>
      <c r="K957" s="196">
        <v>120</v>
      </c>
      <c r="L957" s="197">
        <v>1490</v>
      </c>
      <c r="M957" s="195">
        <v>526</v>
      </c>
      <c r="N957" s="200">
        <v>1970</v>
      </c>
      <c r="O957" s="203">
        <v>1462</v>
      </c>
      <c r="P957" s="195">
        <v>546</v>
      </c>
      <c r="Q957" s="196">
        <v>981</v>
      </c>
      <c r="R957" s="197">
        <v>977</v>
      </c>
      <c r="S957" s="198">
        <v>1207</v>
      </c>
      <c r="T957" s="195">
        <v>240</v>
      </c>
      <c r="U957" s="199">
        <v>208</v>
      </c>
      <c r="V957" s="197">
        <v>1561</v>
      </c>
      <c r="W957" s="204">
        <v>714</v>
      </c>
      <c r="X957" s="195">
        <v>389</v>
      </c>
      <c r="Y957" s="199">
        <v>403</v>
      </c>
      <c r="Z957" s="197">
        <v>1271</v>
      </c>
      <c r="AA957" s="195">
        <v>1786</v>
      </c>
      <c r="AB957" s="171">
        <f t="shared" si="18324"/>
        <v>10665</v>
      </c>
      <c r="AC957" s="172">
        <f t="shared" si="18324"/>
        <v>13321</v>
      </c>
      <c r="BI957" s="145" t="s">
        <v>34</v>
      </c>
      <c r="BJ957" s="128">
        <f>B957/B963</f>
        <v>2.1198702974094347E-2</v>
      </c>
      <c r="BK957" s="129">
        <f t="shared" ref="BK957" si="18788">C957/C963</f>
        <v>5.4244964174665407E-2</v>
      </c>
      <c r="BL957" s="130">
        <f t="shared" ref="BL957" si="18789">D957/D963</f>
        <v>1.7840534370508161E-2</v>
      </c>
      <c r="BM957" s="131">
        <f t="shared" ref="BM957" si="18790">E957/E963</f>
        <v>5.5436749465372595E-2</v>
      </c>
      <c r="BN957" s="128">
        <f t="shared" ref="BN957" si="18791">F957/F963</f>
        <v>1.4819990438715847E-2</v>
      </c>
      <c r="BO957" s="129">
        <f t="shared" ref="BO957" si="18792">G957/G963</f>
        <v>6.8737474949899804E-2</v>
      </c>
      <c r="BP957" s="130">
        <f t="shared" ref="BP957" si="18793">H957/H963</f>
        <v>2.3251923720307797E-2</v>
      </c>
      <c r="BQ957" s="131">
        <f t="shared" ref="BQ957" si="18794">I957/I963</f>
        <v>5.1223221193607768E-2</v>
      </c>
      <c r="BR957" s="128">
        <f t="shared" ref="BR957" si="18795">J957/J963</f>
        <v>2.6070469268446833E-2</v>
      </c>
      <c r="BS957" s="129">
        <f t="shared" ref="BS957" si="18796">K957/K963</f>
        <v>1.9749835418038184E-2</v>
      </c>
      <c r="BT957" s="130">
        <f t="shared" ref="BT957" si="18797">L957/L963</f>
        <v>6.9785958503114615E-2</v>
      </c>
      <c r="BU957" s="128">
        <f t="shared" ref="BU957" si="18798">M957/M963</f>
        <v>2.552159146045609E-2</v>
      </c>
      <c r="BV957" s="132">
        <f t="shared" ref="BV957" si="18799">N957/N963</f>
        <v>5.4693356284183349E-2</v>
      </c>
      <c r="BW957" s="133">
        <f t="shared" ref="BW957" si="18800">O957/O963</f>
        <v>4.140939217130233E-2</v>
      </c>
      <c r="BX957" s="128">
        <f t="shared" ref="BX957" si="18801">P957/P963</f>
        <v>2.9276139410187668E-2</v>
      </c>
      <c r="BY957" s="129">
        <f t="shared" ref="BY957" si="18802">Q957/Q963</f>
        <v>5.4373129364815434E-2</v>
      </c>
      <c r="BZ957" s="130">
        <f t="shared" ref="BZ957" si="18803">R957/R963</f>
        <v>3.9599546044098571E-2</v>
      </c>
      <c r="CA957" s="131">
        <f t="shared" ref="CA957" si="18804">S957/S963</f>
        <v>4.9453025771295123E-2</v>
      </c>
      <c r="CB957" s="128">
        <f t="shared" ref="CB957" si="18805">T957/T963</f>
        <v>3.1152647975077882E-2</v>
      </c>
      <c r="CC957" s="129">
        <f t="shared" ref="CC957" si="18806">U957/U963</f>
        <v>2.8349461632819952E-2</v>
      </c>
      <c r="CD957" s="130">
        <f t="shared" ref="CD957" si="18807">V957/V963</f>
        <v>7.0970675153443963E-2</v>
      </c>
      <c r="CE957" s="131">
        <f t="shared" ref="CE957" si="18808">W957/W963</f>
        <v>2.9474900924702774E-2</v>
      </c>
      <c r="CF957" s="128">
        <f t="shared" ref="CF957" si="18809">X957/X963</f>
        <v>2.4149490936180781E-2</v>
      </c>
      <c r="CG957" s="129">
        <f t="shared" ref="CG957" si="18810">Y957/Y963</f>
        <v>3.8649659537738565E-2</v>
      </c>
      <c r="CH957" s="130">
        <f t="shared" ref="CH957" si="18811">Z957/Z963</f>
        <v>3.3251360401841776E-2</v>
      </c>
      <c r="CI957" s="128">
        <f t="shared" ref="CI957" si="18812">AA957/AA963</f>
        <v>4.1690009337068158E-2</v>
      </c>
      <c r="CJ957" s="134">
        <f t="shared" ref="CJ957" si="18813">AB957/AB963</f>
        <v>3.6199048947631027E-2</v>
      </c>
      <c r="CK957" s="135">
        <f t="shared" ref="CK957" si="18814">AC957/AC963</f>
        <v>4.5394754777677813E-2</v>
      </c>
    </row>
    <row r="958" spans="1:89" x14ac:dyDescent="0.2">
      <c r="A958" s="136" t="s">
        <v>35</v>
      </c>
      <c r="B958" s="205">
        <v>0</v>
      </c>
      <c r="C958" s="189">
        <v>576</v>
      </c>
      <c r="D958" s="190">
        <v>23</v>
      </c>
      <c r="E958" s="191">
        <v>274</v>
      </c>
      <c r="F958" s="188">
        <v>13</v>
      </c>
      <c r="G958" s="192">
        <v>616</v>
      </c>
      <c r="H958" s="190">
        <v>80</v>
      </c>
      <c r="I958" s="191">
        <v>567</v>
      </c>
      <c r="J958" s="188">
        <v>51</v>
      </c>
      <c r="K958" s="189">
        <v>29</v>
      </c>
      <c r="L958" s="190">
        <v>238</v>
      </c>
      <c r="M958" s="188">
        <v>110</v>
      </c>
      <c r="N958" s="193">
        <v>346</v>
      </c>
      <c r="O958" s="206">
        <v>222</v>
      </c>
      <c r="P958" s="188">
        <v>87</v>
      </c>
      <c r="Q958" s="189">
        <v>164</v>
      </c>
      <c r="R958" s="190">
        <v>184</v>
      </c>
      <c r="S958" s="191">
        <v>123</v>
      </c>
      <c r="T958" s="188">
        <v>40</v>
      </c>
      <c r="U958" s="192">
        <v>19</v>
      </c>
      <c r="V958" s="190">
        <v>212</v>
      </c>
      <c r="W958" s="207">
        <v>19</v>
      </c>
      <c r="X958" s="188">
        <v>73</v>
      </c>
      <c r="Y958" s="192">
        <v>29</v>
      </c>
      <c r="Z958" s="190">
        <v>128</v>
      </c>
      <c r="AA958" s="188">
        <v>134</v>
      </c>
      <c r="AB958" s="171">
        <f t="shared" si="18324"/>
        <v>1475</v>
      </c>
      <c r="AC958" s="172">
        <f t="shared" si="18324"/>
        <v>2882</v>
      </c>
      <c r="BI958" s="136" t="s">
        <v>35</v>
      </c>
      <c r="BJ958" s="128">
        <f>B958/B963</f>
        <v>0</v>
      </c>
      <c r="BK958" s="129">
        <f t="shared" ref="BK958" si="18815">C958/C963</f>
        <v>1.9467351629038801E-2</v>
      </c>
      <c r="BL958" s="130">
        <f t="shared" ref="BL958" si="18816">D958/D963</f>
        <v>1.9447027986809842E-3</v>
      </c>
      <c r="BM958" s="131">
        <f t="shared" ref="BM958" si="18817">E958/E963</f>
        <v>2.2536601414706366E-2</v>
      </c>
      <c r="BN958" s="128">
        <f t="shared" ref="BN958" si="18818">F958/F963</f>
        <v>4.7806420770051114E-4</v>
      </c>
      <c r="BO958" s="129">
        <f t="shared" ref="BO958" si="18819">G958/G963</f>
        <v>2.4689378757515031E-2</v>
      </c>
      <c r="BP958" s="130">
        <f t="shared" ref="BP958" si="18820">H958/H963</f>
        <v>2.230400356864057E-3</v>
      </c>
      <c r="BQ958" s="131">
        <f t="shared" ref="BQ958" si="18821">I958/I963</f>
        <v>1.5126857508737294E-2</v>
      </c>
      <c r="BR958" s="128">
        <f t="shared" ref="BR958" si="18822">J958/J963</f>
        <v>8.0581450466108394E-3</v>
      </c>
      <c r="BS958" s="129">
        <f t="shared" ref="BS958" si="18823">K958/K963</f>
        <v>4.772876892692561E-3</v>
      </c>
      <c r="BT958" s="130">
        <f t="shared" ref="BT958" si="18824">L958/L963</f>
        <v>1.1147018874994145E-2</v>
      </c>
      <c r="BU958" s="128">
        <f t="shared" ref="BU958" si="18825">M958/M963</f>
        <v>5.3372149442018442E-3</v>
      </c>
      <c r="BV958" s="132">
        <f t="shared" ref="BV958" si="18826">N958/N963</f>
        <v>9.6060412560037764E-3</v>
      </c>
      <c r="BW958" s="133">
        <f t="shared" ref="BW958" si="18827">O958/O963</f>
        <v>6.2878830793632809E-3</v>
      </c>
      <c r="BX958" s="128">
        <f t="shared" ref="BX958" si="18828">P958/P963</f>
        <v>4.6648793565683645E-3</v>
      </c>
      <c r="BY958" s="129">
        <f t="shared" ref="BY958" si="18829">Q958/Q963</f>
        <v>9.0899013413147101E-3</v>
      </c>
      <c r="BZ958" s="130">
        <f t="shared" ref="BZ958" si="18830">R958/R963</f>
        <v>7.4578469520103765E-3</v>
      </c>
      <c r="CA958" s="131">
        <f t="shared" ref="CA958" si="18831">S958/S963</f>
        <v>5.0395378375056336E-3</v>
      </c>
      <c r="CB958" s="128">
        <f t="shared" ref="CB958" si="18832">T958/T963</f>
        <v>5.1921079958463139E-3</v>
      </c>
      <c r="CC958" s="129">
        <f t="shared" ref="CC958" si="18833">U958/U963</f>
        <v>2.5896142837672073E-3</v>
      </c>
      <c r="CD958" s="130">
        <f t="shared" ref="CD958" si="18834">V958/V963</f>
        <v>9.6385542168674707E-3</v>
      </c>
      <c r="CE958" s="131">
        <f t="shared" ref="CE958" si="18835">W958/W963</f>
        <v>7.8434610303830911E-4</v>
      </c>
      <c r="CF958" s="128">
        <f t="shared" ref="CF958" si="18836">X958/X963</f>
        <v>4.5319096101316117E-3</v>
      </c>
      <c r="CG958" s="129">
        <f t="shared" ref="CG958" si="18837">Y958/Y963</f>
        <v>2.7812410089191521E-3</v>
      </c>
      <c r="CH958" s="130">
        <f t="shared" ref="CH958" si="18838">Z958/Z963</f>
        <v>3.3486814566764337E-3</v>
      </c>
      <c r="CI958" s="128">
        <f t="shared" ref="CI958" si="18839">AA958/AA963</f>
        <v>3.1279178338001869E-3</v>
      </c>
      <c r="CJ958" s="134">
        <f t="shared" ref="CJ958" si="18840">AB958/AB963</f>
        <v>5.0064319922883977E-3</v>
      </c>
      <c r="CK958" s="135">
        <f t="shared" ref="CK958" si="18841">AC958/AC963</f>
        <v>9.8211608189525904E-3</v>
      </c>
    </row>
    <row r="959" spans="1:89" x14ac:dyDescent="0.2">
      <c r="A959" s="145" t="s">
        <v>36</v>
      </c>
      <c r="B959" s="202">
        <v>0</v>
      </c>
      <c r="C959" s="196">
        <v>0</v>
      </c>
      <c r="D959" s="197">
        <v>0</v>
      </c>
      <c r="E959" s="198">
        <v>0</v>
      </c>
      <c r="F959" s="195">
        <v>0</v>
      </c>
      <c r="G959" s="199">
        <v>0</v>
      </c>
      <c r="H959" s="197">
        <v>0</v>
      </c>
      <c r="I959" s="198">
        <v>0</v>
      </c>
      <c r="J959" s="195">
        <v>0</v>
      </c>
      <c r="K959" s="199">
        <v>0</v>
      </c>
      <c r="L959" s="197">
        <v>0</v>
      </c>
      <c r="M959" s="195">
        <v>0</v>
      </c>
      <c r="N959" s="200">
        <v>0</v>
      </c>
      <c r="O959" s="203">
        <v>0</v>
      </c>
      <c r="P959" s="195">
        <v>0</v>
      </c>
      <c r="Q959" s="199">
        <v>0</v>
      </c>
      <c r="R959" s="197">
        <v>0</v>
      </c>
      <c r="S959" s="198">
        <v>0</v>
      </c>
      <c r="T959" s="195">
        <v>0</v>
      </c>
      <c r="U959" s="199">
        <v>0</v>
      </c>
      <c r="V959" s="197">
        <v>0</v>
      </c>
      <c r="W959" s="198">
        <v>0</v>
      </c>
      <c r="X959" s="195">
        <v>0</v>
      </c>
      <c r="Y959" s="199">
        <v>0</v>
      </c>
      <c r="Z959" s="197">
        <v>0</v>
      </c>
      <c r="AA959" s="195">
        <v>0</v>
      </c>
      <c r="AB959" s="171">
        <f t="shared" si="18324"/>
        <v>0</v>
      </c>
      <c r="AC959" s="172">
        <f t="shared" si="18324"/>
        <v>0</v>
      </c>
      <c r="BI959" s="145" t="s">
        <v>36</v>
      </c>
      <c r="BJ959" s="128">
        <f>B959/B963</f>
        <v>0</v>
      </c>
      <c r="BK959" s="129">
        <f t="shared" ref="BK959" si="18842">C959/C963</f>
        <v>0</v>
      </c>
      <c r="BL959" s="130">
        <f t="shared" ref="BL959" si="18843">D959/D963</f>
        <v>0</v>
      </c>
      <c r="BM959" s="131">
        <f t="shared" ref="BM959" si="18844">E959/E963</f>
        <v>0</v>
      </c>
      <c r="BN959" s="128">
        <f t="shared" ref="BN959" si="18845">F959/F963</f>
        <v>0</v>
      </c>
      <c r="BO959" s="129">
        <f t="shared" ref="BO959" si="18846">G959/G963</f>
        <v>0</v>
      </c>
      <c r="BP959" s="130">
        <f t="shared" ref="BP959" si="18847">H959/H963</f>
        <v>0</v>
      </c>
      <c r="BQ959" s="131">
        <f t="shared" ref="BQ959" si="18848">I959/I963</f>
        <v>0</v>
      </c>
      <c r="BR959" s="128">
        <f t="shared" ref="BR959" si="18849">J959/J963</f>
        <v>0</v>
      </c>
      <c r="BS959" s="129">
        <f t="shared" ref="BS959" si="18850">K959/K963</f>
        <v>0</v>
      </c>
      <c r="BT959" s="130">
        <f t="shared" ref="BT959" si="18851">L959/L963</f>
        <v>0</v>
      </c>
      <c r="BU959" s="128">
        <f t="shared" ref="BU959" si="18852">M959/M963</f>
        <v>0</v>
      </c>
      <c r="BV959" s="132">
        <f t="shared" ref="BV959" si="18853">N959/N963</f>
        <v>0</v>
      </c>
      <c r="BW959" s="133">
        <f t="shared" ref="BW959" si="18854">O959/O963</f>
        <v>0</v>
      </c>
      <c r="BX959" s="128">
        <f t="shared" ref="BX959" si="18855">P959/P963</f>
        <v>0</v>
      </c>
      <c r="BY959" s="129">
        <f t="shared" ref="BY959" si="18856">Q959/Q963</f>
        <v>0</v>
      </c>
      <c r="BZ959" s="130">
        <f t="shared" ref="BZ959" si="18857">R959/R963</f>
        <v>0</v>
      </c>
      <c r="CA959" s="131">
        <f t="shared" ref="CA959" si="18858">S959/S963</f>
        <v>0</v>
      </c>
      <c r="CB959" s="128">
        <f t="shared" ref="CB959" si="18859">T959/T963</f>
        <v>0</v>
      </c>
      <c r="CC959" s="129">
        <f t="shared" ref="CC959" si="18860">U959/U963</f>
        <v>0</v>
      </c>
      <c r="CD959" s="130">
        <f t="shared" ref="CD959" si="18861">V959/V963</f>
        <v>0</v>
      </c>
      <c r="CE959" s="131">
        <f t="shared" ref="CE959" si="18862">W959/W963</f>
        <v>0</v>
      </c>
      <c r="CF959" s="128">
        <f t="shared" ref="CF959" si="18863">X959/X963</f>
        <v>0</v>
      </c>
      <c r="CG959" s="129">
        <f t="shared" ref="CG959" si="18864">Y959/Y963</f>
        <v>0</v>
      </c>
      <c r="CH959" s="130">
        <f t="shared" ref="CH959" si="18865">Z959/Z963</f>
        <v>0</v>
      </c>
      <c r="CI959" s="128">
        <f t="shared" ref="CI959" si="18866">AA959/AA963</f>
        <v>0</v>
      </c>
      <c r="CJ959" s="134">
        <f t="shared" ref="CJ959" si="18867">AB959/AB963</f>
        <v>0</v>
      </c>
      <c r="CK959" s="135">
        <f t="shared" ref="CK959" si="18868">AC959/AC963</f>
        <v>0</v>
      </c>
    </row>
    <row r="960" spans="1:89" x14ac:dyDescent="0.2">
      <c r="A960" s="136" t="s">
        <v>37</v>
      </c>
      <c r="B960" s="58"/>
      <c r="C960" s="59"/>
      <c r="D960" s="138"/>
      <c r="E960" s="139"/>
      <c r="F960" s="137"/>
      <c r="G960" s="140"/>
      <c r="H960" s="138"/>
      <c r="I960" s="139"/>
      <c r="J960" s="137"/>
      <c r="K960" s="140"/>
      <c r="L960" s="138"/>
      <c r="M960" s="137"/>
      <c r="N960" s="141"/>
      <c r="O960" s="142"/>
      <c r="P960" s="137"/>
      <c r="Q960" s="140"/>
      <c r="R960" s="138"/>
      <c r="S960" s="139"/>
      <c r="T960" s="137"/>
      <c r="U960" s="140"/>
      <c r="V960" s="138"/>
      <c r="W960" s="139"/>
      <c r="X960" s="137"/>
      <c r="Y960" s="140"/>
      <c r="Z960" s="143"/>
      <c r="AA960" s="144"/>
      <c r="AB960" s="171">
        <f t="shared" si="18324"/>
        <v>0</v>
      </c>
      <c r="AC960" s="172">
        <f t="shared" si="18324"/>
        <v>0</v>
      </c>
      <c r="BI960" s="136" t="s">
        <v>37</v>
      </c>
      <c r="BJ960" s="128">
        <f>B960/B963</f>
        <v>0</v>
      </c>
      <c r="BK960" s="129">
        <f t="shared" ref="BK960" si="18869">C960/C963</f>
        <v>0</v>
      </c>
      <c r="BL960" s="130">
        <f t="shared" ref="BL960" si="18870">D960/D963</f>
        <v>0</v>
      </c>
      <c r="BM960" s="131">
        <f t="shared" ref="BM960" si="18871">E960/E963</f>
        <v>0</v>
      </c>
      <c r="BN960" s="128">
        <f t="shared" ref="BN960" si="18872">F960/F963</f>
        <v>0</v>
      </c>
      <c r="BO960" s="129">
        <f t="shared" ref="BO960" si="18873">G960/G963</f>
        <v>0</v>
      </c>
      <c r="BP960" s="130">
        <f t="shared" ref="BP960" si="18874">H960/H963</f>
        <v>0</v>
      </c>
      <c r="BQ960" s="131">
        <f t="shared" ref="BQ960" si="18875">I960/I963</f>
        <v>0</v>
      </c>
      <c r="BR960" s="128">
        <f t="shared" ref="BR960" si="18876">J960/J963</f>
        <v>0</v>
      </c>
      <c r="BS960" s="129">
        <f t="shared" ref="BS960" si="18877">K960/K963</f>
        <v>0</v>
      </c>
      <c r="BT960" s="130">
        <f t="shared" ref="BT960" si="18878">L960/L963</f>
        <v>0</v>
      </c>
      <c r="BU960" s="128">
        <f t="shared" ref="BU960" si="18879">M960/M963</f>
        <v>0</v>
      </c>
      <c r="BV960" s="132">
        <f t="shared" ref="BV960" si="18880">N960/N963</f>
        <v>0</v>
      </c>
      <c r="BW960" s="133">
        <f t="shared" ref="BW960" si="18881">O960/O963</f>
        <v>0</v>
      </c>
      <c r="BX960" s="128">
        <f t="shared" ref="BX960" si="18882">P960/P963</f>
        <v>0</v>
      </c>
      <c r="BY960" s="129">
        <f t="shared" ref="BY960" si="18883">Q960/Q963</f>
        <v>0</v>
      </c>
      <c r="BZ960" s="130">
        <f t="shared" ref="BZ960" si="18884">R960/R963</f>
        <v>0</v>
      </c>
      <c r="CA960" s="131">
        <f t="shared" ref="CA960" si="18885">S960/S963</f>
        <v>0</v>
      </c>
      <c r="CB960" s="128">
        <f t="shared" ref="CB960" si="18886">T960/T963</f>
        <v>0</v>
      </c>
      <c r="CC960" s="129">
        <f t="shared" ref="CC960" si="18887">U960/U963</f>
        <v>0</v>
      </c>
      <c r="CD960" s="130">
        <f t="shared" ref="CD960" si="18888">V960/V963</f>
        <v>0</v>
      </c>
      <c r="CE960" s="131">
        <f t="shared" ref="CE960" si="18889">W960/W963</f>
        <v>0</v>
      </c>
      <c r="CF960" s="128">
        <f t="shared" ref="CF960" si="18890">X960/X963</f>
        <v>0</v>
      </c>
      <c r="CG960" s="129">
        <f t="shared" ref="CG960" si="18891">Y960/Y963</f>
        <v>0</v>
      </c>
      <c r="CH960" s="130">
        <f t="shared" ref="CH960" si="18892">Z960/Z963</f>
        <v>0</v>
      </c>
      <c r="CI960" s="128">
        <f t="shared" ref="CI960" si="18893">AA960/AA963</f>
        <v>0</v>
      </c>
      <c r="CJ960" s="134">
        <f t="shared" ref="CJ960" si="18894">AB960/AB963</f>
        <v>0</v>
      </c>
      <c r="CK960" s="135">
        <f t="shared" ref="CK960" si="18895">AC960/AC963</f>
        <v>0</v>
      </c>
    </row>
    <row r="961" spans="1:89" x14ac:dyDescent="0.2">
      <c r="A961" s="145" t="s">
        <v>38</v>
      </c>
      <c r="B961" s="56"/>
      <c r="C961" s="57"/>
      <c r="D961" s="151"/>
      <c r="E961" s="148"/>
      <c r="F961" s="149"/>
      <c r="G961" s="150"/>
      <c r="H961" s="151"/>
      <c r="I961" s="148"/>
      <c r="J961" s="149"/>
      <c r="K961" s="150"/>
      <c r="L961" s="151"/>
      <c r="M961" s="149"/>
      <c r="N961" s="153"/>
      <c r="O961" s="152"/>
      <c r="P961" s="149"/>
      <c r="Q961" s="150"/>
      <c r="R961" s="151"/>
      <c r="S961" s="148"/>
      <c r="T961" s="149"/>
      <c r="U961" s="150"/>
      <c r="V961" s="151"/>
      <c r="W961" s="148"/>
      <c r="X961" s="149"/>
      <c r="Y961" s="150"/>
      <c r="Z961" s="147"/>
      <c r="AA961" s="146"/>
      <c r="AB961" s="171">
        <f t="shared" si="18324"/>
        <v>0</v>
      </c>
      <c r="AC961" s="172">
        <f t="shared" si="18324"/>
        <v>0</v>
      </c>
      <c r="BI961" s="145" t="s">
        <v>38</v>
      </c>
      <c r="BJ961" s="128">
        <f>B961/B963</f>
        <v>0</v>
      </c>
      <c r="BK961" s="129">
        <f t="shared" ref="BK961" si="18896">C961/C963</f>
        <v>0</v>
      </c>
      <c r="BL961" s="130">
        <f t="shared" ref="BL961" si="18897">D961/D963</f>
        <v>0</v>
      </c>
      <c r="BM961" s="131">
        <f t="shared" ref="BM961" si="18898">E961/E963</f>
        <v>0</v>
      </c>
      <c r="BN961" s="128">
        <f t="shared" ref="BN961" si="18899">F961/F963</f>
        <v>0</v>
      </c>
      <c r="BO961" s="129">
        <f t="shared" ref="BO961" si="18900">G961/G963</f>
        <v>0</v>
      </c>
      <c r="BP961" s="130">
        <f t="shared" ref="BP961" si="18901">H961/H963</f>
        <v>0</v>
      </c>
      <c r="BQ961" s="131">
        <f t="shared" ref="BQ961" si="18902">I961/I963</f>
        <v>0</v>
      </c>
      <c r="BR961" s="128">
        <f t="shared" ref="BR961" si="18903">J961/J963</f>
        <v>0</v>
      </c>
      <c r="BS961" s="129">
        <f t="shared" ref="BS961" si="18904">K961/K963</f>
        <v>0</v>
      </c>
      <c r="BT961" s="130">
        <f t="shared" ref="BT961" si="18905">L961/L963</f>
        <v>0</v>
      </c>
      <c r="BU961" s="128">
        <f t="shared" ref="BU961" si="18906">M961/M963</f>
        <v>0</v>
      </c>
      <c r="BV961" s="132">
        <f t="shared" ref="BV961" si="18907">N961/N963</f>
        <v>0</v>
      </c>
      <c r="BW961" s="133">
        <f t="shared" ref="BW961" si="18908">O961/O963</f>
        <v>0</v>
      </c>
      <c r="BX961" s="128">
        <f t="shared" ref="BX961" si="18909">P961/P963</f>
        <v>0</v>
      </c>
      <c r="BY961" s="129">
        <f t="shared" ref="BY961" si="18910">Q961/Q963</f>
        <v>0</v>
      </c>
      <c r="BZ961" s="130">
        <f t="shared" ref="BZ961" si="18911">R961/R963</f>
        <v>0</v>
      </c>
      <c r="CA961" s="131">
        <f t="shared" ref="CA961" si="18912">S961/S963</f>
        <v>0</v>
      </c>
      <c r="CB961" s="128">
        <f t="shared" ref="CB961" si="18913">T961/T963</f>
        <v>0</v>
      </c>
      <c r="CC961" s="129">
        <f t="shared" ref="CC961" si="18914">U961/U963</f>
        <v>0</v>
      </c>
      <c r="CD961" s="130">
        <f t="shared" ref="CD961" si="18915">V961/V963</f>
        <v>0</v>
      </c>
      <c r="CE961" s="131">
        <f t="shared" ref="CE961" si="18916">W961/W963</f>
        <v>0</v>
      </c>
      <c r="CF961" s="128">
        <f t="shared" ref="CF961" si="18917">X961/X963</f>
        <v>0</v>
      </c>
      <c r="CG961" s="129">
        <f t="shared" ref="CG961" si="18918">Y961/Y963</f>
        <v>0</v>
      </c>
      <c r="CH961" s="130">
        <f t="shared" ref="CH961" si="18919">Z961/Z963</f>
        <v>0</v>
      </c>
      <c r="CI961" s="128">
        <f t="shared" ref="CI961" si="18920">AA961/AA963</f>
        <v>0</v>
      </c>
      <c r="CJ961" s="134">
        <f t="shared" ref="CJ961" si="18921">AB961/AB963</f>
        <v>0</v>
      </c>
      <c r="CK961" s="135">
        <f t="shared" ref="CK961" si="18922">AC961/AC963</f>
        <v>0</v>
      </c>
    </row>
    <row r="962" spans="1:89" ht="13.5" thickBot="1" x14ac:dyDescent="0.25">
      <c r="A962" s="136" t="s">
        <v>39</v>
      </c>
      <c r="B962" s="58"/>
      <c r="C962" s="59"/>
      <c r="D962" s="138"/>
      <c r="E962" s="139"/>
      <c r="F962" s="137"/>
      <c r="G962" s="140"/>
      <c r="H962" s="138"/>
      <c r="I962" s="139"/>
      <c r="J962" s="137"/>
      <c r="K962" s="140"/>
      <c r="L962" s="138"/>
      <c r="M962" s="137"/>
      <c r="N962" s="141"/>
      <c r="O962" s="142"/>
      <c r="P962" s="137"/>
      <c r="Q962" s="140"/>
      <c r="R962" s="138"/>
      <c r="S962" s="139"/>
      <c r="T962" s="137"/>
      <c r="U962" s="140"/>
      <c r="V962" s="138"/>
      <c r="W962" s="139"/>
      <c r="X962" s="137"/>
      <c r="Y962" s="140"/>
      <c r="Z962" s="143"/>
      <c r="AA962" s="144"/>
      <c r="AB962" s="171">
        <f t="shared" si="18324"/>
        <v>0</v>
      </c>
      <c r="AC962" s="172">
        <f t="shared" si="18324"/>
        <v>0</v>
      </c>
      <c r="BI962" s="136" t="s">
        <v>39</v>
      </c>
      <c r="BJ962" s="128">
        <f>B962/B963</f>
        <v>0</v>
      </c>
      <c r="BK962" s="129">
        <f t="shared" ref="BK962" si="18923">C962/C963</f>
        <v>0</v>
      </c>
      <c r="BL962" s="130">
        <f t="shared" ref="BL962" si="18924">D962/D963</f>
        <v>0</v>
      </c>
      <c r="BM962" s="131">
        <f t="shared" ref="BM962" si="18925">E962/E963</f>
        <v>0</v>
      </c>
      <c r="BN962" s="128">
        <f t="shared" ref="BN962" si="18926">F962/F963</f>
        <v>0</v>
      </c>
      <c r="BO962" s="129">
        <f t="shared" ref="BO962" si="18927">G962/G963</f>
        <v>0</v>
      </c>
      <c r="BP962" s="130">
        <f t="shared" ref="BP962" si="18928">H962/H963</f>
        <v>0</v>
      </c>
      <c r="BQ962" s="131">
        <f t="shared" ref="BQ962" si="18929">I962/I963</f>
        <v>0</v>
      </c>
      <c r="BR962" s="128">
        <f t="shared" ref="BR962" si="18930">J962/J963</f>
        <v>0</v>
      </c>
      <c r="BS962" s="129">
        <f t="shared" ref="BS962" si="18931">K962/K963</f>
        <v>0</v>
      </c>
      <c r="BT962" s="130">
        <f t="shared" ref="BT962" si="18932">L962/L963</f>
        <v>0</v>
      </c>
      <c r="BU962" s="128">
        <f t="shared" ref="BU962" si="18933">M962/M963</f>
        <v>0</v>
      </c>
      <c r="BV962" s="132">
        <f t="shared" ref="BV962" si="18934">N962/N963</f>
        <v>0</v>
      </c>
      <c r="BW962" s="133">
        <f t="shared" ref="BW962" si="18935">O962/O963</f>
        <v>0</v>
      </c>
      <c r="BX962" s="128">
        <f t="shared" ref="BX962" si="18936">P962/P963</f>
        <v>0</v>
      </c>
      <c r="BY962" s="129">
        <f t="shared" ref="BY962" si="18937">Q962/Q963</f>
        <v>0</v>
      </c>
      <c r="BZ962" s="130">
        <f t="shared" ref="BZ962" si="18938">R962/R963</f>
        <v>0</v>
      </c>
      <c r="CA962" s="131">
        <f t="shared" ref="CA962" si="18939">S962/S963</f>
        <v>0</v>
      </c>
      <c r="CB962" s="128">
        <f t="shared" ref="CB962" si="18940">T962/T963</f>
        <v>0</v>
      </c>
      <c r="CC962" s="129">
        <f t="shared" ref="CC962" si="18941">U962/U963</f>
        <v>0</v>
      </c>
      <c r="CD962" s="130">
        <f t="shared" ref="CD962" si="18942">V962/V963</f>
        <v>0</v>
      </c>
      <c r="CE962" s="131">
        <f t="shared" ref="CE962" si="18943">W962/W963</f>
        <v>0</v>
      </c>
      <c r="CF962" s="128">
        <f t="shared" ref="CF962" si="18944">X962/X963</f>
        <v>0</v>
      </c>
      <c r="CG962" s="129">
        <f t="shared" ref="CG962" si="18945">Y962/Y963</f>
        <v>0</v>
      </c>
      <c r="CH962" s="130">
        <f t="shared" ref="CH962" si="18946">Z962/Z963</f>
        <v>0</v>
      </c>
      <c r="CI962" s="128">
        <f t="shared" ref="CI962" si="18947">AA962/AA963</f>
        <v>0</v>
      </c>
      <c r="CJ962" s="134">
        <f t="shared" ref="CJ962" si="18948">AB962/AB963</f>
        <v>0</v>
      </c>
      <c r="CK962" s="135">
        <f t="shared" ref="CK962" si="18949">AC962/AC963</f>
        <v>0</v>
      </c>
    </row>
    <row r="963" spans="1:89" ht="14.25" thickTop="1" thickBot="1" x14ac:dyDescent="0.25">
      <c r="A963" s="264" t="s">
        <v>13</v>
      </c>
      <c r="B963" s="20">
        <f t="shared" ref="B963:AA963" si="18950">SUM(B940:B962)</f>
        <v>28681</v>
      </c>
      <c r="C963" s="21">
        <f t="shared" si="18950"/>
        <v>29588</v>
      </c>
      <c r="D963" s="20">
        <f t="shared" si="18950"/>
        <v>11827</v>
      </c>
      <c r="E963" s="21">
        <f t="shared" si="18950"/>
        <v>12158</v>
      </c>
      <c r="F963" s="20">
        <f t="shared" si="18950"/>
        <v>27193</v>
      </c>
      <c r="G963" s="21">
        <f t="shared" si="18950"/>
        <v>24950</v>
      </c>
      <c r="H963" s="20">
        <f t="shared" si="18950"/>
        <v>35868</v>
      </c>
      <c r="I963" s="21">
        <f t="shared" si="18950"/>
        <v>37483</v>
      </c>
      <c r="J963" s="20">
        <f t="shared" si="18950"/>
        <v>6329</v>
      </c>
      <c r="K963" s="21">
        <f t="shared" si="18950"/>
        <v>6076</v>
      </c>
      <c r="L963" s="20">
        <f t="shared" si="18950"/>
        <v>21351</v>
      </c>
      <c r="M963" s="21">
        <f t="shared" si="18950"/>
        <v>20610</v>
      </c>
      <c r="N963" s="20">
        <f t="shared" si="18950"/>
        <v>36019</v>
      </c>
      <c r="O963" s="21">
        <f t="shared" si="18950"/>
        <v>35306</v>
      </c>
      <c r="P963" s="20">
        <f t="shared" si="18950"/>
        <v>18650</v>
      </c>
      <c r="Q963" s="21">
        <f t="shared" si="18950"/>
        <v>18042</v>
      </c>
      <c r="R963" s="20">
        <f t="shared" si="18950"/>
        <v>24672</v>
      </c>
      <c r="S963" s="21">
        <f t="shared" si="18950"/>
        <v>24407</v>
      </c>
      <c r="T963" s="20">
        <f t="shared" si="18950"/>
        <v>7704</v>
      </c>
      <c r="U963" s="21">
        <f t="shared" si="18950"/>
        <v>7337</v>
      </c>
      <c r="V963" s="20">
        <f t="shared" si="18950"/>
        <v>21995</v>
      </c>
      <c r="W963" s="21">
        <f t="shared" si="18950"/>
        <v>24224</v>
      </c>
      <c r="X963" s="20">
        <f t="shared" si="18950"/>
        <v>16108</v>
      </c>
      <c r="Y963" s="21">
        <f t="shared" si="18950"/>
        <v>10427</v>
      </c>
      <c r="Z963" s="20">
        <f t="shared" si="18950"/>
        <v>38224</v>
      </c>
      <c r="AA963" s="21">
        <f t="shared" si="18950"/>
        <v>42840</v>
      </c>
      <c r="AB963" s="173">
        <f t="shared" ref="AB963:AC963" si="18951">SUM(AB939:AB962)</f>
        <v>294621</v>
      </c>
      <c r="AC963" s="174">
        <f t="shared" si="18951"/>
        <v>293448</v>
      </c>
      <c r="BI963" s="264" t="s">
        <v>13</v>
      </c>
      <c r="BJ963" s="154">
        <f>SUM(BJ939:BJ962)</f>
        <v>1</v>
      </c>
      <c r="BK963" s="155">
        <f t="shared" ref="BK963:CK963" si="18952">SUM(BK939:BK962)</f>
        <v>0.99999999999999989</v>
      </c>
      <c r="BL963" s="154">
        <f t="shared" si="18952"/>
        <v>1.0000000000000002</v>
      </c>
      <c r="BM963" s="155">
        <f t="shared" si="18952"/>
        <v>1</v>
      </c>
      <c r="BN963" s="154">
        <f t="shared" si="18952"/>
        <v>1</v>
      </c>
      <c r="BO963" s="155">
        <f t="shared" si="18952"/>
        <v>0.99999999999999989</v>
      </c>
      <c r="BP963" s="154">
        <f t="shared" si="18952"/>
        <v>0.99999999999999978</v>
      </c>
      <c r="BQ963" s="155">
        <f t="shared" si="18952"/>
        <v>0.99999999999999989</v>
      </c>
      <c r="BR963" s="154">
        <f t="shared" si="18952"/>
        <v>1</v>
      </c>
      <c r="BS963" s="155">
        <f t="shared" si="18952"/>
        <v>1.0000000000000002</v>
      </c>
      <c r="BT963" s="154">
        <f t="shared" si="18952"/>
        <v>1</v>
      </c>
      <c r="BU963" s="155">
        <f t="shared" si="18952"/>
        <v>0.99999999999999989</v>
      </c>
      <c r="BV963" s="154">
        <f t="shared" si="18952"/>
        <v>1.0000000000000002</v>
      </c>
      <c r="BW963" s="155">
        <f t="shared" si="18952"/>
        <v>0.99999999999999989</v>
      </c>
      <c r="BX963" s="154">
        <f t="shared" si="18952"/>
        <v>1</v>
      </c>
      <c r="BY963" s="155">
        <f t="shared" si="18952"/>
        <v>1</v>
      </c>
      <c r="BZ963" s="154">
        <f t="shared" si="18952"/>
        <v>0.99999999999999978</v>
      </c>
      <c r="CA963" s="155">
        <f t="shared" si="18952"/>
        <v>1.0000000000000002</v>
      </c>
      <c r="CB963" s="154">
        <f t="shared" si="18952"/>
        <v>1</v>
      </c>
      <c r="CC963" s="155">
        <f t="shared" si="18952"/>
        <v>0.99999999999999978</v>
      </c>
      <c r="CD963" s="154">
        <f t="shared" si="18952"/>
        <v>1.0000000000000002</v>
      </c>
      <c r="CE963" s="155">
        <f t="shared" si="18952"/>
        <v>0.99999999999999989</v>
      </c>
      <c r="CF963" s="154">
        <f t="shared" si="18952"/>
        <v>0.99999999999999978</v>
      </c>
      <c r="CG963" s="155">
        <f t="shared" si="18952"/>
        <v>1</v>
      </c>
      <c r="CH963" s="154">
        <f t="shared" si="18952"/>
        <v>0.99999999999999989</v>
      </c>
      <c r="CI963" s="155">
        <f t="shared" si="18952"/>
        <v>1.0000000000000002</v>
      </c>
      <c r="CJ963" s="154">
        <f t="shared" si="18952"/>
        <v>1</v>
      </c>
      <c r="CK963" s="155">
        <f t="shared" si="18952"/>
        <v>1</v>
      </c>
    </row>
    <row r="964" spans="1:89" ht="13.5" thickTop="1" x14ac:dyDescent="0.2">
      <c r="A964" s="186"/>
    </row>
  </sheetData>
  <mergeCells count="1926">
    <mergeCell ref="AN937:AO937"/>
    <mergeCell ref="AP937:AQ937"/>
    <mergeCell ref="AR937:AS937"/>
    <mergeCell ref="AV875:AW875"/>
    <mergeCell ref="AX875:AY875"/>
    <mergeCell ref="AZ875:BA875"/>
    <mergeCell ref="BB875:BC875"/>
    <mergeCell ref="BD875:BE875"/>
    <mergeCell ref="BF875:BG875"/>
    <mergeCell ref="AE906:AE907"/>
    <mergeCell ref="AF906:AG906"/>
    <mergeCell ref="AH906:AI906"/>
    <mergeCell ref="AJ906:AK906"/>
    <mergeCell ref="AL906:AM906"/>
    <mergeCell ref="AN906:AO906"/>
    <mergeCell ref="AP906:AQ906"/>
    <mergeCell ref="AR906:AS906"/>
    <mergeCell ref="AT906:AU906"/>
    <mergeCell ref="AV906:AW906"/>
    <mergeCell ref="AX906:AY906"/>
    <mergeCell ref="AZ906:BA906"/>
    <mergeCell ref="BB906:BC906"/>
    <mergeCell ref="BD906:BE906"/>
    <mergeCell ref="BF906:BG906"/>
    <mergeCell ref="AP883:AQ883"/>
    <mergeCell ref="AT914:AU914"/>
    <mergeCell ref="AV914:AW914"/>
    <mergeCell ref="AX914:AY914"/>
    <mergeCell ref="BB813:BC813"/>
    <mergeCell ref="BD813:BE813"/>
    <mergeCell ref="BF813:BG813"/>
    <mergeCell ref="AE844:AE845"/>
    <mergeCell ref="AF844:AG844"/>
    <mergeCell ref="AH844:AI844"/>
    <mergeCell ref="AJ844:AK844"/>
    <mergeCell ref="AL844:AM844"/>
    <mergeCell ref="AN844:AO844"/>
    <mergeCell ref="AP844:AQ844"/>
    <mergeCell ref="AR844:AS844"/>
    <mergeCell ref="AT844:AU844"/>
    <mergeCell ref="AV844:AW844"/>
    <mergeCell ref="AX844:AY844"/>
    <mergeCell ref="AZ844:BA844"/>
    <mergeCell ref="BB844:BC844"/>
    <mergeCell ref="BD844:BE844"/>
    <mergeCell ref="BF844:BG844"/>
    <mergeCell ref="AJ813:AK813"/>
    <mergeCell ref="AL813:AM813"/>
    <mergeCell ref="AN813:AO813"/>
    <mergeCell ref="AP813:AQ813"/>
    <mergeCell ref="AR813:AS813"/>
    <mergeCell ref="AT813:AU813"/>
    <mergeCell ref="AV813:AW813"/>
    <mergeCell ref="AX813:AY813"/>
    <mergeCell ref="AZ813:BA813"/>
    <mergeCell ref="BD821:BE821"/>
    <mergeCell ref="BF821:BG821"/>
    <mergeCell ref="AV759:AW759"/>
    <mergeCell ref="AE782:AE783"/>
    <mergeCell ref="AF782:AG782"/>
    <mergeCell ref="AH782:AI782"/>
    <mergeCell ref="AJ782:AK782"/>
    <mergeCell ref="AL782:AM782"/>
    <mergeCell ref="AN782:AO782"/>
    <mergeCell ref="AP782:AQ782"/>
    <mergeCell ref="AR782:AS782"/>
    <mergeCell ref="AT782:AU782"/>
    <mergeCell ref="AV782:AW782"/>
    <mergeCell ref="AX782:AY782"/>
    <mergeCell ref="AZ782:BA782"/>
    <mergeCell ref="BB782:BC782"/>
    <mergeCell ref="BD782:BE782"/>
    <mergeCell ref="BF782:BG782"/>
    <mergeCell ref="AJ751:AK751"/>
    <mergeCell ref="AL751:AM751"/>
    <mergeCell ref="AN751:AO751"/>
    <mergeCell ref="AP751:AQ751"/>
    <mergeCell ref="AR751:AS751"/>
    <mergeCell ref="AT751:AU751"/>
    <mergeCell ref="AV751:AW751"/>
    <mergeCell ref="AX751:AY751"/>
    <mergeCell ref="AZ751:BA751"/>
    <mergeCell ref="AX759:AY759"/>
    <mergeCell ref="AZ759:BA759"/>
    <mergeCell ref="BB759:BC759"/>
    <mergeCell ref="BD759:BE759"/>
    <mergeCell ref="BF759:BG759"/>
    <mergeCell ref="AV720:AW720"/>
    <mergeCell ref="AX720:AY720"/>
    <mergeCell ref="AZ720:BA720"/>
    <mergeCell ref="BB720:BC720"/>
    <mergeCell ref="BD720:BE720"/>
    <mergeCell ref="BF720:BG720"/>
    <mergeCell ref="AJ689:AK689"/>
    <mergeCell ref="AL689:AM689"/>
    <mergeCell ref="AN689:AO689"/>
    <mergeCell ref="AP689:AQ689"/>
    <mergeCell ref="AR689:AS689"/>
    <mergeCell ref="AT689:AU689"/>
    <mergeCell ref="AV689:AW689"/>
    <mergeCell ref="AX689:AY689"/>
    <mergeCell ref="AZ689:BA689"/>
    <mergeCell ref="BB751:BC751"/>
    <mergeCell ref="BD751:BE751"/>
    <mergeCell ref="BF751:BG751"/>
    <mergeCell ref="AZ728:BA728"/>
    <mergeCell ref="BB728:BC728"/>
    <mergeCell ref="BD728:BE728"/>
    <mergeCell ref="BF728:BG728"/>
    <mergeCell ref="BB689:BC689"/>
    <mergeCell ref="BD689:BE689"/>
    <mergeCell ref="BF689:BG689"/>
    <mergeCell ref="AZ697:BA697"/>
    <mergeCell ref="BB697:BC697"/>
    <mergeCell ref="BD697:BE697"/>
    <mergeCell ref="BF697:BG697"/>
    <mergeCell ref="AP697:AQ697"/>
    <mergeCell ref="AR697:AS697"/>
    <mergeCell ref="AT697:AU697"/>
    <mergeCell ref="AR627:AS627"/>
    <mergeCell ref="AT627:AU627"/>
    <mergeCell ref="AV627:AW627"/>
    <mergeCell ref="AX627:AY627"/>
    <mergeCell ref="AZ627:BA627"/>
    <mergeCell ref="BB627:BC627"/>
    <mergeCell ref="BD627:BE627"/>
    <mergeCell ref="BF627:BG627"/>
    <mergeCell ref="AE658:AE659"/>
    <mergeCell ref="AF658:AG658"/>
    <mergeCell ref="AH658:AI658"/>
    <mergeCell ref="AJ658:AK658"/>
    <mergeCell ref="AL658:AM658"/>
    <mergeCell ref="AN658:AO658"/>
    <mergeCell ref="AP658:AQ658"/>
    <mergeCell ref="AR658:AS658"/>
    <mergeCell ref="AT658:AU658"/>
    <mergeCell ref="AV658:AW658"/>
    <mergeCell ref="AX658:AY658"/>
    <mergeCell ref="AZ658:BA658"/>
    <mergeCell ref="BB658:BC658"/>
    <mergeCell ref="BD658:BE658"/>
    <mergeCell ref="BF658:BG658"/>
    <mergeCell ref="AE627:AE628"/>
    <mergeCell ref="AF627:AG627"/>
    <mergeCell ref="AH627:AI627"/>
    <mergeCell ref="AJ627:AK627"/>
    <mergeCell ref="AL627:AM627"/>
    <mergeCell ref="AN627:AO627"/>
    <mergeCell ref="AP627:AQ627"/>
    <mergeCell ref="AV635:AW635"/>
    <mergeCell ref="AX635:AY635"/>
    <mergeCell ref="BB565:BC565"/>
    <mergeCell ref="BD565:BE565"/>
    <mergeCell ref="BF565:BG565"/>
    <mergeCell ref="AE596:AE597"/>
    <mergeCell ref="AF596:AG596"/>
    <mergeCell ref="AH596:AI596"/>
    <mergeCell ref="AJ596:AK596"/>
    <mergeCell ref="AL596:AM596"/>
    <mergeCell ref="AN596:AO596"/>
    <mergeCell ref="AP596:AQ596"/>
    <mergeCell ref="AR596:AS596"/>
    <mergeCell ref="AT596:AU596"/>
    <mergeCell ref="AV596:AW596"/>
    <mergeCell ref="AX596:AY596"/>
    <mergeCell ref="AZ596:BA596"/>
    <mergeCell ref="BB596:BC596"/>
    <mergeCell ref="BD596:BE596"/>
    <mergeCell ref="BF596:BG596"/>
    <mergeCell ref="BD573:BE573"/>
    <mergeCell ref="BF573:BG573"/>
    <mergeCell ref="AE565:AE566"/>
    <mergeCell ref="AF565:AG565"/>
    <mergeCell ref="AH565:AI565"/>
    <mergeCell ref="AJ565:AK565"/>
    <mergeCell ref="AL565:AM565"/>
    <mergeCell ref="AN565:AO565"/>
    <mergeCell ref="AP565:AQ565"/>
    <mergeCell ref="AR565:AS565"/>
    <mergeCell ref="AT565:AU565"/>
    <mergeCell ref="AV503:AW503"/>
    <mergeCell ref="AX503:AY503"/>
    <mergeCell ref="AZ503:BA503"/>
    <mergeCell ref="BB503:BC503"/>
    <mergeCell ref="BD503:BE503"/>
    <mergeCell ref="BF503:BG503"/>
    <mergeCell ref="AE534:AE535"/>
    <mergeCell ref="AF534:AG534"/>
    <mergeCell ref="AH534:AI534"/>
    <mergeCell ref="AJ534:AK534"/>
    <mergeCell ref="AL534:AM534"/>
    <mergeCell ref="AN534:AO534"/>
    <mergeCell ref="AP534:AQ534"/>
    <mergeCell ref="AR534:AS534"/>
    <mergeCell ref="AT534:AU534"/>
    <mergeCell ref="AV534:AW534"/>
    <mergeCell ref="AX534:AY534"/>
    <mergeCell ref="AZ534:BA534"/>
    <mergeCell ref="BB534:BC534"/>
    <mergeCell ref="BD534:BE534"/>
    <mergeCell ref="BF534:BG534"/>
    <mergeCell ref="BB511:BC511"/>
    <mergeCell ref="BD511:BE511"/>
    <mergeCell ref="BF511:BG511"/>
    <mergeCell ref="AE503:AE504"/>
    <mergeCell ref="AF503:AG503"/>
    <mergeCell ref="AH503:AI503"/>
    <mergeCell ref="AJ503:AK503"/>
    <mergeCell ref="AL503:AM503"/>
    <mergeCell ref="AN503:AO503"/>
    <mergeCell ref="AP503:AQ503"/>
    <mergeCell ref="AR503:AS503"/>
    <mergeCell ref="AV441:AW441"/>
    <mergeCell ref="AX441:AY441"/>
    <mergeCell ref="AZ441:BA441"/>
    <mergeCell ref="BB441:BC441"/>
    <mergeCell ref="BD441:BE441"/>
    <mergeCell ref="BF441:BG441"/>
    <mergeCell ref="AE472:AE473"/>
    <mergeCell ref="AF472:AG472"/>
    <mergeCell ref="AH472:AI472"/>
    <mergeCell ref="AJ472:AK472"/>
    <mergeCell ref="AL472:AM472"/>
    <mergeCell ref="AN472:AO472"/>
    <mergeCell ref="AP472:AQ472"/>
    <mergeCell ref="AR472:AS472"/>
    <mergeCell ref="AT472:AU472"/>
    <mergeCell ref="AV472:AW472"/>
    <mergeCell ref="AX472:AY472"/>
    <mergeCell ref="AZ472:BA472"/>
    <mergeCell ref="BB472:BC472"/>
    <mergeCell ref="BD472:BE472"/>
    <mergeCell ref="BF472:BG472"/>
    <mergeCell ref="BB449:BC449"/>
    <mergeCell ref="BD449:BE449"/>
    <mergeCell ref="BF449:BG449"/>
    <mergeCell ref="BB410:BC410"/>
    <mergeCell ref="BD410:BE410"/>
    <mergeCell ref="BF410:BG410"/>
    <mergeCell ref="AJ379:AK379"/>
    <mergeCell ref="AL379:AM379"/>
    <mergeCell ref="AN379:AO379"/>
    <mergeCell ref="AP379:AQ379"/>
    <mergeCell ref="AR379:AS379"/>
    <mergeCell ref="AT379:AU379"/>
    <mergeCell ref="AV379:AW379"/>
    <mergeCell ref="AX379:AY379"/>
    <mergeCell ref="AZ379:BA379"/>
    <mergeCell ref="AV387:AW387"/>
    <mergeCell ref="AX387:AY387"/>
    <mergeCell ref="AZ387:BA387"/>
    <mergeCell ref="BB387:BC387"/>
    <mergeCell ref="BD387:BE387"/>
    <mergeCell ref="AR387:AS387"/>
    <mergeCell ref="AT387:AU387"/>
    <mergeCell ref="AL410:AM410"/>
    <mergeCell ref="AN410:AO410"/>
    <mergeCell ref="AP410:AQ410"/>
    <mergeCell ref="AR410:AS410"/>
    <mergeCell ref="AT410:AU410"/>
    <mergeCell ref="AV317:AW317"/>
    <mergeCell ref="AX317:AY317"/>
    <mergeCell ref="AZ317:BA317"/>
    <mergeCell ref="BB317:BC317"/>
    <mergeCell ref="BD317:BE317"/>
    <mergeCell ref="BF317:BG317"/>
    <mergeCell ref="AE348:AE349"/>
    <mergeCell ref="AF348:AG348"/>
    <mergeCell ref="AH348:AI348"/>
    <mergeCell ref="AJ348:AK348"/>
    <mergeCell ref="AL348:AM348"/>
    <mergeCell ref="AN348:AO348"/>
    <mergeCell ref="AP348:AQ348"/>
    <mergeCell ref="AR348:AS348"/>
    <mergeCell ref="AT348:AU348"/>
    <mergeCell ref="AV348:AW348"/>
    <mergeCell ref="AX348:AY348"/>
    <mergeCell ref="AZ348:BA348"/>
    <mergeCell ref="BB348:BC348"/>
    <mergeCell ref="BD348:BE348"/>
    <mergeCell ref="BF348:BG348"/>
    <mergeCell ref="BB255:BC255"/>
    <mergeCell ref="BD255:BE255"/>
    <mergeCell ref="BF255:BG255"/>
    <mergeCell ref="AE286:AE287"/>
    <mergeCell ref="AF286:AG286"/>
    <mergeCell ref="AH286:AI286"/>
    <mergeCell ref="AJ286:AK286"/>
    <mergeCell ref="AL286:AM286"/>
    <mergeCell ref="AN286:AO286"/>
    <mergeCell ref="AP286:AQ286"/>
    <mergeCell ref="AR286:AS286"/>
    <mergeCell ref="AT286:AU286"/>
    <mergeCell ref="AV286:AW286"/>
    <mergeCell ref="AX286:AY286"/>
    <mergeCell ref="AZ286:BA286"/>
    <mergeCell ref="BB286:BC286"/>
    <mergeCell ref="BD286:BE286"/>
    <mergeCell ref="BF286:BG286"/>
    <mergeCell ref="AJ255:AK255"/>
    <mergeCell ref="AL255:AM255"/>
    <mergeCell ref="AN255:AO255"/>
    <mergeCell ref="AP255:AQ255"/>
    <mergeCell ref="AR255:AS255"/>
    <mergeCell ref="AT255:AU255"/>
    <mergeCell ref="AV255:AW255"/>
    <mergeCell ref="AX255:AY255"/>
    <mergeCell ref="AZ255:BA255"/>
    <mergeCell ref="AP263:AQ263"/>
    <mergeCell ref="AR263:AS263"/>
    <mergeCell ref="AT263:AU263"/>
    <mergeCell ref="AE255:AE256"/>
    <mergeCell ref="AF255:AG255"/>
    <mergeCell ref="BB193:BC193"/>
    <mergeCell ref="BD193:BE193"/>
    <mergeCell ref="BF193:BG193"/>
    <mergeCell ref="AE224:AE225"/>
    <mergeCell ref="AF224:AG224"/>
    <mergeCell ref="AH224:AI224"/>
    <mergeCell ref="AJ224:AK224"/>
    <mergeCell ref="AL224:AM224"/>
    <mergeCell ref="AN224:AO224"/>
    <mergeCell ref="AP224:AQ224"/>
    <mergeCell ref="AR224:AS224"/>
    <mergeCell ref="AT224:AU224"/>
    <mergeCell ref="AV224:AW224"/>
    <mergeCell ref="AX224:AY224"/>
    <mergeCell ref="AZ224:BA224"/>
    <mergeCell ref="BB224:BC224"/>
    <mergeCell ref="BD224:BE224"/>
    <mergeCell ref="BF224:BG224"/>
    <mergeCell ref="AJ193:AK193"/>
    <mergeCell ref="AL193:AM193"/>
    <mergeCell ref="AN193:AO193"/>
    <mergeCell ref="AP193:AQ193"/>
    <mergeCell ref="AR193:AS193"/>
    <mergeCell ref="AT193:AU193"/>
    <mergeCell ref="AV193:AW193"/>
    <mergeCell ref="AX193:AY193"/>
    <mergeCell ref="AZ193:BA193"/>
    <mergeCell ref="AV201:AW201"/>
    <mergeCell ref="AX201:AY201"/>
    <mergeCell ref="AZ201:BA201"/>
    <mergeCell ref="BB201:BC201"/>
    <mergeCell ref="BD201:BE201"/>
    <mergeCell ref="BB131:BC131"/>
    <mergeCell ref="BD131:BE131"/>
    <mergeCell ref="BF131:BG131"/>
    <mergeCell ref="AE162:AE163"/>
    <mergeCell ref="AF162:AG162"/>
    <mergeCell ref="AH162:AI162"/>
    <mergeCell ref="AJ162:AK162"/>
    <mergeCell ref="AL162:AM162"/>
    <mergeCell ref="AN162:AO162"/>
    <mergeCell ref="AP162:AQ162"/>
    <mergeCell ref="AR162:AS162"/>
    <mergeCell ref="AT162:AU162"/>
    <mergeCell ref="AV162:AW162"/>
    <mergeCell ref="AX162:AY162"/>
    <mergeCell ref="AZ162:BA162"/>
    <mergeCell ref="BB162:BC162"/>
    <mergeCell ref="BD162:BE162"/>
    <mergeCell ref="BF162:BG162"/>
    <mergeCell ref="AJ131:AK131"/>
    <mergeCell ref="AL131:AM131"/>
    <mergeCell ref="AN131:AO131"/>
    <mergeCell ref="AP131:AQ131"/>
    <mergeCell ref="AR131:AS131"/>
    <mergeCell ref="AT131:AU131"/>
    <mergeCell ref="AV131:AW131"/>
    <mergeCell ref="AX131:AY131"/>
    <mergeCell ref="AZ131:BA131"/>
    <mergeCell ref="AE131:AE132"/>
    <mergeCell ref="AF131:AG131"/>
    <mergeCell ref="AH131:AI131"/>
    <mergeCell ref="AE100:AE101"/>
    <mergeCell ref="AF100:AG100"/>
    <mergeCell ref="AH100:AI100"/>
    <mergeCell ref="AJ100:AK100"/>
    <mergeCell ref="AL100:AM100"/>
    <mergeCell ref="AN100:AO100"/>
    <mergeCell ref="AP100:AQ100"/>
    <mergeCell ref="AR100:AS100"/>
    <mergeCell ref="AT100:AU100"/>
    <mergeCell ref="AV100:AW100"/>
    <mergeCell ref="AX100:AY100"/>
    <mergeCell ref="AZ100:BA100"/>
    <mergeCell ref="BB100:BC100"/>
    <mergeCell ref="BD100:BE100"/>
    <mergeCell ref="BF100:BG100"/>
    <mergeCell ref="AJ69:AK69"/>
    <mergeCell ref="AL69:AM69"/>
    <mergeCell ref="AN69:AO69"/>
    <mergeCell ref="AP69:AQ69"/>
    <mergeCell ref="AR69:AS69"/>
    <mergeCell ref="AT69:AU69"/>
    <mergeCell ref="AV69:AW69"/>
    <mergeCell ref="AX69:AY69"/>
    <mergeCell ref="AZ69:BA69"/>
    <mergeCell ref="AJ77:AK77"/>
    <mergeCell ref="AL77:AM77"/>
    <mergeCell ref="AN77:AO77"/>
    <mergeCell ref="AP77:AQ77"/>
    <mergeCell ref="AR77:AS77"/>
    <mergeCell ref="AE77:AE78"/>
    <mergeCell ref="AF77:AG77"/>
    <mergeCell ref="AH77:AI77"/>
    <mergeCell ref="AV7:AW7"/>
    <mergeCell ref="AX7:AY7"/>
    <mergeCell ref="AZ7:BA7"/>
    <mergeCell ref="BB7:BC7"/>
    <mergeCell ref="BD7:BE7"/>
    <mergeCell ref="BF7:BG7"/>
    <mergeCell ref="AE38:AE39"/>
    <mergeCell ref="AF38:AG38"/>
    <mergeCell ref="AH38:AI38"/>
    <mergeCell ref="AJ38:AK38"/>
    <mergeCell ref="AL38:AM38"/>
    <mergeCell ref="AN38:AO38"/>
    <mergeCell ref="AP38:AQ38"/>
    <mergeCell ref="AR38:AS38"/>
    <mergeCell ref="AT38:AU38"/>
    <mergeCell ref="AV38:AW38"/>
    <mergeCell ref="AX38:AY38"/>
    <mergeCell ref="AZ38:BA38"/>
    <mergeCell ref="BB38:BC38"/>
    <mergeCell ref="BD38:BE38"/>
    <mergeCell ref="BF38:BG38"/>
    <mergeCell ref="AV15:AW15"/>
    <mergeCell ref="AX15:AY15"/>
    <mergeCell ref="AZ15:BA15"/>
    <mergeCell ref="BB15:BC15"/>
    <mergeCell ref="BD15:BE15"/>
    <mergeCell ref="BF15:BG15"/>
    <mergeCell ref="AE945:AE946"/>
    <mergeCell ref="AF945:AG945"/>
    <mergeCell ref="AH945:AI945"/>
    <mergeCell ref="AJ945:AK945"/>
    <mergeCell ref="AL945:AM945"/>
    <mergeCell ref="AN945:AO945"/>
    <mergeCell ref="AP945:AQ945"/>
    <mergeCell ref="AR945:AS945"/>
    <mergeCell ref="AT945:AU945"/>
    <mergeCell ref="AV945:AW945"/>
    <mergeCell ref="AX945:AY945"/>
    <mergeCell ref="AZ945:BA945"/>
    <mergeCell ref="BB945:BC945"/>
    <mergeCell ref="BD945:BE945"/>
    <mergeCell ref="BF945:BG945"/>
    <mergeCell ref="AJ914:AK914"/>
    <mergeCell ref="AL914:AM914"/>
    <mergeCell ref="AZ937:BA937"/>
    <mergeCell ref="BB937:BC937"/>
    <mergeCell ref="BD937:BE937"/>
    <mergeCell ref="BF937:BG937"/>
    <mergeCell ref="AN914:AO914"/>
    <mergeCell ref="AP914:AQ914"/>
    <mergeCell ref="AR914:AS914"/>
    <mergeCell ref="AE937:AE938"/>
    <mergeCell ref="AT937:AU937"/>
    <mergeCell ref="AV937:AW937"/>
    <mergeCell ref="AX937:AY937"/>
    <mergeCell ref="AF937:AG937"/>
    <mergeCell ref="AH937:AI937"/>
    <mergeCell ref="AJ937:AK937"/>
    <mergeCell ref="AL937:AM937"/>
    <mergeCell ref="AN852:AO852"/>
    <mergeCell ref="AP852:AQ852"/>
    <mergeCell ref="AR852:AS852"/>
    <mergeCell ref="AT852:AU852"/>
    <mergeCell ref="AV852:AW852"/>
    <mergeCell ref="AX852:AY852"/>
    <mergeCell ref="AZ852:BA852"/>
    <mergeCell ref="BB852:BC852"/>
    <mergeCell ref="BD852:BE852"/>
    <mergeCell ref="BF852:BG852"/>
    <mergeCell ref="AN875:AO875"/>
    <mergeCell ref="AP875:AQ875"/>
    <mergeCell ref="AR875:AS875"/>
    <mergeCell ref="AZ914:BA914"/>
    <mergeCell ref="BB914:BC914"/>
    <mergeCell ref="BD914:BE914"/>
    <mergeCell ref="BF914:BG914"/>
    <mergeCell ref="BD883:BE883"/>
    <mergeCell ref="BF883:BG883"/>
    <mergeCell ref="AE728:AE729"/>
    <mergeCell ref="AF728:AG728"/>
    <mergeCell ref="AH728:AI728"/>
    <mergeCell ref="AJ728:AK728"/>
    <mergeCell ref="AL728:AM728"/>
    <mergeCell ref="AN728:AO728"/>
    <mergeCell ref="AP728:AQ728"/>
    <mergeCell ref="AR728:AS728"/>
    <mergeCell ref="AT728:AU728"/>
    <mergeCell ref="AV728:AW728"/>
    <mergeCell ref="AX728:AY728"/>
    <mergeCell ref="AR883:AS883"/>
    <mergeCell ref="AT883:AU883"/>
    <mergeCell ref="AV883:AW883"/>
    <mergeCell ref="AX883:AY883"/>
    <mergeCell ref="AZ883:BA883"/>
    <mergeCell ref="BB883:BC883"/>
    <mergeCell ref="AV821:AW821"/>
    <mergeCell ref="AX821:AY821"/>
    <mergeCell ref="AZ821:BA821"/>
    <mergeCell ref="BB821:BC821"/>
    <mergeCell ref="AE852:AE853"/>
    <mergeCell ref="AF852:AG852"/>
    <mergeCell ref="AH852:AI852"/>
    <mergeCell ref="AP759:AQ759"/>
    <mergeCell ref="AR759:AS759"/>
    <mergeCell ref="AT759:AU759"/>
    <mergeCell ref="AE751:AE752"/>
    <mergeCell ref="AF751:AG751"/>
    <mergeCell ref="AH751:AI751"/>
    <mergeCell ref="AJ852:AK852"/>
    <mergeCell ref="AL852:AM852"/>
    <mergeCell ref="BF635:BG635"/>
    <mergeCell ref="AE666:AE667"/>
    <mergeCell ref="AF666:AG666"/>
    <mergeCell ref="AH666:AI666"/>
    <mergeCell ref="AJ666:AK666"/>
    <mergeCell ref="AL666:AM666"/>
    <mergeCell ref="AN666:AO666"/>
    <mergeCell ref="AP666:AQ666"/>
    <mergeCell ref="AR666:AS666"/>
    <mergeCell ref="AT666:AU666"/>
    <mergeCell ref="AV666:AW666"/>
    <mergeCell ref="AX666:AY666"/>
    <mergeCell ref="AZ666:BA666"/>
    <mergeCell ref="BB666:BC666"/>
    <mergeCell ref="BD666:BE666"/>
    <mergeCell ref="BF666:BG666"/>
    <mergeCell ref="AE790:AE791"/>
    <mergeCell ref="AF790:AG790"/>
    <mergeCell ref="AH790:AI790"/>
    <mergeCell ref="AJ790:AK790"/>
    <mergeCell ref="AL790:AM790"/>
    <mergeCell ref="AN790:AO790"/>
    <mergeCell ref="AP790:AQ790"/>
    <mergeCell ref="AR790:AS790"/>
    <mergeCell ref="AT790:AU790"/>
    <mergeCell ref="AV790:AW790"/>
    <mergeCell ref="AX790:AY790"/>
    <mergeCell ref="AZ790:BA790"/>
    <mergeCell ref="BB790:BC790"/>
    <mergeCell ref="BD790:BE790"/>
    <mergeCell ref="BF790:BG790"/>
    <mergeCell ref="AV697:AW697"/>
    <mergeCell ref="AE720:AE721"/>
    <mergeCell ref="AF720:AG720"/>
    <mergeCell ref="AH720:AI720"/>
    <mergeCell ref="AE604:AE605"/>
    <mergeCell ref="AF604:AG604"/>
    <mergeCell ref="AH604:AI604"/>
    <mergeCell ref="AJ604:AK604"/>
    <mergeCell ref="AL604:AM604"/>
    <mergeCell ref="AN604:AO604"/>
    <mergeCell ref="AP604:AQ604"/>
    <mergeCell ref="AR604:AS604"/>
    <mergeCell ref="AT604:AU604"/>
    <mergeCell ref="AV604:AW604"/>
    <mergeCell ref="AX604:AY604"/>
    <mergeCell ref="AZ604:BA604"/>
    <mergeCell ref="BB604:BC604"/>
    <mergeCell ref="BD604:BE604"/>
    <mergeCell ref="AL635:AM635"/>
    <mergeCell ref="AN635:AO635"/>
    <mergeCell ref="AP635:AQ635"/>
    <mergeCell ref="AR635:AS635"/>
    <mergeCell ref="AT635:AU635"/>
    <mergeCell ref="AJ720:AK720"/>
    <mergeCell ref="AL720:AM720"/>
    <mergeCell ref="AN720:AO720"/>
    <mergeCell ref="AP720:AQ720"/>
    <mergeCell ref="AR720:AS720"/>
    <mergeCell ref="AT720:AU720"/>
    <mergeCell ref="AZ635:BA635"/>
    <mergeCell ref="BB635:BC635"/>
    <mergeCell ref="BD635:BE635"/>
    <mergeCell ref="AX697:AY697"/>
    <mergeCell ref="BF604:BG604"/>
    <mergeCell ref="AL573:AM573"/>
    <mergeCell ref="AN573:AO573"/>
    <mergeCell ref="AP573:AQ573"/>
    <mergeCell ref="AR573:AS573"/>
    <mergeCell ref="AT573:AU573"/>
    <mergeCell ref="AV573:AW573"/>
    <mergeCell ref="AX573:AY573"/>
    <mergeCell ref="AZ573:BA573"/>
    <mergeCell ref="BB573:BC573"/>
    <mergeCell ref="AE573:AE574"/>
    <mergeCell ref="AF573:AG573"/>
    <mergeCell ref="AH573:AI573"/>
    <mergeCell ref="AJ573:AK573"/>
    <mergeCell ref="AE542:AE543"/>
    <mergeCell ref="AF542:AG542"/>
    <mergeCell ref="AH542:AI542"/>
    <mergeCell ref="AJ542:AK542"/>
    <mergeCell ref="AL542:AM542"/>
    <mergeCell ref="AN542:AO542"/>
    <mergeCell ref="AP542:AQ542"/>
    <mergeCell ref="AR542:AS542"/>
    <mergeCell ref="AT542:AU542"/>
    <mergeCell ref="AV542:AW542"/>
    <mergeCell ref="AX542:AY542"/>
    <mergeCell ref="AZ542:BA542"/>
    <mergeCell ref="BB542:BC542"/>
    <mergeCell ref="BD542:BE542"/>
    <mergeCell ref="BF542:BG542"/>
    <mergeCell ref="AV565:AW565"/>
    <mergeCell ref="AX565:AY565"/>
    <mergeCell ref="AZ565:BA565"/>
    <mergeCell ref="AP511:AQ511"/>
    <mergeCell ref="AR511:AS511"/>
    <mergeCell ref="AT511:AU511"/>
    <mergeCell ref="AV511:AW511"/>
    <mergeCell ref="AX511:AY511"/>
    <mergeCell ref="AZ511:BA511"/>
    <mergeCell ref="AE511:AE512"/>
    <mergeCell ref="AF511:AG511"/>
    <mergeCell ref="AH511:AI511"/>
    <mergeCell ref="AV356:AW356"/>
    <mergeCell ref="AE480:AE481"/>
    <mergeCell ref="AF480:AG480"/>
    <mergeCell ref="AH480:AI480"/>
    <mergeCell ref="AJ480:AK480"/>
    <mergeCell ref="AL480:AM480"/>
    <mergeCell ref="AN480:AO480"/>
    <mergeCell ref="AP480:AQ480"/>
    <mergeCell ref="AR480:AS480"/>
    <mergeCell ref="AT480:AU480"/>
    <mergeCell ref="AV480:AW480"/>
    <mergeCell ref="AX480:AY480"/>
    <mergeCell ref="AZ480:BA480"/>
    <mergeCell ref="AT503:AU503"/>
    <mergeCell ref="AF387:AG387"/>
    <mergeCell ref="AH387:AI387"/>
    <mergeCell ref="AJ387:AK387"/>
    <mergeCell ref="AL387:AM387"/>
    <mergeCell ref="AN387:AO387"/>
    <mergeCell ref="AP387:AQ387"/>
    <mergeCell ref="AV410:AW410"/>
    <mergeCell ref="AX410:AY410"/>
    <mergeCell ref="AZ410:BA410"/>
    <mergeCell ref="BB480:BC480"/>
    <mergeCell ref="BD480:BE480"/>
    <mergeCell ref="BF480:BG480"/>
    <mergeCell ref="AJ449:AK449"/>
    <mergeCell ref="AL449:AM449"/>
    <mergeCell ref="AN449:AO449"/>
    <mergeCell ref="AP449:AQ449"/>
    <mergeCell ref="AR449:AS449"/>
    <mergeCell ref="AT449:AU449"/>
    <mergeCell ref="AV449:AW449"/>
    <mergeCell ref="AX449:AY449"/>
    <mergeCell ref="AZ449:BA449"/>
    <mergeCell ref="BB379:BC379"/>
    <mergeCell ref="BD379:BE379"/>
    <mergeCell ref="BF379:BG379"/>
    <mergeCell ref="AE410:AE411"/>
    <mergeCell ref="AF410:AG410"/>
    <mergeCell ref="AH410:AI410"/>
    <mergeCell ref="AJ410:AK410"/>
    <mergeCell ref="AE449:AE450"/>
    <mergeCell ref="AF449:AG449"/>
    <mergeCell ref="AH449:AI449"/>
    <mergeCell ref="AE441:AE442"/>
    <mergeCell ref="AF441:AG441"/>
    <mergeCell ref="AH441:AI441"/>
    <mergeCell ref="AJ441:AK441"/>
    <mergeCell ref="AL441:AM441"/>
    <mergeCell ref="AN441:AO441"/>
    <mergeCell ref="AP441:AQ441"/>
    <mergeCell ref="AR441:AS441"/>
    <mergeCell ref="AT441:AU441"/>
    <mergeCell ref="AE387:AE388"/>
    <mergeCell ref="AN263:AO263"/>
    <mergeCell ref="BF387:BG387"/>
    <mergeCell ref="AE418:AE419"/>
    <mergeCell ref="AF418:AG418"/>
    <mergeCell ref="AH418:AI418"/>
    <mergeCell ref="AJ418:AK418"/>
    <mergeCell ref="AL418:AM418"/>
    <mergeCell ref="AN418:AO418"/>
    <mergeCell ref="AP418:AQ418"/>
    <mergeCell ref="AR418:AS418"/>
    <mergeCell ref="AT418:AU418"/>
    <mergeCell ref="AV418:AW418"/>
    <mergeCell ref="AX418:AY418"/>
    <mergeCell ref="AZ418:BA418"/>
    <mergeCell ref="BB418:BC418"/>
    <mergeCell ref="BD418:BE418"/>
    <mergeCell ref="BF418:BG418"/>
    <mergeCell ref="AV325:AW325"/>
    <mergeCell ref="AX325:AY325"/>
    <mergeCell ref="AZ325:BA325"/>
    <mergeCell ref="BB325:BC325"/>
    <mergeCell ref="BD325:BE325"/>
    <mergeCell ref="BF325:BG325"/>
    <mergeCell ref="AE356:AE357"/>
    <mergeCell ref="AF356:AG356"/>
    <mergeCell ref="AH356:AI356"/>
    <mergeCell ref="AJ356:AK356"/>
    <mergeCell ref="AL356:AM356"/>
    <mergeCell ref="AN356:AO356"/>
    <mergeCell ref="AP356:AQ356"/>
    <mergeCell ref="AR356:AS356"/>
    <mergeCell ref="AT356:AU356"/>
    <mergeCell ref="AV170:AW170"/>
    <mergeCell ref="AX356:AY356"/>
    <mergeCell ref="AZ356:BA356"/>
    <mergeCell ref="BB356:BC356"/>
    <mergeCell ref="BD356:BE356"/>
    <mergeCell ref="BF356:BG356"/>
    <mergeCell ref="AV263:AW263"/>
    <mergeCell ref="AX263:AY263"/>
    <mergeCell ref="AZ263:BA263"/>
    <mergeCell ref="BB263:BC263"/>
    <mergeCell ref="BD263:BE263"/>
    <mergeCell ref="BF263:BG263"/>
    <mergeCell ref="AE294:AE295"/>
    <mergeCell ref="AF294:AG294"/>
    <mergeCell ref="AH294:AI294"/>
    <mergeCell ref="AJ294:AK294"/>
    <mergeCell ref="AL294:AM294"/>
    <mergeCell ref="AN294:AO294"/>
    <mergeCell ref="AP294:AQ294"/>
    <mergeCell ref="AR294:AS294"/>
    <mergeCell ref="AT294:AU294"/>
    <mergeCell ref="AV294:AW294"/>
    <mergeCell ref="AX294:AY294"/>
    <mergeCell ref="AZ294:BA294"/>
    <mergeCell ref="BB294:BC294"/>
    <mergeCell ref="BD294:BE294"/>
    <mergeCell ref="BF294:BG294"/>
    <mergeCell ref="AE263:AE264"/>
    <mergeCell ref="AF263:AG263"/>
    <mergeCell ref="AH263:AI263"/>
    <mergeCell ref="AJ263:AK263"/>
    <mergeCell ref="AL263:AM263"/>
    <mergeCell ref="AN108:AO108"/>
    <mergeCell ref="AP108:AQ108"/>
    <mergeCell ref="AR108:AS108"/>
    <mergeCell ref="AT108:AU108"/>
    <mergeCell ref="AV108:AW108"/>
    <mergeCell ref="AX108:AY108"/>
    <mergeCell ref="AZ108:BA108"/>
    <mergeCell ref="BB108:BC108"/>
    <mergeCell ref="BD108:BE108"/>
    <mergeCell ref="BF108:BG108"/>
    <mergeCell ref="BF201:BG201"/>
    <mergeCell ref="AE232:AE233"/>
    <mergeCell ref="AF232:AG232"/>
    <mergeCell ref="AH232:AI232"/>
    <mergeCell ref="AJ232:AK232"/>
    <mergeCell ref="AL232:AM232"/>
    <mergeCell ref="AN232:AO232"/>
    <mergeCell ref="AP232:AQ232"/>
    <mergeCell ref="AR232:AS232"/>
    <mergeCell ref="AT232:AU232"/>
    <mergeCell ref="AV232:AW232"/>
    <mergeCell ref="AX232:AY232"/>
    <mergeCell ref="AZ232:BA232"/>
    <mergeCell ref="BB232:BC232"/>
    <mergeCell ref="BD232:BE232"/>
    <mergeCell ref="BF232:BG232"/>
    <mergeCell ref="AV139:AW139"/>
    <mergeCell ref="AX139:AY139"/>
    <mergeCell ref="AZ139:BA139"/>
    <mergeCell ref="BB139:BC139"/>
    <mergeCell ref="BD139:BE139"/>
    <mergeCell ref="BF139:BG139"/>
    <mergeCell ref="AV46:AW46"/>
    <mergeCell ref="AX46:AY46"/>
    <mergeCell ref="AZ46:BA46"/>
    <mergeCell ref="BB46:BC46"/>
    <mergeCell ref="BD46:BE46"/>
    <mergeCell ref="BF46:BG46"/>
    <mergeCell ref="AT77:AU77"/>
    <mergeCell ref="BB69:BC69"/>
    <mergeCell ref="BD69:BE69"/>
    <mergeCell ref="BF69:BG69"/>
    <mergeCell ref="AE914:AE915"/>
    <mergeCell ref="AF914:AG914"/>
    <mergeCell ref="AH914:AI914"/>
    <mergeCell ref="AE883:AE884"/>
    <mergeCell ref="AF883:AG883"/>
    <mergeCell ref="AH883:AI883"/>
    <mergeCell ref="AJ883:AK883"/>
    <mergeCell ref="AL883:AM883"/>
    <mergeCell ref="AN883:AO883"/>
    <mergeCell ref="AE875:AE876"/>
    <mergeCell ref="AF875:AG875"/>
    <mergeCell ref="AH875:AI875"/>
    <mergeCell ref="AJ875:AK875"/>
    <mergeCell ref="AL875:AM875"/>
    <mergeCell ref="AX170:AY170"/>
    <mergeCell ref="AZ170:BA170"/>
    <mergeCell ref="BB170:BC170"/>
    <mergeCell ref="AF697:AG697"/>
    <mergeCell ref="AH697:AI697"/>
    <mergeCell ref="AJ697:AK697"/>
    <mergeCell ref="AL697:AM697"/>
    <mergeCell ref="AN697:AO697"/>
    <mergeCell ref="BD170:BE170"/>
    <mergeCell ref="BF170:BG170"/>
    <mergeCell ref="AV77:AW77"/>
    <mergeCell ref="AX77:AY77"/>
    <mergeCell ref="AZ77:BA77"/>
    <mergeCell ref="BB77:BC77"/>
    <mergeCell ref="AT875:AU875"/>
    <mergeCell ref="AE821:AE822"/>
    <mergeCell ref="AF821:AG821"/>
    <mergeCell ref="AH821:AI821"/>
    <mergeCell ref="AJ821:AK821"/>
    <mergeCell ref="AL821:AM821"/>
    <mergeCell ref="AN821:AO821"/>
    <mergeCell ref="AP821:AQ821"/>
    <mergeCell ref="AR821:AS821"/>
    <mergeCell ref="AT821:AU821"/>
    <mergeCell ref="AE813:AE814"/>
    <mergeCell ref="AF813:AG813"/>
    <mergeCell ref="AH813:AI813"/>
    <mergeCell ref="AE759:AE760"/>
    <mergeCell ref="AF759:AG759"/>
    <mergeCell ref="AH759:AI759"/>
    <mergeCell ref="AJ759:AK759"/>
    <mergeCell ref="AL759:AM759"/>
    <mergeCell ref="AN759:AO759"/>
    <mergeCell ref="BD77:BE77"/>
    <mergeCell ref="BF77:BG77"/>
    <mergeCell ref="AE108:AE109"/>
    <mergeCell ref="AF108:AG108"/>
    <mergeCell ref="AH108:AI108"/>
    <mergeCell ref="AJ108:AK108"/>
    <mergeCell ref="AL108:AM108"/>
    <mergeCell ref="AE697:AE698"/>
    <mergeCell ref="AE379:AE380"/>
    <mergeCell ref="AF379:AG379"/>
    <mergeCell ref="AH379:AI379"/>
    <mergeCell ref="AE325:AE326"/>
    <mergeCell ref="AF325:AG325"/>
    <mergeCell ref="AH325:AI325"/>
    <mergeCell ref="AJ325:AK325"/>
    <mergeCell ref="AL325:AM325"/>
    <mergeCell ref="AN325:AO325"/>
    <mergeCell ref="AP325:AQ325"/>
    <mergeCell ref="AR325:AS325"/>
    <mergeCell ref="AT325:AU325"/>
    <mergeCell ref="AE317:AE318"/>
    <mergeCell ref="AF317:AG317"/>
    <mergeCell ref="AH317:AI317"/>
    <mergeCell ref="AJ317:AK317"/>
    <mergeCell ref="AL317:AM317"/>
    <mergeCell ref="AN317:AO317"/>
    <mergeCell ref="AP317:AQ317"/>
    <mergeCell ref="AR317:AS317"/>
    <mergeCell ref="AT317:AU317"/>
    <mergeCell ref="AE689:AE690"/>
    <mergeCell ref="AF689:AG689"/>
    <mergeCell ref="AH689:AI689"/>
    <mergeCell ref="AE635:AE636"/>
    <mergeCell ref="AF635:AG635"/>
    <mergeCell ref="AH635:AI635"/>
    <mergeCell ref="AJ635:AK635"/>
    <mergeCell ref="AJ511:AK511"/>
    <mergeCell ref="AL511:AM511"/>
    <mergeCell ref="AN511:AO511"/>
    <mergeCell ref="AH255:AI255"/>
    <mergeCell ref="AE201:AE202"/>
    <mergeCell ref="AF201:AG201"/>
    <mergeCell ref="AH201:AI201"/>
    <mergeCell ref="AJ201:AK201"/>
    <mergeCell ref="AL201:AM201"/>
    <mergeCell ref="AN201:AO201"/>
    <mergeCell ref="AP201:AQ201"/>
    <mergeCell ref="AR201:AS201"/>
    <mergeCell ref="AT201:AU201"/>
    <mergeCell ref="AE193:AE194"/>
    <mergeCell ref="AF193:AG193"/>
    <mergeCell ref="AH193:AI193"/>
    <mergeCell ref="AE139:AE140"/>
    <mergeCell ref="AF139:AG139"/>
    <mergeCell ref="AH139:AI139"/>
    <mergeCell ref="AJ139:AK139"/>
    <mergeCell ref="AL139:AM139"/>
    <mergeCell ref="AN139:AO139"/>
    <mergeCell ref="AP139:AQ139"/>
    <mergeCell ref="AR139:AS139"/>
    <mergeCell ref="AT139:AU139"/>
    <mergeCell ref="AL170:AM170"/>
    <mergeCell ref="AN170:AO170"/>
    <mergeCell ref="AP170:AQ170"/>
    <mergeCell ref="AR170:AS170"/>
    <mergeCell ref="AT170:AU170"/>
    <mergeCell ref="AE170:AE171"/>
    <mergeCell ref="AF170:AG170"/>
    <mergeCell ref="AH170:AI170"/>
    <mergeCell ref="AJ170:AK170"/>
    <mergeCell ref="AE69:AE70"/>
    <mergeCell ref="AF69:AG69"/>
    <mergeCell ref="AH69:AI69"/>
    <mergeCell ref="AE15:AE16"/>
    <mergeCell ref="AF15:AG15"/>
    <mergeCell ref="AH15:AI15"/>
    <mergeCell ref="AJ15:AK15"/>
    <mergeCell ref="AL15:AM15"/>
    <mergeCell ref="AN15:AO15"/>
    <mergeCell ref="AP15:AQ15"/>
    <mergeCell ref="AR15:AS15"/>
    <mergeCell ref="AT15:AU15"/>
    <mergeCell ref="AE7:AE8"/>
    <mergeCell ref="AF7:AG7"/>
    <mergeCell ref="AH7:AI7"/>
    <mergeCell ref="AJ7:AK7"/>
    <mergeCell ref="AL7:AM7"/>
    <mergeCell ref="AN7:AO7"/>
    <mergeCell ref="AP7:AQ7"/>
    <mergeCell ref="AR7:AS7"/>
    <mergeCell ref="AT7:AU7"/>
    <mergeCell ref="AE46:AE47"/>
    <mergeCell ref="AF46:AG46"/>
    <mergeCell ref="AH46:AI46"/>
    <mergeCell ref="AJ46:AK46"/>
    <mergeCell ref="AL46:AM46"/>
    <mergeCell ref="AN46:AO46"/>
    <mergeCell ref="AP46:AQ46"/>
    <mergeCell ref="AR46:AS46"/>
    <mergeCell ref="AT46:AU46"/>
    <mergeCell ref="BX937:BY937"/>
    <mergeCell ref="BZ937:CA937"/>
    <mergeCell ref="CB937:CC937"/>
    <mergeCell ref="CD937:CE937"/>
    <mergeCell ref="CF937:CG937"/>
    <mergeCell ref="CH937:CI937"/>
    <mergeCell ref="CJ937:CK937"/>
    <mergeCell ref="BX875:BY875"/>
    <mergeCell ref="BZ875:CA875"/>
    <mergeCell ref="CB875:CC875"/>
    <mergeCell ref="CD875:CE875"/>
    <mergeCell ref="CF875:CG875"/>
    <mergeCell ref="CH875:CI875"/>
    <mergeCell ref="CJ875:CK875"/>
    <mergeCell ref="BX906:BY906"/>
    <mergeCell ref="BZ906:CA906"/>
    <mergeCell ref="CB906:CC906"/>
    <mergeCell ref="CD906:CE906"/>
    <mergeCell ref="CF906:CG906"/>
    <mergeCell ref="CH906:CI906"/>
    <mergeCell ref="CJ906:CK906"/>
    <mergeCell ref="BX813:BY813"/>
    <mergeCell ref="BZ813:CA813"/>
    <mergeCell ref="CB813:CC813"/>
    <mergeCell ref="CD813:CE813"/>
    <mergeCell ref="CF813:CG813"/>
    <mergeCell ref="CH813:CI813"/>
    <mergeCell ref="CJ813:CK813"/>
    <mergeCell ref="BX844:BY844"/>
    <mergeCell ref="BZ844:CA844"/>
    <mergeCell ref="CB844:CC844"/>
    <mergeCell ref="CD844:CE844"/>
    <mergeCell ref="CF844:CG844"/>
    <mergeCell ref="CH844:CI844"/>
    <mergeCell ref="CJ844:CK844"/>
    <mergeCell ref="CD751:CE751"/>
    <mergeCell ref="CF751:CG751"/>
    <mergeCell ref="CH751:CI751"/>
    <mergeCell ref="CJ751:CK751"/>
    <mergeCell ref="BX782:BY782"/>
    <mergeCell ref="BZ782:CA782"/>
    <mergeCell ref="CB782:CC782"/>
    <mergeCell ref="CD782:CE782"/>
    <mergeCell ref="CF782:CG782"/>
    <mergeCell ref="CH782:CI782"/>
    <mergeCell ref="CJ782:CK782"/>
    <mergeCell ref="BX720:BY720"/>
    <mergeCell ref="BZ720:CA720"/>
    <mergeCell ref="CB720:CC720"/>
    <mergeCell ref="CD720:CE720"/>
    <mergeCell ref="CF720:CG720"/>
    <mergeCell ref="CH720:CI720"/>
    <mergeCell ref="CJ720:CK720"/>
    <mergeCell ref="BX751:BY751"/>
    <mergeCell ref="BX658:BY658"/>
    <mergeCell ref="BZ658:CA658"/>
    <mergeCell ref="CB658:CC658"/>
    <mergeCell ref="CD658:CE658"/>
    <mergeCell ref="CF658:CG658"/>
    <mergeCell ref="CH658:CI658"/>
    <mergeCell ref="CJ658:CK658"/>
    <mergeCell ref="BX689:BY689"/>
    <mergeCell ref="BZ689:CA689"/>
    <mergeCell ref="CB689:CC689"/>
    <mergeCell ref="CD689:CE689"/>
    <mergeCell ref="CF689:CG689"/>
    <mergeCell ref="CH689:CI689"/>
    <mergeCell ref="CJ689:CK689"/>
    <mergeCell ref="BZ751:CA751"/>
    <mergeCell ref="CB751:CC751"/>
    <mergeCell ref="BX596:BY596"/>
    <mergeCell ref="BZ596:CA596"/>
    <mergeCell ref="CB596:CC596"/>
    <mergeCell ref="CD596:CE596"/>
    <mergeCell ref="CF596:CG596"/>
    <mergeCell ref="CH596:CI596"/>
    <mergeCell ref="CJ596:CK596"/>
    <mergeCell ref="BX627:BY627"/>
    <mergeCell ref="BZ627:CA627"/>
    <mergeCell ref="CB627:CC627"/>
    <mergeCell ref="CD627:CE627"/>
    <mergeCell ref="CF627:CG627"/>
    <mergeCell ref="CH627:CI627"/>
    <mergeCell ref="CJ627:CK627"/>
    <mergeCell ref="CD534:CE534"/>
    <mergeCell ref="CF534:CG534"/>
    <mergeCell ref="CH534:CI534"/>
    <mergeCell ref="CJ534:CK534"/>
    <mergeCell ref="BX565:BY565"/>
    <mergeCell ref="BZ565:CA565"/>
    <mergeCell ref="CB565:CC565"/>
    <mergeCell ref="CD565:CE565"/>
    <mergeCell ref="CF565:CG565"/>
    <mergeCell ref="CH565:CI565"/>
    <mergeCell ref="CJ565:CK565"/>
    <mergeCell ref="BX503:BY503"/>
    <mergeCell ref="BZ503:CA503"/>
    <mergeCell ref="CB503:CC503"/>
    <mergeCell ref="CD503:CE503"/>
    <mergeCell ref="CF503:CG503"/>
    <mergeCell ref="CH503:CI503"/>
    <mergeCell ref="CJ503:CK503"/>
    <mergeCell ref="BX534:BY534"/>
    <mergeCell ref="BX441:BY441"/>
    <mergeCell ref="BZ441:CA441"/>
    <mergeCell ref="CB441:CC441"/>
    <mergeCell ref="CD441:CE441"/>
    <mergeCell ref="CF441:CG441"/>
    <mergeCell ref="CH441:CI441"/>
    <mergeCell ref="CJ441:CK441"/>
    <mergeCell ref="BX472:BY472"/>
    <mergeCell ref="BZ472:CA472"/>
    <mergeCell ref="CB472:CC472"/>
    <mergeCell ref="CD472:CE472"/>
    <mergeCell ref="CF472:CG472"/>
    <mergeCell ref="CH472:CI472"/>
    <mergeCell ref="CJ472:CK472"/>
    <mergeCell ref="BZ534:CA534"/>
    <mergeCell ref="CB534:CC534"/>
    <mergeCell ref="BX379:BY379"/>
    <mergeCell ref="BZ379:CA379"/>
    <mergeCell ref="CB379:CC379"/>
    <mergeCell ref="CD379:CE379"/>
    <mergeCell ref="CF379:CG379"/>
    <mergeCell ref="CH379:CI379"/>
    <mergeCell ref="CJ379:CK379"/>
    <mergeCell ref="BX410:BY410"/>
    <mergeCell ref="BZ410:CA410"/>
    <mergeCell ref="CB410:CC410"/>
    <mergeCell ref="CD410:CE410"/>
    <mergeCell ref="CF410:CG410"/>
    <mergeCell ref="CH410:CI410"/>
    <mergeCell ref="CJ410:CK410"/>
    <mergeCell ref="BX317:BY317"/>
    <mergeCell ref="BZ317:CA317"/>
    <mergeCell ref="CB317:CC317"/>
    <mergeCell ref="CD317:CE317"/>
    <mergeCell ref="CF317:CG317"/>
    <mergeCell ref="CH317:CI317"/>
    <mergeCell ref="CJ317:CK317"/>
    <mergeCell ref="BX348:BY348"/>
    <mergeCell ref="BZ348:CA348"/>
    <mergeCell ref="CB348:CC348"/>
    <mergeCell ref="CD348:CE348"/>
    <mergeCell ref="CF348:CG348"/>
    <mergeCell ref="CH348:CI348"/>
    <mergeCell ref="CJ348:CK348"/>
    <mergeCell ref="BX162:BY162"/>
    <mergeCell ref="BZ162:CA162"/>
    <mergeCell ref="CB162:CC162"/>
    <mergeCell ref="BX255:BY255"/>
    <mergeCell ref="BZ255:CA255"/>
    <mergeCell ref="CB255:CC255"/>
    <mergeCell ref="CD255:CE255"/>
    <mergeCell ref="CF255:CG255"/>
    <mergeCell ref="CH255:CI255"/>
    <mergeCell ref="CJ255:CK255"/>
    <mergeCell ref="BX286:BY286"/>
    <mergeCell ref="BZ286:CA286"/>
    <mergeCell ref="CB286:CC286"/>
    <mergeCell ref="CD286:CE286"/>
    <mergeCell ref="CF286:CG286"/>
    <mergeCell ref="CH286:CI286"/>
    <mergeCell ref="CJ286:CK286"/>
    <mergeCell ref="BX193:BY193"/>
    <mergeCell ref="BZ193:CA193"/>
    <mergeCell ref="CB193:CC193"/>
    <mergeCell ref="CD193:CE193"/>
    <mergeCell ref="CF193:CG193"/>
    <mergeCell ref="CH193:CI193"/>
    <mergeCell ref="CJ193:CK193"/>
    <mergeCell ref="BT317:BU317"/>
    <mergeCell ref="BV317:BW317"/>
    <mergeCell ref="BI253:BL253"/>
    <mergeCell ref="BI255:BI256"/>
    <mergeCell ref="BJ255:BK255"/>
    <mergeCell ref="BL255:BM255"/>
    <mergeCell ref="BN255:BO255"/>
    <mergeCell ref="BP255:BQ255"/>
    <mergeCell ref="BR255:BS255"/>
    <mergeCell ref="BT255:BU255"/>
    <mergeCell ref="BV255:BW255"/>
    <mergeCell ref="BI410:BI411"/>
    <mergeCell ref="BJ410:BK410"/>
    <mergeCell ref="BL410:BM410"/>
    <mergeCell ref="BN410:BO410"/>
    <mergeCell ref="BP410:BQ410"/>
    <mergeCell ref="BR410:BS410"/>
    <mergeCell ref="BT410:BU410"/>
    <mergeCell ref="BV410:BW410"/>
    <mergeCell ref="BI348:BI349"/>
    <mergeCell ref="BJ348:BK348"/>
    <mergeCell ref="BL348:BM348"/>
    <mergeCell ref="BN348:BO348"/>
    <mergeCell ref="BP348:BQ348"/>
    <mergeCell ref="BR348:BS348"/>
    <mergeCell ref="BT348:BU348"/>
    <mergeCell ref="BV348:BW348"/>
    <mergeCell ref="BR379:BS379"/>
    <mergeCell ref="BT379:BU379"/>
    <mergeCell ref="BV379:BW379"/>
    <mergeCell ref="BI346:BL346"/>
    <mergeCell ref="BI315:BL315"/>
    <mergeCell ref="P813:Q813"/>
    <mergeCell ref="P782:Q782"/>
    <mergeCell ref="R813:S813"/>
    <mergeCell ref="BN193:BO193"/>
    <mergeCell ref="BP193:BQ193"/>
    <mergeCell ref="BR193:BS193"/>
    <mergeCell ref="BT193:BU193"/>
    <mergeCell ref="BV193:BW193"/>
    <mergeCell ref="BI131:BI132"/>
    <mergeCell ref="BJ131:BK131"/>
    <mergeCell ref="BL131:BM131"/>
    <mergeCell ref="BN131:BO131"/>
    <mergeCell ref="BP131:BQ131"/>
    <mergeCell ref="BR131:BS131"/>
    <mergeCell ref="BT131:BU131"/>
    <mergeCell ref="BV131:BW131"/>
    <mergeCell ref="BJ162:BK162"/>
    <mergeCell ref="BL162:BM162"/>
    <mergeCell ref="BN162:BO162"/>
    <mergeCell ref="BP162:BQ162"/>
    <mergeCell ref="BR162:BS162"/>
    <mergeCell ref="BT162:BU162"/>
    <mergeCell ref="BV162:BW162"/>
    <mergeCell ref="BR286:BS286"/>
    <mergeCell ref="BT286:BU286"/>
    <mergeCell ref="BV286:BW286"/>
    <mergeCell ref="BI317:BI318"/>
    <mergeCell ref="BJ317:BK317"/>
    <mergeCell ref="BL317:BM317"/>
    <mergeCell ref="BN317:BO317"/>
    <mergeCell ref="BP317:BQ317"/>
    <mergeCell ref="BR317:BS317"/>
    <mergeCell ref="B844:C844"/>
    <mergeCell ref="D844:E844"/>
    <mergeCell ref="F844:G844"/>
    <mergeCell ref="H844:I844"/>
    <mergeCell ref="J844:K844"/>
    <mergeCell ref="L844:M844"/>
    <mergeCell ref="N844:O844"/>
    <mergeCell ref="L937:M937"/>
    <mergeCell ref="F906:G906"/>
    <mergeCell ref="H906:I906"/>
    <mergeCell ref="J906:K906"/>
    <mergeCell ref="BI100:BI101"/>
    <mergeCell ref="BJ100:BK100"/>
    <mergeCell ref="BL100:BM100"/>
    <mergeCell ref="BN100:BO100"/>
    <mergeCell ref="BP100:BQ100"/>
    <mergeCell ref="L906:M906"/>
    <mergeCell ref="N906:O906"/>
    <mergeCell ref="AB844:AC844"/>
    <mergeCell ref="V875:W875"/>
    <mergeCell ref="X875:Y875"/>
    <mergeCell ref="R844:S844"/>
    <mergeCell ref="T844:U844"/>
    <mergeCell ref="V844:W844"/>
    <mergeCell ref="X844:Y844"/>
    <mergeCell ref="R782:S782"/>
    <mergeCell ref="T782:U782"/>
    <mergeCell ref="V782:W782"/>
    <mergeCell ref="X782:Y782"/>
    <mergeCell ref="Z751:AA751"/>
    <mergeCell ref="AB751:AC751"/>
    <mergeCell ref="R875:S875"/>
    <mergeCell ref="L875:M875"/>
    <mergeCell ref="P844:Q844"/>
    <mergeCell ref="P937:Q937"/>
    <mergeCell ref="P906:Q906"/>
    <mergeCell ref="V906:W906"/>
    <mergeCell ref="X906:Y906"/>
    <mergeCell ref="Z906:AA906"/>
    <mergeCell ref="AB906:AC906"/>
    <mergeCell ref="R937:S937"/>
    <mergeCell ref="T937:U937"/>
    <mergeCell ref="V937:W937"/>
    <mergeCell ref="X937:Y937"/>
    <mergeCell ref="Z937:AA937"/>
    <mergeCell ref="AB937:AC937"/>
    <mergeCell ref="R906:S906"/>
    <mergeCell ref="T906:U906"/>
    <mergeCell ref="N937:O937"/>
    <mergeCell ref="T875:U875"/>
    <mergeCell ref="Z875:AA875"/>
    <mergeCell ref="AB875:AC875"/>
    <mergeCell ref="Z844:AA844"/>
    <mergeCell ref="R689:S689"/>
    <mergeCell ref="T689:U689"/>
    <mergeCell ref="V689:W689"/>
    <mergeCell ref="X689:Y689"/>
    <mergeCell ref="Z689:AA689"/>
    <mergeCell ref="AB689:AC689"/>
    <mergeCell ref="P720:Q720"/>
    <mergeCell ref="R751:S751"/>
    <mergeCell ref="T751:U751"/>
    <mergeCell ref="P689:Q689"/>
    <mergeCell ref="R720:S720"/>
    <mergeCell ref="T720:U720"/>
    <mergeCell ref="V720:W720"/>
    <mergeCell ref="X720:Y720"/>
    <mergeCell ref="Z720:AA720"/>
    <mergeCell ref="AB720:AC720"/>
    <mergeCell ref="P751:Q751"/>
    <mergeCell ref="X751:Y751"/>
    <mergeCell ref="V751:W751"/>
    <mergeCell ref="P627:Q627"/>
    <mergeCell ref="P596:Q596"/>
    <mergeCell ref="R627:S627"/>
    <mergeCell ref="T627:U627"/>
    <mergeCell ref="V627:W627"/>
    <mergeCell ref="X627:Y627"/>
    <mergeCell ref="Z627:AA627"/>
    <mergeCell ref="AB627:AC627"/>
    <mergeCell ref="X658:Y658"/>
    <mergeCell ref="Z658:AA658"/>
    <mergeCell ref="AB658:AC658"/>
    <mergeCell ref="P658:Q658"/>
    <mergeCell ref="R596:S596"/>
    <mergeCell ref="T596:U596"/>
    <mergeCell ref="V596:W596"/>
    <mergeCell ref="X596:Y596"/>
    <mergeCell ref="Z596:AA596"/>
    <mergeCell ref="R658:S658"/>
    <mergeCell ref="T658:U658"/>
    <mergeCell ref="V658:W658"/>
    <mergeCell ref="AB596:AC596"/>
    <mergeCell ref="X503:Y503"/>
    <mergeCell ref="R565:S565"/>
    <mergeCell ref="R534:S534"/>
    <mergeCell ref="T534:U534"/>
    <mergeCell ref="AB503:AC503"/>
    <mergeCell ref="P565:Q565"/>
    <mergeCell ref="X534:Y534"/>
    <mergeCell ref="Z565:AA565"/>
    <mergeCell ref="V565:W565"/>
    <mergeCell ref="X565:Y565"/>
    <mergeCell ref="T565:U565"/>
    <mergeCell ref="AB565:AC565"/>
    <mergeCell ref="Z503:AA503"/>
    <mergeCell ref="AB534:AC534"/>
    <mergeCell ref="V534:W534"/>
    <mergeCell ref="Z534:AA534"/>
    <mergeCell ref="P534:Q534"/>
    <mergeCell ref="P503:Q503"/>
    <mergeCell ref="R503:S503"/>
    <mergeCell ref="T503:U503"/>
    <mergeCell ref="V503:W503"/>
    <mergeCell ref="Z472:AA472"/>
    <mergeCell ref="AB472:AC472"/>
    <mergeCell ref="R472:S472"/>
    <mergeCell ref="T472:U472"/>
    <mergeCell ref="V472:W472"/>
    <mergeCell ref="X472:Y472"/>
    <mergeCell ref="P472:Q472"/>
    <mergeCell ref="F472:G472"/>
    <mergeCell ref="Z379:AA379"/>
    <mergeCell ref="AB379:AC379"/>
    <mergeCell ref="R379:S379"/>
    <mergeCell ref="T379:U379"/>
    <mergeCell ref="V379:W379"/>
    <mergeCell ref="X379:Y379"/>
    <mergeCell ref="P379:Q379"/>
    <mergeCell ref="R410:S410"/>
    <mergeCell ref="T410:U410"/>
    <mergeCell ref="V410:W410"/>
    <mergeCell ref="X410:Y410"/>
    <mergeCell ref="Z410:AA410"/>
    <mergeCell ref="AB410:AC410"/>
    <mergeCell ref="P410:Q410"/>
    <mergeCell ref="Z441:AA441"/>
    <mergeCell ref="AB441:AC441"/>
    <mergeCell ref="R441:S441"/>
    <mergeCell ref="T441:U441"/>
    <mergeCell ref="V441:W441"/>
    <mergeCell ref="X441:Y441"/>
    <mergeCell ref="P441:Q441"/>
    <mergeCell ref="N441:O441"/>
    <mergeCell ref="D441:E441"/>
    <mergeCell ref="F441:G441"/>
    <mergeCell ref="H441:I441"/>
    <mergeCell ref="J441:K441"/>
    <mergeCell ref="L441:M441"/>
    <mergeCell ref="F348:G348"/>
    <mergeCell ref="H348:I348"/>
    <mergeCell ref="J348:K348"/>
    <mergeCell ref="L348:M348"/>
    <mergeCell ref="N348:O348"/>
    <mergeCell ref="P348:Q348"/>
    <mergeCell ref="N379:O379"/>
    <mergeCell ref="B379:C379"/>
    <mergeCell ref="D379:E379"/>
    <mergeCell ref="F379:G379"/>
    <mergeCell ref="H379:I379"/>
    <mergeCell ref="J379:K379"/>
    <mergeCell ref="L379:M379"/>
    <mergeCell ref="Z348:AA348"/>
    <mergeCell ref="AB348:AC348"/>
    <mergeCell ref="A379:A380"/>
    <mergeCell ref="R348:S348"/>
    <mergeCell ref="T348:U348"/>
    <mergeCell ref="V348:W348"/>
    <mergeCell ref="X348:Y348"/>
    <mergeCell ref="B224:C224"/>
    <mergeCell ref="D224:E224"/>
    <mergeCell ref="F224:G224"/>
    <mergeCell ref="H224:I224"/>
    <mergeCell ref="A286:A287"/>
    <mergeCell ref="B286:C286"/>
    <mergeCell ref="D286:E286"/>
    <mergeCell ref="F286:G286"/>
    <mergeCell ref="H286:I286"/>
    <mergeCell ref="J286:K286"/>
    <mergeCell ref="L286:M286"/>
    <mergeCell ref="N286:O286"/>
    <mergeCell ref="P286:Q286"/>
    <mergeCell ref="R286:S286"/>
    <mergeCell ref="R224:S224"/>
    <mergeCell ref="T224:U224"/>
    <mergeCell ref="V224:W224"/>
    <mergeCell ref="J317:K317"/>
    <mergeCell ref="L317:M317"/>
    <mergeCell ref="N317:O317"/>
    <mergeCell ref="P317:Q317"/>
    <mergeCell ref="R317:S317"/>
    <mergeCell ref="T317:U317"/>
    <mergeCell ref="V317:W317"/>
    <mergeCell ref="X317:Y317"/>
    <mergeCell ref="AB162:AC162"/>
    <mergeCell ref="R162:S162"/>
    <mergeCell ref="T162:U162"/>
    <mergeCell ref="V162:W162"/>
    <mergeCell ref="X162:Y162"/>
    <mergeCell ref="J162:K162"/>
    <mergeCell ref="L162:M162"/>
    <mergeCell ref="N162:O162"/>
    <mergeCell ref="P162:Q162"/>
    <mergeCell ref="F162:G162"/>
    <mergeCell ref="H162:I162"/>
    <mergeCell ref="B193:C193"/>
    <mergeCell ref="D193:E193"/>
    <mergeCell ref="F193:G193"/>
    <mergeCell ref="P38:Q38"/>
    <mergeCell ref="Z38:AA38"/>
    <mergeCell ref="A191:D191"/>
    <mergeCell ref="A160:D160"/>
    <mergeCell ref="A129:D129"/>
    <mergeCell ref="T100:U100"/>
    <mergeCell ref="V100:W100"/>
    <mergeCell ref="X100:Y100"/>
    <mergeCell ref="Z100:AA100"/>
    <mergeCell ref="Z193:AA193"/>
    <mergeCell ref="Z162:AA162"/>
    <mergeCell ref="J193:K193"/>
    <mergeCell ref="L193:M193"/>
    <mergeCell ref="N193:O193"/>
    <mergeCell ref="P193:Q193"/>
    <mergeCell ref="R193:S193"/>
    <mergeCell ref="T193:U193"/>
    <mergeCell ref="V193:W193"/>
    <mergeCell ref="X193:Y193"/>
    <mergeCell ref="AB69:AC69"/>
    <mergeCell ref="R69:S69"/>
    <mergeCell ref="T69:U69"/>
    <mergeCell ref="V69:W69"/>
    <mergeCell ref="X69:Y69"/>
    <mergeCell ref="J69:K69"/>
    <mergeCell ref="L69:M69"/>
    <mergeCell ref="P69:Q69"/>
    <mergeCell ref="B69:C69"/>
    <mergeCell ref="D69:E69"/>
    <mergeCell ref="F69:G69"/>
    <mergeCell ref="H69:I69"/>
    <mergeCell ref="Z69:AA69"/>
    <mergeCell ref="N69:O69"/>
    <mergeCell ref="R38:S38"/>
    <mergeCell ref="T38:U38"/>
    <mergeCell ref="V38:W38"/>
    <mergeCell ref="X38:Y38"/>
    <mergeCell ref="B38:C38"/>
    <mergeCell ref="D38:E38"/>
    <mergeCell ref="F38:G38"/>
    <mergeCell ref="AB100:AC100"/>
    <mergeCell ref="L131:M131"/>
    <mergeCell ref="N131:O131"/>
    <mergeCell ref="P131:Q131"/>
    <mergeCell ref="R131:S131"/>
    <mergeCell ref="T131:U131"/>
    <mergeCell ref="V131:W131"/>
    <mergeCell ref="X131:Y131"/>
    <mergeCell ref="Z131:AA131"/>
    <mergeCell ref="AB131:AC131"/>
    <mergeCell ref="L7:M7"/>
    <mergeCell ref="N7:O7"/>
    <mergeCell ref="B7:C7"/>
    <mergeCell ref="A36:D36"/>
    <mergeCell ref="A2:O2"/>
    <mergeCell ref="P2:AC2"/>
    <mergeCell ref="P7:Q7"/>
    <mergeCell ref="R7:S7"/>
    <mergeCell ref="T7:U7"/>
    <mergeCell ref="V7:W7"/>
    <mergeCell ref="X7:Y7"/>
    <mergeCell ref="Z7:AA7"/>
    <mergeCell ref="AB7:AC7"/>
    <mergeCell ref="J7:K7"/>
    <mergeCell ref="A7:A8"/>
    <mergeCell ref="A5:D5"/>
    <mergeCell ref="D7:E7"/>
    <mergeCell ref="F7:G7"/>
    <mergeCell ref="H7:I7"/>
    <mergeCell ref="A100:A101"/>
    <mergeCell ref="B100:C100"/>
    <mergeCell ref="D100:E100"/>
    <mergeCell ref="F100:G100"/>
    <mergeCell ref="H100:I100"/>
    <mergeCell ref="J100:K100"/>
    <mergeCell ref="L100:M100"/>
    <mergeCell ref="N100:O100"/>
    <mergeCell ref="H38:I38"/>
    <mergeCell ref="J38:K38"/>
    <mergeCell ref="L38:M38"/>
    <mergeCell ref="N38:O38"/>
    <mergeCell ref="A38:A39"/>
    <mergeCell ref="A69:A70"/>
    <mergeCell ref="A408:D408"/>
    <mergeCell ref="A377:D377"/>
    <mergeCell ref="D472:E472"/>
    <mergeCell ref="A346:D346"/>
    <mergeCell ref="A315:D315"/>
    <mergeCell ref="A470:D470"/>
    <mergeCell ref="A439:D439"/>
    <mergeCell ref="J472:K472"/>
    <mergeCell ref="A98:D98"/>
    <mergeCell ref="A67:D67"/>
    <mergeCell ref="L472:M472"/>
    <mergeCell ref="N472:O472"/>
    <mergeCell ref="A131:A132"/>
    <mergeCell ref="B131:C131"/>
    <mergeCell ref="D131:E131"/>
    <mergeCell ref="F131:G131"/>
    <mergeCell ref="H131:I131"/>
    <mergeCell ref="J131:K131"/>
    <mergeCell ref="A441:A442"/>
    <mergeCell ref="A472:A473"/>
    <mergeCell ref="A503:A504"/>
    <mergeCell ref="A534:A535"/>
    <mergeCell ref="A532:D532"/>
    <mergeCell ref="H534:I534"/>
    <mergeCell ref="N534:O534"/>
    <mergeCell ref="B565:C565"/>
    <mergeCell ref="D565:E565"/>
    <mergeCell ref="F565:G565"/>
    <mergeCell ref="H565:I565"/>
    <mergeCell ref="L565:M565"/>
    <mergeCell ref="N565:O565"/>
    <mergeCell ref="A565:A566"/>
    <mergeCell ref="A162:A163"/>
    <mergeCell ref="A224:A225"/>
    <mergeCell ref="A255:A256"/>
    <mergeCell ref="B255:C255"/>
    <mergeCell ref="D255:E255"/>
    <mergeCell ref="A317:A318"/>
    <mergeCell ref="B317:C317"/>
    <mergeCell ref="D317:E317"/>
    <mergeCell ref="A193:A194"/>
    <mergeCell ref="A284:D284"/>
    <mergeCell ref="B162:C162"/>
    <mergeCell ref="D162:E162"/>
    <mergeCell ref="B348:C348"/>
    <mergeCell ref="D348:E348"/>
    <mergeCell ref="A348:A349"/>
    <mergeCell ref="H472:I472"/>
    <mergeCell ref="H317:I317"/>
    <mergeCell ref="B441:C441"/>
    <mergeCell ref="A749:D749"/>
    <mergeCell ref="A718:D718"/>
    <mergeCell ref="A687:D687"/>
    <mergeCell ref="B627:C627"/>
    <mergeCell ref="D627:E627"/>
    <mergeCell ref="F596:G596"/>
    <mergeCell ref="L658:M658"/>
    <mergeCell ref="N658:O658"/>
    <mergeCell ref="N627:O627"/>
    <mergeCell ref="A596:A597"/>
    <mergeCell ref="A627:A628"/>
    <mergeCell ref="A658:A659"/>
    <mergeCell ref="F658:G658"/>
    <mergeCell ref="H658:I658"/>
    <mergeCell ref="J658:K658"/>
    <mergeCell ref="H689:I689"/>
    <mergeCell ref="F689:G689"/>
    <mergeCell ref="B658:C658"/>
    <mergeCell ref="D658:E658"/>
    <mergeCell ref="A720:A721"/>
    <mergeCell ref="B596:C596"/>
    <mergeCell ref="D596:E596"/>
    <mergeCell ref="H627:I627"/>
    <mergeCell ref="J627:K627"/>
    <mergeCell ref="L627:M627"/>
    <mergeCell ref="F627:G627"/>
    <mergeCell ref="H596:I596"/>
    <mergeCell ref="J596:K596"/>
    <mergeCell ref="N596:O596"/>
    <mergeCell ref="L596:M596"/>
    <mergeCell ref="A656:D656"/>
    <mergeCell ref="A625:D625"/>
    <mergeCell ref="L751:M751"/>
    <mergeCell ref="J565:K565"/>
    <mergeCell ref="BZ7:CA7"/>
    <mergeCell ref="CB7:CC7"/>
    <mergeCell ref="CD7:CE7"/>
    <mergeCell ref="CF7:CG7"/>
    <mergeCell ref="BI36:BL36"/>
    <mergeCell ref="BJ38:BK38"/>
    <mergeCell ref="BL38:BM38"/>
    <mergeCell ref="BN38:BO38"/>
    <mergeCell ref="BP38:BQ38"/>
    <mergeCell ref="BR38:BS38"/>
    <mergeCell ref="BT38:BU38"/>
    <mergeCell ref="BV38:BW38"/>
    <mergeCell ref="BX38:BY38"/>
    <mergeCell ref="BZ38:CA38"/>
    <mergeCell ref="CB38:CC38"/>
    <mergeCell ref="CD38:CE38"/>
    <mergeCell ref="CF38:CG38"/>
    <mergeCell ref="BI191:BL191"/>
    <mergeCell ref="BI160:BL160"/>
    <mergeCell ref="J534:K534"/>
    <mergeCell ref="L534:M534"/>
    <mergeCell ref="AB38:AC38"/>
    <mergeCell ref="BI129:BL129"/>
    <mergeCell ref="BI98:BL98"/>
    <mergeCell ref="BI67:BL67"/>
    <mergeCell ref="BJ69:BK69"/>
    <mergeCell ref="BL69:BM69"/>
    <mergeCell ref="BN69:BO69"/>
    <mergeCell ref="BP69:BQ69"/>
    <mergeCell ref="BR69:BS69"/>
    <mergeCell ref="CH7:CI7"/>
    <mergeCell ref="CJ7:CK7"/>
    <mergeCell ref="BI2:BW2"/>
    <mergeCell ref="BX2:CK2"/>
    <mergeCell ref="BI5:BL5"/>
    <mergeCell ref="BI7:BI8"/>
    <mergeCell ref="BJ7:BK7"/>
    <mergeCell ref="BL7:BM7"/>
    <mergeCell ref="BN7:BO7"/>
    <mergeCell ref="BP7:BQ7"/>
    <mergeCell ref="BR7:BS7"/>
    <mergeCell ref="BT7:BU7"/>
    <mergeCell ref="BV7:BW7"/>
    <mergeCell ref="BX7:BY7"/>
    <mergeCell ref="CH38:CI38"/>
    <mergeCell ref="CJ38:CK38"/>
    <mergeCell ref="BI38:BI39"/>
    <mergeCell ref="BT69:BU69"/>
    <mergeCell ref="BV69:BW69"/>
    <mergeCell ref="BX69:BY69"/>
    <mergeCell ref="BZ69:CA69"/>
    <mergeCell ref="CB69:CC69"/>
    <mergeCell ref="CD69:CE69"/>
    <mergeCell ref="CF69:CG69"/>
    <mergeCell ref="CH69:CI69"/>
    <mergeCell ref="CJ69:CK69"/>
    <mergeCell ref="BI69:BI70"/>
    <mergeCell ref="BR100:BS100"/>
    <mergeCell ref="BT100:BU100"/>
    <mergeCell ref="BV100:BW100"/>
    <mergeCell ref="CD162:CE162"/>
    <mergeCell ref="CF162:CG162"/>
    <mergeCell ref="CH162:CI162"/>
    <mergeCell ref="CJ162:CK162"/>
    <mergeCell ref="BI162:BI163"/>
    <mergeCell ref="BX100:BY100"/>
    <mergeCell ref="BZ100:CA100"/>
    <mergeCell ref="CB100:CC100"/>
    <mergeCell ref="CD100:CE100"/>
    <mergeCell ref="CF100:CG100"/>
    <mergeCell ref="CH100:CI100"/>
    <mergeCell ref="CJ100:CK100"/>
    <mergeCell ref="BX131:BY131"/>
    <mergeCell ref="BZ131:CA131"/>
    <mergeCell ref="CB131:CC131"/>
    <mergeCell ref="CD131:CE131"/>
    <mergeCell ref="CF131:CG131"/>
    <mergeCell ref="CH131:CI131"/>
    <mergeCell ref="CJ131:CK131"/>
    <mergeCell ref="BI222:BL222"/>
    <mergeCell ref="BJ224:BK224"/>
    <mergeCell ref="BL224:BM224"/>
    <mergeCell ref="BN224:BO224"/>
    <mergeCell ref="BP224:BQ224"/>
    <mergeCell ref="BR224:BS224"/>
    <mergeCell ref="BT224:BU224"/>
    <mergeCell ref="BV224:BW224"/>
    <mergeCell ref="BX224:BY224"/>
    <mergeCell ref="BZ224:CA224"/>
    <mergeCell ref="CB224:CC224"/>
    <mergeCell ref="CD224:CE224"/>
    <mergeCell ref="CF224:CG224"/>
    <mergeCell ref="CH224:CI224"/>
    <mergeCell ref="CJ224:CK224"/>
    <mergeCell ref="BI224:BI225"/>
    <mergeCell ref="BI193:BI194"/>
    <mergeCell ref="BJ193:BK193"/>
    <mergeCell ref="BL193:BM193"/>
    <mergeCell ref="BI284:BL284"/>
    <mergeCell ref="BI286:BI287"/>
    <mergeCell ref="BJ286:BK286"/>
    <mergeCell ref="BL286:BM286"/>
    <mergeCell ref="BN286:BO286"/>
    <mergeCell ref="BP286:BQ286"/>
    <mergeCell ref="BI408:BL408"/>
    <mergeCell ref="BI377:BL377"/>
    <mergeCell ref="BJ379:BK379"/>
    <mergeCell ref="BL379:BM379"/>
    <mergeCell ref="BN379:BO379"/>
    <mergeCell ref="BP379:BQ379"/>
    <mergeCell ref="BI379:BI380"/>
    <mergeCell ref="BI439:BL439"/>
    <mergeCell ref="BJ441:BK441"/>
    <mergeCell ref="BL441:BM441"/>
    <mergeCell ref="BN441:BO441"/>
    <mergeCell ref="BP441:BQ441"/>
    <mergeCell ref="BR441:BS441"/>
    <mergeCell ref="BT441:BU441"/>
    <mergeCell ref="BV441:BW441"/>
    <mergeCell ref="BI441:BI442"/>
    <mergeCell ref="BI470:BL470"/>
    <mergeCell ref="BJ472:BK472"/>
    <mergeCell ref="BL472:BM472"/>
    <mergeCell ref="BN472:BO472"/>
    <mergeCell ref="BP472:BQ472"/>
    <mergeCell ref="BR472:BS472"/>
    <mergeCell ref="BT472:BU472"/>
    <mergeCell ref="BV472:BW472"/>
    <mergeCell ref="BI472:BI473"/>
    <mergeCell ref="BI501:BL501"/>
    <mergeCell ref="BJ503:BK503"/>
    <mergeCell ref="BL503:BM503"/>
    <mergeCell ref="BN503:BO503"/>
    <mergeCell ref="BP503:BQ503"/>
    <mergeCell ref="BR503:BS503"/>
    <mergeCell ref="BT503:BU503"/>
    <mergeCell ref="BV503:BW503"/>
    <mergeCell ref="BI503:BI504"/>
    <mergeCell ref="BI532:BL532"/>
    <mergeCell ref="BJ534:BK534"/>
    <mergeCell ref="BL534:BM534"/>
    <mergeCell ref="BN534:BO534"/>
    <mergeCell ref="BP534:BQ534"/>
    <mergeCell ref="BR534:BS534"/>
    <mergeCell ref="BT534:BU534"/>
    <mergeCell ref="BV534:BW534"/>
    <mergeCell ref="BI534:BI535"/>
    <mergeCell ref="BI563:BL563"/>
    <mergeCell ref="BJ565:BK565"/>
    <mergeCell ref="BL565:BM565"/>
    <mergeCell ref="BN565:BO565"/>
    <mergeCell ref="BP565:BQ565"/>
    <mergeCell ref="BR565:BS565"/>
    <mergeCell ref="BT565:BU565"/>
    <mergeCell ref="BV565:BW565"/>
    <mergeCell ref="BI565:BI566"/>
    <mergeCell ref="BI594:BL594"/>
    <mergeCell ref="BJ596:BK596"/>
    <mergeCell ref="BL596:BM596"/>
    <mergeCell ref="BN596:BO596"/>
    <mergeCell ref="BP596:BQ596"/>
    <mergeCell ref="BR596:BS596"/>
    <mergeCell ref="BT596:BU596"/>
    <mergeCell ref="BV596:BW596"/>
    <mergeCell ref="BI596:BI597"/>
    <mergeCell ref="BI625:BL625"/>
    <mergeCell ref="BJ627:BK627"/>
    <mergeCell ref="BL627:BM627"/>
    <mergeCell ref="BN627:BO627"/>
    <mergeCell ref="BP627:BQ627"/>
    <mergeCell ref="BR627:BS627"/>
    <mergeCell ref="BT627:BU627"/>
    <mergeCell ref="BV627:BW627"/>
    <mergeCell ref="BI627:BI628"/>
    <mergeCell ref="BI656:BL656"/>
    <mergeCell ref="BJ658:BK658"/>
    <mergeCell ref="BL658:BM658"/>
    <mergeCell ref="BN658:BO658"/>
    <mergeCell ref="BP658:BQ658"/>
    <mergeCell ref="BR658:BS658"/>
    <mergeCell ref="BT658:BU658"/>
    <mergeCell ref="BV658:BW658"/>
    <mergeCell ref="BI658:BI659"/>
    <mergeCell ref="BI687:BL687"/>
    <mergeCell ref="BJ689:BK689"/>
    <mergeCell ref="BL689:BM689"/>
    <mergeCell ref="BN689:BO689"/>
    <mergeCell ref="BP689:BQ689"/>
    <mergeCell ref="BR689:BS689"/>
    <mergeCell ref="BT689:BU689"/>
    <mergeCell ref="BV689:BW689"/>
    <mergeCell ref="BI689:BI690"/>
    <mergeCell ref="BI718:BL718"/>
    <mergeCell ref="BJ720:BK720"/>
    <mergeCell ref="BL720:BM720"/>
    <mergeCell ref="BN720:BO720"/>
    <mergeCell ref="BP720:BQ720"/>
    <mergeCell ref="BR720:BS720"/>
    <mergeCell ref="BT720:BU720"/>
    <mergeCell ref="BV720:BW720"/>
    <mergeCell ref="BI720:BI721"/>
    <mergeCell ref="BI749:BL749"/>
    <mergeCell ref="BJ751:BK751"/>
    <mergeCell ref="BL751:BM751"/>
    <mergeCell ref="BN751:BO751"/>
    <mergeCell ref="BP751:BQ751"/>
    <mergeCell ref="BR751:BS751"/>
    <mergeCell ref="BT751:BU751"/>
    <mergeCell ref="BV751:BW751"/>
    <mergeCell ref="BI751:BI752"/>
    <mergeCell ref="BI780:BL780"/>
    <mergeCell ref="BI782:BI783"/>
    <mergeCell ref="BJ782:BK782"/>
    <mergeCell ref="BL782:BM782"/>
    <mergeCell ref="BN782:BO782"/>
    <mergeCell ref="BP782:BQ782"/>
    <mergeCell ref="BR782:BS782"/>
    <mergeCell ref="BT782:BU782"/>
    <mergeCell ref="BV782:BW782"/>
    <mergeCell ref="BI811:BL811"/>
    <mergeCell ref="BI813:BI814"/>
    <mergeCell ref="BJ813:BK813"/>
    <mergeCell ref="BL813:BM813"/>
    <mergeCell ref="BN813:BO813"/>
    <mergeCell ref="BP813:BQ813"/>
    <mergeCell ref="BR813:BS813"/>
    <mergeCell ref="BT813:BU813"/>
    <mergeCell ref="BV813:BW813"/>
    <mergeCell ref="BT937:BU937"/>
    <mergeCell ref="BV937:BW937"/>
    <mergeCell ref="BI904:BL904"/>
    <mergeCell ref="BI906:BI907"/>
    <mergeCell ref="BJ906:BK906"/>
    <mergeCell ref="BL906:BM906"/>
    <mergeCell ref="BN906:BO906"/>
    <mergeCell ref="BP906:BQ906"/>
    <mergeCell ref="BR906:BS906"/>
    <mergeCell ref="BT906:BU906"/>
    <mergeCell ref="BV906:BW906"/>
    <mergeCell ref="BI935:BL935"/>
    <mergeCell ref="BI842:BL842"/>
    <mergeCell ref="BI844:BI845"/>
    <mergeCell ref="BJ844:BK844"/>
    <mergeCell ref="BL844:BM844"/>
    <mergeCell ref="BN844:BO844"/>
    <mergeCell ref="BP844:BQ844"/>
    <mergeCell ref="BR844:BS844"/>
    <mergeCell ref="BT844:BU844"/>
    <mergeCell ref="BV844:BW844"/>
    <mergeCell ref="BI873:BL873"/>
    <mergeCell ref="BI875:BI876"/>
    <mergeCell ref="BJ875:BK875"/>
    <mergeCell ref="BL875:BM875"/>
    <mergeCell ref="BN875:BO875"/>
    <mergeCell ref="BP875:BQ875"/>
    <mergeCell ref="BR875:BS875"/>
    <mergeCell ref="BT875:BU875"/>
    <mergeCell ref="BV875:BW875"/>
    <mergeCell ref="A904:D904"/>
    <mergeCell ref="B906:C906"/>
    <mergeCell ref="D906:E906"/>
    <mergeCell ref="B937:C937"/>
    <mergeCell ref="D937:E937"/>
    <mergeCell ref="F937:G937"/>
    <mergeCell ref="H937:I937"/>
    <mergeCell ref="J937:K937"/>
    <mergeCell ref="L782:M782"/>
    <mergeCell ref="N782:O782"/>
    <mergeCell ref="N875:O875"/>
    <mergeCell ref="BI937:BI938"/>
    <mergeCell ref="BJ937:BK937"/>
    <mergeCell ref="BL937:BM937"/>
    <mergeCell ref="BN937:BO937"/>
    <mergeCell ref="BP937:BQ937"/>
    <mergeCell ref="BR937:BS937"/>
    <mergeCell ref="T813:U813"/>
    <mergeCell ref="Z813:AA813"/>
    <mergeCell ref="AB813:AC813"/>
    <mergeCell ref="Z782:AA782"/>
    <mergeCell ref="AB782:AC782"/>
    <mergeCell ref="V813:W813"/>
    <mergeCell ref="X813:Y813"/>
    <mergeCell ref="A873:D873"/>
    <mergeCell ref="A842:D842"/>
    <mergeCell ref="P875:Q875"/>
    <mergeCell ref="B875:C875"/>
    <mergeCell ref="D875:E875"/>
    <mergeCell ref="F875:G875"/>
    <mergeCell ref="H875:I875"/>
    <mergeCell ref="J875:K875"/>
    <mergeCell ref="P100:Q100"/>
    <mergeCell ref="R100:S100"/>
    <mergeCell ref="F751:G751"/>
    <mergeCell ref="H751:I751"/>
    <mergeCell ref="J751:K751"/>
    <mergeCell ref="F255:G255"/>
    <mergeCell ref="H255:I255"/>
    <mergeCell ref="J255:K255"/>
    <mergeCell ref="L255:M255"/>
    <mergeCell ref="N255:O255"/>
    <mergeCell ref="P255:Q255"/>
    <mergeCell ref="R255:S255"/>
    <mergeCell ref="T255:U255"/>
    <mergeCell ref="V255:W255"/>
    <mergeCell ref="X255:Y255"/>
    <mergeCell ref="Z255:AA255"/>
    <mergeCell ref="AB255:AC255"/>
    <mergeCell ref="Z224:AA224"/>
    <mergeCell ref="AB224:AC224"/>
    <mergeCell ref="H193:I193"/>
    <mergeCell ref="T286:U286"/>
    <mergeCell ref="V286:W286"/>
    <mergeCell ref="X286:Y286"/>
    <mergeCell ref="Z286:AA286"/>
    <mergeCell ref="AB286:AC286"/>
    <mergeCell ref="AB193:AC193"/>
    <mergeCell ref="X224:Y224"/>
    <mergeCell ref="J224:K224"/>
    <mergeCell ref="L224:M224"/>
    <mergeCell ref="N224:O224"/>
    <mergeCell ref="P224:Q224"/>
    <mergeCell ref="F317:G317"/>
    <mergeCell ref="Z317:AA317"/>
    <mergeCell ref="AB317:AC317"/>
    <mergeCell ref="A253:D253"/>
    <mergeCell ref="A222:D222"/>
    <mergeCell ref="H503:I503"/>
    <mergeCell ref="B472:C472"/>
    <mergeCell ref="A689:A690"/>
    <mergeCell ref="N689:O689"/>
    <mergeCell ref="A410:A411"/>
    <mergeCell ref="B410:C410"/>
    <mergeCell ref="D410:E410"/>
    <mergeCell ref="F410:G410"/>
    <mergeCell ref="H410:I410"/>
    <mergeCell ref="J410:K410"/>
    <mergeCell ref="L410:M410"/>
    <mergeCell ref="N410:O410"/>
    <mergeCell ref="J689:K689"/>
    <mergeCell ref="L689:M689"/>
    <mergeCell ref="B534:C534"/>
    <mergeCell ref="D534:E534"/>
    <mergeCell ref="F534:G534"/>
    <mergeCell ref="B689:C689"/>
    <mergeCell ref="D689:E689"/>
    <mergeCell ref="N503:O503"/>
    <mergeCell ref="A594:D594"/>
    <mergeCell ref="A563:D563"/>
    <mergeCell ref="F503:G503"/>
    <mergeCell ref="D503:E503"/>
    <mergeCell ref="J503:K503"/>
    <mergeCell ref="L503:M503"/>
    <mergeCell ref="A501:D501"/>
    <mergeCell ref="B503:C503"/>
    <mergeCell ref="A751:A752"/>
    <mergeCell ref="A782:A783"/>
    <mergeCell ref="A813:A814"/>
    <mergeCell ref="A844:A845"/>
    <mergeCell ref="A875:A876"/>
    <mergeCell ref="A906:A907"/>
    <mergeCell ref="A937:A938"/>
    <mergeCell ref="N751:O751"/>
    <mergeCell ref="B720:C720"/>
    <mergeCell ref="D720:E720"/>
    <mergeCell ref="F720:G720"/>
    <mergeCell ref="H720:I720"/>
    <mergeCell ref="J720:K720"/>
    <mergeCell ref="L720:M720"/>
    <mergeCell ref="N720:O720"/>
    <mergeCell ref="B751:C751"/>
    <mergeCell ref="D751:E751"/>
    <mergeCell ref="A811:D811"/>
    <mergeCell ref="A780:D780"/>
    <mergeCell ref="H782:I782"/>
    <mergeCell ref="J782:K782"/>
    <mergeCell ref="B782:C782"/>
    <mergeCell ref="D782:E782"/>
    <mergeCell ref="F782:G782"/>
    <mergeCell ref="B813:C813"/>
    <mergeCell ref="D813:E813"/>
    <mergeCell ref="F813:G813"/>
    <mergeCell ref="H813:I813"/>
    <mergeCell ref="J813:K813"/>
    <mergeCell ref="L813:M813"/>
    <mergeCell ref="N813:O813"/>
    <mergeCell ref="A935:D935"/>
  </mergeCells>
  <phoneticPr fontId="0" type="noConversion"/>
  <printOptions horizontalCentered="1" verticalCentered="1"/>
  <pageMargins left="0.5" right="0" top="1" bottom="1" header="0.5" footer="0.5"/>
  <pageSetup paperSize="14" scale="90" orientation="landscape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2:AE96"/>
  <sheetViews>
    <sheetView topLeftCell="A41" workbookViewId="0">
      <selection activeCell="C23" sqref="C23"/>
    </sheetView>
  </sheetViews>
  <sheetFormatPr defaultColWidth="8.85546875" defaultRowHeight="12.75" x14ac:dyDescent="0.2"/>
  <cols>
    <col min="1" max="1" width="12.42578125" style="8" customWidth="1"/>
    <col min="2" max="27" width="9.140625" style="8" customWidth="1"/>
    <col min="28" max="29" width="11" style="45" customWidth="1"/>
    <col min="30" max="16384" width="8.85546875" style="8"/>
  </cols>
  <sheetData>
    <row r="2" spans="1:31" ht="15.75" x14ac:dyDescent="0.25">
      <c r="A2" s="308" t="s">
        <v>56</v>
      </c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9"/>
      <c r="Q2" s="309"/>
      <c r="R2" s="309"/>
      <c r="S2" s="309"/>
      <c r="T2" s="309"/>
      <c r="U2" s="309"/>
      <c r="V2" s="309"/>
      <c r="W2" s="309"/>
      <c r="X2" s="309"/>
      <c r="Y2" s="309"/>
      <c r="Z2" s="309"/>
      <c r="AA2" s="309"/>
      <c r="AB2" s="309"/>
      <c r="AC2" s="309"/>
    </row>
    <row r="4" spans="1:31" ht="13.5" thickBot="1" x14ac:dyDescent="0.25">
      <c r="A4" s="45" t="s">
        <v>46</v>
      </c>
    </row>
    <row r="5" spans="1:31" ht="14.25" thickTop="1" thickBot="1" x14ac:dyDescent="0.25">
      <c r="A5" s="306" t="s">
        <v>0</v>
      </c>
      <c r="B5" s="300" t="s">
        <v>1</v>
      </c>
      <c r="C5" s="301"/>
      <c r="D5" s="300" t="s">
        <v>2</v>
      </c>
      <c r="E5" s="301"/>
      <c r="F5" s="300" t="s">
        <v>3</v>
      </c>
      <c r="G5" s="301"/>
      <c r="H5" s="300" t="s">
        <v>4</v>
      </c>
      <c r="I5" s="301"/>
      <c r="J5" s="300" t="s">
        <v>5</v>
      </c>
      <c r="K5" s="301"/>
      <c r="L5" s="300" t="s">
        <v>6</v>
      </c>
      <c r="M5" s="301"/>
      <c r="N5" s="300" t="s">
        <v>7</v>
      </c>
      <c r="O5" s="301"/>
      <c r="P5" s="300" t="s">
        <v>8</v>
      </c>
      <c r="Q5" s="301"/>
      <c r="R5" s="300" t="s">
        <v>9</v>
      </c>
      <c r="S5" s="301"/>
      <c r="T5" s="300" t="s">
        <v>10</v>
      </c>
      <c r="U5" s="301"/>
      <c r="V5" s="300" t="s">
        <v>11</v>
      </c>
      <c r="W5" s="301"/>
      <c r="X5" s="300" t="s">
        <v>12</v>
      </c>
      <c r="Y5" s="301"/>
      <c r="Z5" s="300" t="s">
        <v>40</v>
      </c>
      <c r="AA5" s="301"/>
      <c r="AB5" s="300" t="s">
        <v>41</v>
      </c>
      <c r="AC5" s="301"/>
    </row>
    <row r="6" spans="1:31" s="73" customFormat="1" ht="15" thickTop="1" thickBot="1" x14ac:dyDescent="0.25">
      <c r="A6" s="307"/>
      <c r="B6" s="74" t="s">
        <v>14</v>
      </c>
      <c r="C6" s="75" t="s">
        <v>15</v>
      </c>
      <c r="D6" s="76" t="s">
        <v>14</v>
      </c>
      <c r="E6" s="77" t="s">
        <v>15</v>
      </c>
      <c r="F6" s="78" t="s">
        <v>14</v>
      </c>
      <c r="G6" s="75" t="s">
        <v>15</v>
      </c>
      <c r="H6" s="76" t="s">
        <v>14</v>
      </c>
      <c r="I6" s="77" t="s">
        <v>15</v>
      </c>
      <c r="J6" s="78" t="s">
        <v>14</v>
      </c>
      <c r="K6" s="75" t="s">
        <v>15</v>
      </c>
      <c r="L6" s="76" t="s">
        <v>14</v>
      </c>
      <c r="M6" s="78" t="s">
        <v>15</v>
      </c>
      <c r="N6" s="74" t="s">
        <v>14</v>
      </c>
      <c r="O6" s="79" t="s">
        <v>15</v>
      </c>
      <c r="P6" s="78" t="s">
        <v>14</v>
      </c>
      <c r="Q6" s="75" t="s">
        <v>15</v>
      </c>
      <c r="R6" s="76" t="s">
        <v>14</v>
      </c>
      <c r="S6" s="77" t="s">
        <v>15</v>
      </c>
      <c r="T6" s="78" t="s">
        <v>14</v>
      </c>
      <c r="U6" s="75" t="s">
        <v>15</v>
      </c>
      <c r="V6" s="76" t="s">
        <v>14</v>
      </c>
      <c r="W6" s="77" t="s">
        <v>15</v>
      </c>
      <c r="X6" s="78" t="s">
        <v>14</v>
      </c>
      <c r="Y6" s="75" t="s">
        <v>15</v>
      </c>
      <c r="Z6" s="76" t="s">
        <v>14</v>
      </c>
      <c r="AA6" s="78" t="s">
        <v>15</v>
      </c>
      <c r="AB6" s="74" t="s">
        <v>14</v>
      </c>
      <c r="AC6" s="79" t="s">
        <v>15</v>
      </c>
    </row>
    <row r="7" spans="1:31" ht="13.5" thickTop="1" x14ac:dyDescent="0.2">
      <c r="A7" s="88" t="s">
        <v>16</v>
      </c>
      <c r="B7" s="23">
        <f>SUM(Daily!B9,Daily!B40,Daily!B71,Daily!B102,Daily!B133,Daily!B164,Daily!B195,Daily!B226,Daily!B257,Daily!B288,Daily!B319,Daily!B350,Daily!B381,Daily!B412,Daily!B443,Daily!B474,Daily!B505,Daily!B536,Daily!B567,Daily!B598,Daily!B629,Daily!B660,Daily!B691,Daily!B722,Daily!B753,Daily!B784,Daily!B815,Daily!B846,Daily!B877,Daily!B908,Daily!B939)</f>
        <v>0</v>
      </c>
      <c r="C7" s="23">
        <f>SUM(Daily!C9,Daily!C40,Daily!C71,Daily!C102,Daily!C133,Daily!C164,Daily!C195,Daily!C226,Daily!C257,Daily!C288,Daily!C319,Daily!C350,Daily!C381,Daily!C412,Daily!C443,Daily!C474,Daily!C505,Daily!C536,Daily!C567,Daily!C598,Daily!C629,Daily!C660,Daily!C691,Daily!C722,Daily!C753,Daily!C784,Daily!C815,Daily!C846,Daily!C877,Daily!C908,Daily!C939)</f>
        <v>0</v>
      </c>
      <c r="D7" s="23">
        <f>SUM(Daily!D9,Daily!D40,Daily!D71,Daily!D102,Daily!D133,Daily!D164,Daily!D195,Daily!D226,Daily!D257,Daily!D288,Daily!D319,Daily!D350,Daily!D381,Daily!D412,Daily!D443,Daily!D474,Daily!D505,Daily!D536,Daily!D567,Daily!D598,Daily!D629,Daily!D660,Daily!D691,Daily!D722,Daily!D753,Daily!D784,Daily!D815,Daily!D846,Daily!D877,Daily!D908,Daily!D939)</f>
        <v>0</v>
      </c>
      <c r="E7" s="23">
        <f>SUM(Daily!E9,Daily!E40,Daily!E71,Daily!E102,Daily!E133,Daily!E164,Daily!E195,Daily!E226,Daily!E257,Daily!E288,Daily!E319,Daily!E350,Daily!E381,Daily!E412,Daily!E443,Daily!E474,Daily!E505,Daily!E536,Daily!E567,Daily!E598,Daily!E629,Daily!E660,Daily!E691,Daily!E722,Daily!E753,Daily!E784,Daily!E815,Daily!E846,Daily!E877,Daily!E908,Daily!E939)</f>
        <v>0</v>
      </c>
      <c r="F7" s="23">
        <f>SUM(Daily!F9,Daily!F40,Daily!F71,Daily!F102,Daily!F133,Daily!F164,Daily!F195,Daily!F226,Daily!F257,Daily!F288,Daily!F319,Daily!F350,Daily!F381,Daily!F412,Daily!F443,Daily!F474,Daily!F505,Daily!F536,Daily!F567,Daily!F598,Daily!F629,Daily!F660,Daily!F691,Daily!F722,Daily!F753,Daily!F784,Daily!F815,Daily!F846,Daily!F877,Daily!F908,Daily!F939)</f>
        <v>0</v>
      </c>
      <c r="G7" s="23">
        <f>SUM(Daily!G9,Daily!G40,Daily!G71,Daily!G102,Daily!G133,Daily!G164,Daily!G195,Daily!G226,Daily!G257,Daily!G288,Daily!G319,Daily!G350,Daily!G381,Daily!G412,Daily!G443,Daily!G474,Daily!G505,Daily!G536,Daily!G567,Daily!G598,Daily!G629,Daily!G660,Daily!G691,Daily!G722,Daily!G753,Daily!G784,Daily!G815,Daily!G846,Daily!G877,Daily!G908,Daily!G939)</f>
        <v>0</v>
      </c>
      <c r="H7" s="23">
        <f>SUM(Daily!H9,Daily!H40,Daily!H71,Daily!H102,Daily!H133,Daily!H164,Daily!H195,Daily!H226,Daily!H257,Daily!H288,Daily!H319,Daily!H350,Daily!H381,Daily!H412,Daily!H443,Daily!H474,Daily!H505,Daily!H536,Daily!H567,Daily!H598,Daily!H629,Daily!H660,Daily!H691,Daily!H722,Daily!H753,Daily!H784,Daily!H815,Daily!H846,Daily!H877,Daily!H908,Daily!H939)</f>
        <v>0</v>
      </c>
      <c r="I7" s="23">
        <f>SUM(Daily!I9,Daily!I40,Daily!I71,Daily!I102,Daily!I133,Daily!I164,Daily!I195,Daily!I226,Daily!I257,Daily!I288,Daily!I319,Daily!I350,Daily!I381,Daily!I412,Daily!I443,Daily!I474,Daily!I505,Daily!I536,Daily!I567,Daily!I598,Daily!I629,Daily!I660,Daily!I691,Daily!I722,Daily!I753,Daily!I784,Daily!I815,Daily!I846,Daily!I877,Daily!I908,Daily!I939)</f>
        <v>0</v>
      </c>
      <c r="J7" s="23">
        <f>SUM(Daily!J9,Daily!J40,Daily!J71,Daily!J102,Daily!J133,Daily!J164,Daily!J195,Daily!J226,Daily!J257,Daily!J288,Daily!J319,Daily!J350,Daily!J381,Daily!J412,Daily!J443,Daily!J474,Daily!J505,Daily!J536,Daily!J567,Daily!J598,Daily!J629,Daily!J660,Daily!J691,Daily!J722,Daily!J753,Daily!J784,Daily!J815,Daily!J846,Daily!J877,Daily!J908,Daily!J939)</f>
        <v>0</v>
      </c>
      <c r="K7" s="23">
        <f>SUM(Daily!K9,Daily!K40,Daily!K71,Daily!K102,Daily!K133,Daily!K164,Daily!K195,Daily!K226,Daily!K257,Daily!K288,Daily!K319,Daily!K350,Daily!K381,Daily!K412,Daily!K443,Daily!K474,Daily!K505,Daily!K536,Daily!K567,Daily!K598,Daily!K629,Daily!K660,Daily!K691,Daily!K722,Daily!K753,Daily!K784,Daily!K815,Daily!K846,Daily!K877,Daily!K908,Daily!K939)</f>
        <v>0</v>
      </c>
      <c r="L7" s="23">
        <f>SUM(Daily!L9,Daily!L40,Daily!L71,Daily!L102,Daily!L133,Daily!L164,Daily!L195,Daily!L226,Daily!L257,Daily!L288,Daily!L319,Daily!L350,Daily!L381,Daily!L412,Daily!L443,Daily!L474,Daily!L505,Daily!L536,Daily!L567,Daily!L598,Daily!L629,Daily!L660,Daily!L691,Daily!L722,Daily!L753,Daily!L784,Daily!L815,Daily!L846,Daily!L877,Daily!L908,Daily!L939)</f>
        <v>0</v>
      </c>
      <c r="M7" s="23">
        <f>SUM(Daily!M9,Daily!M40,Daily!M71,Daily!M102,Daily!M133,Daily!M164,Daily!M195,Daily!M226,Daily!M257,Daily!M288,Daily!M319,Daily!M350,Daily!M381,Daily!M412,Daily!M443,Daily!M474,Daily!M505,Daily!M536,Daily!M567,Daily!M598,Daily!M629,Daily!M660,Daily!M691,Daily!M722,Daily!M753,Daily!M784,Daily!M815,Daily!M846,Daily!M877,Daily!M908,Daily!M939)</f>
        <v>0</v>
      </c>
      <c r="N7" s="23">
        <f>SUM(Daily!N9,Daily!N40,Daily!N71,Daily!N102,Daily!N133,Daily!N164,Daily!N195,Daily!N226,Daily!N257,Daily!N288,Daily!N319,Daily!N350,Daily!N381,Daily!N412,Daily!N443,Daily!N474,Daily!N505,Daily!N536,Daily!N567,Daily!N598,Daily!N629,Daily!N660,Daily!N691,Daily!N722,Daily!N753,Daily!N784,Daily!N815,Daily!N846,Daily!N877,Daily!N908,Daily!N939)</f>
        <v>0</v>
      </c>
      <c r="O7" s="23">
        <f>SUM(Daily!O9,Daily!O40,Daily!O71,Daily!O102,Daily!O133,Daily!O164,Daily!O195,Daily!O226,Daily!O257,Daily!O288,Daily!O319,Daily!O350,Daily!O381,Daily!O412,Daily!O443,Daily!O474,Daily!O505,Daily!O536,Daily!O567,Daily!O598,Daily!O629,Daily!O660,Daily!O691,Daily!O722,Daily!O753,Daily!O784,Daily!O815,Daily!O846,Daily!O877,Daily!O908,Daily!O939)</f>
        <v>0</v>
      </c>
      <c r="P7" s="23">
        <f>SUM(Daily!P9,Daily!P40,Daily!P71,Daily!P102,Daily!P133,Daily!P164,Daily!P195,Daily!P226,Daily!P257,Daily!P288,Daily!P319,Daily!P350,Daily!P381,Daily!P412,Daily!P443,Daily!P474,Daily!P505,Daily!P536,Daily!P567,Daily!P598,Daily!P629,Daily!P660,Daily!P691,Daily!P722,Daily!P753,Daily!P784,Daily!P815,Daily!P846,Daily!P877,Daily!P908,Daily!P939)</f>
        <v>0</v>
      </c>
      <c r="Q7" s="23">
        <f>SUM(Daily!Q9,Daily!Q40,Daily!Q71,Daily!Q102,Daily!Q133,Daily!Q164,Daily!Q195,Daily!Q226,Daily!Q257,Daily!Q288,Daily!Q319,Daily!Q350,Daily!Q381,Daily!Q412,Daily!Q443,Daily!Q474,Daily!Q505,Daily!Q536,Daily!Q567,Daily!Q598,Daily!Q629,Daily!Q660,Daily!Q691,Daily!Q722,Daily!Q753,Daily!Q784,Daily!Q815,Daily!Q846,Daily!Q877,Daily!Q908,Daily!Q939)</f>
        <v>0</v>
      </c>
      <c r="R7" s="23">
        <f>SUM(Daily!R9,Daily!R40,Daily!R71,Daily!R102,Daily!R133,Daily!R164,Daily!R195,Daily!R226,Daily!R257,Daily!R288,Daily!R319,Daily!R350,Daily!R381,Daily!R412,Daily!R443,Daily!R474,Daily!R505,Daily!R536,Daily!R567,Daily!R598,Daily!R629,Daily!R660,Daily!R691,Daily!R722,Daily!R753,Daily!R784,Daily!R815,Daily!R846,Daily!R877,Daily!R908,Daily!R939)</f>
        <v>0</v>
      </c>
      <c r="S7" s="23">
        <f>SUM(Daily!S9,Daily!S40,Daily!S71,Daily!S102,Daily!S133,Daily!S164,Daily!S195,Daily!S226,Daily!S257,Daily!S288,Daily!S319,Daily!S350,Daily!S381,Daily!S412,Daily!S443,Daily!S474,Daily!S505,Daily!S536,Daily!S567,Daily!S598,Daily!S629,Daily!S660,Daily!S691,Daily!S722,Daily!S753,Daily!S784,Daily!S815,Daily!S846,Daily!S877,Daily!S908,Daily!S939)</f>
        <v>0</v>
      </c>
      <c r="T7" s="23">
        <f>SUM(Daily!T9,Daily!T40,Daily!T71,Daily!T102,Daily!T133,Daily!T164,Daily!T195,Daily!T226,Daily!T257,Daily!T288,Daily!T319,Daily!T350,Daily!T381,Daily!T412,Daily!T443,Daily!T474,Daily!T505,Daily!T536,Daily!T567,Daily!T598,Daily!T629,Daily!T660,Daily!T691,Daily!T722,Daily!T753,Daily!T784,Daily!T815,Daily!T846,Daily!T877,Daily!T908,Daily!T939)</f>
        <v>0</v>
      </c>
      <c r="U7" s="23">
        <f>SUM(Daily!U9,Daily!U40,Daily!U71,Daily!U102,Daily!U133,Daily!U164,Daily!U195,Daily!U226,Daily!U257,Daily!U288,Daily!U319,Daily!U350,Daily!U381,Daily!U412,Daily!U443,Daily!U474,Daily!U505,Daily!U536,Daily!U567,Daily!U598,Daily!U629,Daily!U660,Daily!U691,Daily!U722,Daily!U753,Daily!U784,Daily!U815,Daily!U846,Daily!U877,Daily!U908,Daily!U939)</f>
        <v>0</v>
      </c>
      <c r="V7" s="23">
        <f>SUM(Daily!V9,Daily!V40,Daily!V71,Daily!V102,Daily!V133,Daily!V164,Daily!V195,Daily!V226,Daily!V257,Daily!V288,Daily!V319,Daily!V350,Daily!V381,Daily!V412,Daily!V443,Daily!V474,Daily!V505,Daily!V536,Daily!V567,Daily!V598,Daily!V629,Daily!V660,Daily!V691,Daily!V722,Daily!V753,Daily!V784,Daily!V815,Daily!V846,Daily!V877,Daily!V908,Daily!V939)</f>
        <v>16</v>
      </c>
      <c r="W7" s="23">
        <f>SUM(Daily!W9,Daily!W40,Daily!W71,Daily!W102,Daily!W133,Daily!W164,Daily!W195,Daily!W226,Daily!W257,Daily!W288,Daily!W319,Daily!W350,Daily!W381,Daily!W412,Daily!W443,Daily!W474,Daily!W505,Daily!W536,Daily!W567,Daily!W598,Daily!W629,Daily!W660,Daily!W691,Daily!W722,Daily!W753,Daily!W784,Daily!W815,Daily!W846,Daily!W877,Daily!W908,Daily!W939)</f>
        <v>18</v>
      </c>
      <c r="X7" s="23">
        <f>SUM(Daily!X9,Daily!X40,Daily!X71,Daily!X102,Daily!X133,Daily!X164,Daily!X195,Daily!X226,Daily!X257,Daily!X288,Daily!X319,Daily!X350,Daily!X381,Daily!X412,Daily!X443,Daily!X474,Daily!X505,Daily!X536,Daily!X567,Daily!X598,Daily!X629,Daily!X660,Daily!X691,Daily!X722,Daily!X753,Daily!X784,Daily!X815,Daily!X846,Daily!X877,Daily!X908,Daily!X939)</f>
        <v>0</v>
      </c>
      <c r="Y7" s="23">
        <f>SUM(Daily!Y9,Daily!Y40,Daily!Y71,Daily!Y102,Daily!Y133,Daily!Y164,Daily!Y195,Daily!Y226,Daily!Y257,Daily!Y288,Daily!Y319,Daily!Y350,Daily!Y381,Daily!Y412,Daily!Y443,Daily!Y474,Daily!Y505,Daily!Y536,Daily!Y567,Daily!Y598,Daily!Y629,Daily!Y660,Daily!Y691,Daily!Y722,Daily!Y753,Daily!Y784,Daily!Y815,Daily!Y846,Daily!Y877,Daily!Y908,Daily!Y939)</f>
        <v>0</v>
      </c>
      <c r="Z7" s="23">
        <f>SUM(Daily!Z9,Daily!Z40,Daily!Z71,Daily!Z102,Daily!Z133,Daily!Z164,Daily!Z195,Daily!Z226,Daily!Z257,Daily!Z288,Daily!Z319,Daily!Z350,Daily!Z381,Daily!Z412,Daily!Z443,Daily!Z474,Daily!Z505,Daily!Z536,Daily!Z567,Daily!Z598,Daily!Z629,Daily!Z660,Daily!Z691,Daily!Z722,Daily!Z753,Daily!Z784,Daily!Z815,Daily!Z846,Daily!Z877,Daily!Z908,Daily!Z939)</f>
        <v>16</v>
      </c>
      <c r="AA7" s="23">
        <f>SUM(Daily!AA9,Daily!AA40,Daily!AA71,Daily!AA102,Daily!AA133,Daily!AA164,Daily!AA195,Daily!AA226,Daily!AA257,Daily!AA288,Daily!AA319,Daily!AA350,Daily!AA381,Daily!AA412,Daily!AA443,Daily!AA474,Daily!AA505,Daily!AA536,Daily!AA567,Daily!AA598,Daily!AA629,Daily!AA660,Daily!AA691,Daily!AA722,Daily!AA753,Daily!AA784,Daily!AA815,Daily!AA846,Daily!AA877,Daily!AA908,Daily!AA939)</f>
        <v>18</v>
      </c>
      <c r="AB7" s="24">
        <f>B7+D7+F7+H7+J7+L7+N7+P7+R7+T7+V7+X7+Z7</f>
        <v>32</v>
      </c>
      <c r="AC7" s="25">
        <f>C7+E7+G7+I7+K7+M7+O7+Q7+S7+U7+W7+Y7+AA7</f>
        <v>36</v>
      </c>
      <c r="AD7" s="18"/>
      <c r="AE7" s="18"/>
    </row>
    <row r="8" spans="1:31" x14ac:dyDescent="0.2">
      <c r="A8" s="89" t="s">
        <v>17</v>
      </c>
      <c r="B8" s="23">
        <f>SUM(Daily!B10,Daily!B41,Daily!B72,Daily!B103,Daily!B134,Daily!B165,Daily!B196,Daily!B227,Daily!B258,Daily!B289,Daily!B320,Daily!B351,Daily!B382,Daily!B413,Daily!B444,Daily!B475,Daily!B506,Daily!B537,Daily!B568,Daily!B599,Daily!B630,Daily!B661,Daily!B692,Daily!B723,Daily!B754,Daily!B785,Daily!B816,Daily!B847,Daily!B878,Daily!B909,Daily!B940)</f>
        <v>7658</v>
      </c>
      <c r="C8" s="23">
        <f>SUM(Daily!C10,Daily!C41,Daily!C72,Daily!C103,Daily!C134,Daily!C165,Daily!C196,Daily!C227,Daily!C258,Daily!C289,Daily!C320,Daily!C351,Daily!C382,Daily!C413,Daily!C444,Daily!C475,Daily!C506,Daily!C537,Daily!C568,Daily!C599,Daily!C630,Daily!C661,Daily!C692,Daily!C723,Daily!C754,Daily!C785,Daily!C816,Daily!C847,Daily!C878,Daily!C909,Daily!C940)</f>
        <v>12</v>
      </c>
      <c r="D8" s="23">
        <f>SUM(Daily!D10,Daily!D41,Daily!D72,Daily!D103,Daily!D134,Daily!D165,Daily!D196,Daily!D227,Daily!D258,Daily!D289,Daily!D320,Daily!D351,Daily!D382,Daily!D413,Daily!D444,Daily!D475,Daily!D506,Daily!D537,Daily!D568,Daily!D599,Daily!D630,Daily!D661,Daily!D692,Daily!D723,Daily!D754,Daily!D785,Daily!D816,Daily!D847,Daily!D878,Daily!D909,Daily!D940)</f>
        <v>4588</v>
      </c>
      <c r="E8" s="23">
        <f>SUM(Daily!E10,Daily!E41,Daily!E72,Daily!E103,Daily!E134,Daily!E165,Daily!E196,Daily!E227,Daily!E258,Daily!E289,Daily!E320,Daily!E351,Daily!E382,Daily!E413,Daily!E444,Daily!E475,Daily!E506,Daily!E537,Daily!E568,Daily!E599,Daily!E630,Daily!E661,Daily!E692,Daily!E723,Daily!E754,Daily!E785,Daily!E816,Daily!E847,Daily!E878,Daily!E909,Daily!E940)</f>
        <v>75</v>
      </c>
      <c r="F8" s="23">
        <f>SUM(Daily!F10,Daily!F41,Daily!F72,Daily!F103,Daily!F134,Daily!F165,Daily!F196,Daily!F227,Daily!F258,Daily!F289,Daily!F320,Daily!F351,Daily!F382,Daily!F413,Daily!F444,Daily!F475,Daily!F506,Daily!F537,Daily!F568,Daily!F599,Daily!F630,Daily!F661,Daily!F692,Daily!F723,Daily!F754,Daily!F785,Daily!F816,Daily!F847,Daily!F878,Daily!F909,Daily!F940)</f>
        <v>14655</v>
      </c>
      <c r="G8" s="23">
        <f>SUM(Daily!G10,Daily!G41,Daily!G72,Daily!G103,Daily!G134,Daily!G165,Daily!G196,Daily!G227,Daily!G258,Daily!G289,Daily!G320,Daily!G351,Daily!G382,Daily!G413,Daily!G444,Daily!G475,Daily!G506,Daily!G537,Daily!G568,Daily!G599,Daily!G630,Daily!G661,Daily!G692,Daily!G723,Daily!G754,Daily!G785,Daily!G816,Daily!G847,Daily!G878,Daily!G909,Daily!G940)</f>
        <v>102</v>
      </c>
      <c r="H8" s="23">
        <f>SUM(Daily!H10,Daily!H41,Daily!H72,Daily!H103,Daily!H134,Daily!H165,Daily!H196,Daily!H227,Daily!H258,Daily!H289,Daily!H320,Daily!H351,Daily!H382,Daily!H413,Daily!H444,Daily!H475,Daily!H506,Daily!H537,Daily!H568,Daily!H599,Daily!H630,Daily!H661,Daily!H692,Daily!H723,Daily!H754,Daily!H785,Daily!H816,Daily!H847,Daily!H878,Daily!H909,Daily!H940)</f>
        <v>11224</v>
      </c>
      <c r="I8" s="23">
        <f>SUM(Daily!I10,Daily!I41,Daily!I72,Daily!I103,Daily!I134,Daily!I165,Daily!I196,Daily!I227,Daily!I258,Daily!I289,Daily!I320,Daily!I351,Daily!I382,Daily!I413,Daily!I444,Daily!I475,Daily!I506,Daily!I537,Daily!I568,Daily!I599,Daily!I630,Daily!I661,Daily!I692,Daily!I723,Daily!I754,Daily!I785,Daily!I816,Daily!I847,Daily!I878,Daily!I909,Daily!I940)</f>
        <v>802</v>
      </c>
      <c r="J8" s="23">
        <f>SUM(Daily!J10,Daily!J41,Daily!J72,Daily!J103,Daily!J134,Daily!J165,Daily!J196,Daily!J227,Daily!J258,Daily!J289,Daily!J320,Daily!J351,Daily!J382,Daily!J413,Daily!J444,Daily!J475,Daily!J506,Daily!J537,Daily!J568,Daily!J599,Daily!J630,Daily!J661,Daily!J692,Daily!J723,Daily!J754,Daily!J785,Daily!J816,Daily!J847,Daily!J878,Daily!J909,Daily!J940)</f>
        <v>278</v>
      </c>
      <c r="K8" s="23">
        <f>SUM(Daily!K10,Daily!K41,Daily!K72,Daily!K103,Daily!K134,Daily!K165,Daily!K196,Daily!K227,Daily!K258,Daily!K289,Daily!K320,Daily!K351,Daily!K382,Daily!K413,Daily!K444,Daily!K475,Daily!K506,Daily!K537,Daily!K568,Daily!K599,Daily!K630,Daily!K661,Daily!K692,Daily!K723,Daily!K754,Daily!K785,Daily!K816,Daily!K847,Daily!K878,Daily!K909,Daily!K940)</f>
        <v>352</v>
      </c>
      <c r="L8" s="23">
        <f>SUM(Daily!L10,Daily!L41,Daily!L72,Daily!L103,Daily!L134,Daily!L165,Daily!L196,Daily!L227,Daily!L258,Daily!L289,Daily!L320,Daily!L351,Daily!L382,Daily!L413,Daily!L444,Daily!L475,Daily!L506,Daily!L537,Daily!L568,Daily!L599,Daily!L630,Daily!L661,Daily!L692,Daily!L723,Daily!L754,Daily!L785,Daily!L816,Daily!L847,Daily!L878,Daily!L909,Daily!L940)</f>
        <v>886</v>
      </c>
      <c r="M8" s="23">
        <f>SUM(Daily!M10,Daily!M41,Daily!M72,Daily!M103,Daily!M134,Daily!M165,Daily!M196,Daily!M227,Daily!M258,Daily!M289,Daily!M320,Daily!M351,Daily!M382,Daily!M413,Daily!M444,Daily!M475,Daily!M506,Daily!M537,Daily!M568,Daily!M599,Daily!M630,Daily!M661,Daily!M692,Daily!M723,Daily!M754,Daily!M785,Daily!M816,Daily!M847,Daily!M878,Daily!M909,Daily!M940)</f>
        <v>1694</v>
      </c>
      <c r="N8" s="23">
        <f>SUM(Daily!N10,Daily!N41,Daily!N72,Daily!N103,Daily!N134,Daily!N165,Daily!N196,Daily!N227,Daily!N258,Daily!N289,Daily!N320,Daily!N351,Daily!N382,Daily!N413,Daily!N444,Daily!N475,Daily!N506,Daily!N537,Daily!N568,Daily!N599,Daily!N630,Daily!N661,Daily!N692,Daily!N723,Daily!N754,Daily!N785,Daily!N816,Daily!N847,Daily!N878,Daily!N909,Daily!N940)</f>
        <v>4611</v>
      </c>
      <c r="O8" s="23">
        <f>SUM(Daily!O10,Daily!O41,Daily!O72,Daily!O103,Daily!O134,Daily!O165,Daily!O196,Daily!O227,Daily!O258,Daily!O289,Daily!O320,Daily!O351,Daily!O382,Daily!O413,Daily!O444,Daily!O475,Daily!O506,Daily!O537,Daily!O568,Daily!O599,Daily!O630,Daily!O661,Daily!O692,Daily!O723,Daily!O754,Daily!O785,Daily!O816,Daily!O847,Daily!O878,Daily!O909,Daily!O940)</f>
        <v>2678</v>
      </c>
      <c r="P8" s="23">
        <f>SUM(Daily!P10,Daily!P41,Daily!P72,Daily!P103,Daily!P134,Daily!P165,Daily!P196,Daily!P227,Daily!P258,Daily!P289,Daily!P320,Daily!P351,Daily!P382,Daily!P413,Daily!P444,Daily!P475,Daily!P506,Daily!P537,Daily!P568,Daily!P599,Daily!P630,Daily!P661,Daily!P692,Daily!P723,Daily!P754,Daily!P785,Daily!P816,Daily!P847,Daily!P878,Daily!P909,Daily!P940)</f>
        <v>1370</v>
      </c>
      <c r="Q8" s="23">
        <f>SUM(Daily!Q10,Daily!Q41,Daily!Q72,Daily!Q103,Daily!Q134,Daily!Q165,Daily!Q196,Daily!Q227,Daily!Q258,Daily!Q289,Daily!Q320,Daily!Q351,Daily!Q382,Daily!Q413,Daily!Q444,Daily!Q475,Daily!Q506,Daily!Q537,Daily!Q568,Daily!Q599,Daily!Q630,Daily!Q661,Daily!Q692,Daily!Q723,Daily!Q754,Daily!Q785,Daily!Q816,Daily!Q847,Daily!Q878,Daily!Q909,Daily!Q940)</f>
        <v>1187</v>
      </c>
      <c r="R8" s="23">
        <f>SUM(Daily!R10,Daily!R41,Daily!R72,Daily!R103,Daily!R134,Daily!R165,Daily!R196,Daily!R227,Daily!R258,Daily!R289,Daily!R320,Daily!R351,Daily!R382,Daily!R413,Daily!R444,Daily!R475,Daily!R506,Daily!R537,Daily!R568,Daily!R599,Daily!R630,Daily!R661,Daily!R692,Daily!R723,Daily!R754,Daily!R785,Daily!R816,Daily!R847,Daily!R878,Daily!R909,Daily!R940)</f>
        <v>709</v>
      </c>
      <c r="S8" s="23">
        <f>SUM(Daily!S10,Daily!S41,Daily!S72,Daily!S103,Daily!S134,Daily!S165,Daily!S196,Daily!S227,Daily!S258,Daily!S289,Daily!S320,Daily!S351,Daily!S382,Daily!S413,Daily!S444,Daily!S475,Daily!S506,Daily!S537,Daily!S568,Daily!S599,Daily!S630,Daily!S661,Daily!S692,Daily!S723,Daily!S754,Daily!S785,Daily!S816,Daily!S847,Daily!S878,Daily!S909,Daily!S940)</f>
        <v>1340</v>
      </c>
      <c r="T8" s="23">
        <f>SUM(Daily!T10,Daily!T41,Daily!T72,Daily!T103,Daily!T134,Daily!T165,Daily!T196,Daily!T227,Daily!T258,Daily!T289,Daily!T320,Daily!T351,Daily!T382,Daily!T413,Daily!T444,Daily!T475,Daily!T506,Daily!T537,Daily!T568,Daily!T599,Daily!T630,Daily!T661,Daily!T692,Daily!T723,Daily!T754,Daily!T785,Daily!T816,Daily!T847,Daily!T878,Daily!T909,Daily!T940)</f>
        <v>27</v>
      </c>
      <c r="U8" s="23">
        <f>SUM(Daily!U10,Daily!U41,Daily!U72,Daily!U103,Daily!U134,Daily!U165,Daily!U196,Daily!U227,Daily!U258,Daily!U289,Daily!U320,Daily!U351,Daily!U382,Daily!U413,Daily!U444,Daily!U475,Daily!U506,Daily!U537,Daily!U568,Daily!U599,Daily!U630,Daily!U661,Daily!U692,Daily!U723,Daily!U754,Daily!U785,Daily!U816,Daily!U847,Daily!U878,Daily!U909,Daily!U940)</f>
        <v>54</v>
      </c>
      <c r="V8" s="23">
        <f>SUM(Daily!V10,Daily!V41,Daily!V72,Daily!V103,Daily!V134,Daily!V165,Daily!V196,Daily!V227,Daily!V258,Daily!V289,Daily!V320,Daily!V351,Daily!V382,Daily!V413,Daily!V444,Daily!V475,Daily!V506,Daily!V537,Daily!V568,Daily!V599,Daily!V630,Daily!V661,Daily!V692,Daily!V723,Daily!V754,Daily!V785,Daily!V816,Daily!V847,Daily!V878,Daily!V909,Daily!V940)</f>
        <v>191</v>
      </c>
      <c r="W8" s="23">
        <f>SUM(Daily!W10,Daily!W41,Daily!W72,Daily!W103,Daily!W134,Daily!W165,Daily!W196,Daily!W227,Daily!W258,Daily!W289,Daily!W320,Daily!W351,Daily!W382,Daily!W413,Daily!W444,Daily!W475,Daily!W506,Daily!W537,Daily!W568,Daily!W599,Daily!W630,Daily!W661,Daily!W692,Daily!W723,Daily!W754,Daily!W785,Daily!W816,Daily!W847,Daily!W878,Daily!W909,Daily!W940)</f>
        <v>41</v>
      </c>
      <c r="X8" s="23">
        <f>SUM(Daily!X10,Daily!X41,Daily!X72,Daily!X103,Daily!X134,Daily!X165,Daily!X196,Daily!X227,Daily!X258,Daily!X289,Daily!X320,Daily!X351,Daily!X382,Daily!X413,Daily!X444,Daily!X475,Daily!X506,Daily!X537,Daily!X568,Daily!X599,Daily!X630,Daily!X661,Daily!X692,Daily!X723,Daily!X754,Daily!X785,Daily!X816,Daily!X847,Daily!X878,Daily!X909,Daily!X940)</f>
        <v>78</v>
      </c>
      <c r="Y8" s="23">
        <f>SUM(Daily!Y10,Daily!Y41,Daily!Y72,Daily!Y103,Daily!Y134,Daily!Y165,Daily!Y196,Daily!Y227,Daily!Y258,Daily!Y289,Daily!Y320,Daily!Y351,Daily!Y382,Daily!Y413,Daily!Y444,Daily!Y475,Daily!Y506,Daily!Y537,Daily!Y568,Daily!Y599,Daily!Y630,Daily!Y661,Daily!Y692,Daily!Y723,Daily!Y754,Daily!Y785,Daily!Y816,Daily!Y847,Daily!Y878,Daily!Y909,Daily!Y940)</f>
        <v>0</v>
      </c>
      <c r="Z8" s="23">
        <f>SUM(Daily!Z10,Daily!Z41,Daily!Z72,Daily!Z103,Daily!Z134,Daily!Z165,Daily!Z196,Daily!Z227,Daily!Z258,Daily!Z289,Daily!Z320,Daily!Z351,Daily!Z382,Daily!Z413,Daily!Z444,Daily!Z475,Daily!Z506,Daily!Z537,Daily!Z568,Daily!Z599,Daily!Z630,Daily!Z661,Daily!Z692,Daily!Z723,Daily!Z754,Daily!Z785,Daily!Z816,Daily!Z847,Daily!Z878,Daily!Z909,Daily!Z940)</f>
        <v>0</v>
      </c>
      <c r="AA8" s="23">
        <f>SUM(Daily!AA10,Daily!AA41,Daily!AA72,Daily!AA103,Daily!AA134,Daily!AA165,Daily!AA196,Daily!AA227,Daily!AA258,Daily!AA289,Daily!AA320,Daily!AA351,Daily!AA382,Daily!AA413,Daily!AA444,Daily!AA475,Daily!AA506,Daily!AA537,Daily!AA568,Daily!AA599,Daily!AA630,Daily!AA661,Daily!AA692,Daily!AA723,Daily!AA754,Daily!AA785,Daily!AA816,Daily!AA847,Daily!AA878,Daily!AA909,Daily!AA940)</f>
        <v>0</v>
      </c>
      <c r="AB8" s="4">
        <f t="shared" ref="AB8:AC30" si="0">B8+D8+F8+H8+J8+L8+N8+P8+R8+T8+V8+X8+Z8</f>
        <v>46275</v>
      </c>
      <c r="AC8" s="5">
        <f t="shared" si="0"/>
        <v>8337</v>
      </c>
      <c r="AD8" s="18"/>
      <c r="AE8" s="18"/>
    </row>
    <row r="9" spans="1:31" x14ac:dyDescent="0.2">
      <c r="A9" s="90" t="s">
        <v>18</v>
      </c>
      <c r="B9" s="23">
        <f>SUM(Daily!B11,Daily!B42,Daily!B73,Daily!B104,Daily!B135,Daily!B166,Daily!B197,Daily!B228,Daily!B259,Daily!B290,Daily!B321,Daily!B352,Daily!B383,Daily!B414,Daily!B445,Daily!B476,Daily!B507,Daily!B538,Daily!B569,Daily!B600,Daily!B631,Daily!B662,Daily!B693,Daily!B724,Daily!B755,Daily!B786,Daily!B817,Daily!B848,Daily!B879,Daily!B910,Daily!B941)</f>
        <v>40960</v>
      </c>
      <c r="C9" s="23">
        <f>SUM(Daily!C11,Daily!C42,Daily!C73,Daily!C104,Daily!C135,Daily!C166,Daily!C197,Daily!C228,Daily!C259,Daily!C290,Daily!C321,Daily!C352,Daily!C383,Daily!C414,Daily!C445,Daily!C476,Daily!C507,Daily!C538,Daily!C569,Daily!C600,Daily!C631,Daily!C662,Daily!C693,Daily!C724,Daily!C755,Daily!C786,Daily!C817,Daily!C848,Daily!C879,Daily!C910,Daily!C941)</f>
        <v>880</v>
      </c>
      <c r="D9" s="23">
        <f>SUM(Daily!D11,Daily!D42,Daily!D73,Daily!D104,Daily!D135,Daily!D166,Daily!D197,Daily!D228,Daily!D259,Daily!D290,Daily!D321,Daily!D352,Daily!D383,Daily!D414,Daily!D445,Daily!D476,Daily!D507,Daily!D538,Daily!D569,Daily!D600,Daily!D631,Daily!D662,Daily!D693,Daily!D724,Daily!D755,Daily!D786,Daily!D817,Daily!D848,Daily!D879,Daily!D910,Daily!D941)</f>
        <v>17434</v>
      </c>
      <c r="E9" s="23">
        <f>SUM(Daily!E11,Daily!E42,Daily!E73,Daily!E104,Daily!E135,Daily!E166,Daily!E197,Daily!E228,Daily!E259,Daily!E290,Daily!E321,Daily!E352,Daily!E383,Daily!E414,Daily!E445,Daily!E476,Daily!E507,Daily!E538,Daily!E569,Daily!E600,Daily!E631,Daily!E662,Daily!E693,Daily!E724,Daily!E755,Daily!E786,Daily!E817,Daily!E848,Daily!E879,Daily!E910,Daily!E941)</f>
        <v>3659</v>
      </c>
      <c r="F9" s="23">
        <f>SUM(Daily!F11,Daily!F42,Daily!F73,Daily!F104,Daily!F135,Daily!F166,Daily!F197,Daily!F228,Daily!F259,Daily!F290,Daily!F321,Daily!F352,Daily!F383,Daily!F414,Daily!F445,Daily!F476,Daily!F507,Daily!F538,Daily!F569,Daily!F600,Daily!F631,Daily!F662,Daily!F693,Daily!F724,Daily!F755,Daily!F786,Daily!F817,Daily!F848,Daily!F879,Daily!F910,Daily!F941)</f>
        <v>61381</v>
      </c>
      <c r="G9" s="23">
        <f>SUM(Daily!G11,Daily!G42,Daily!G73,Daily!G104,Daily!G135,Daily!G166,Daily!G197,Daily!G228,Daily!G259,Daily!G290,Daily!G321,Daily!G352,Daily!G383,Daily!G414,Daily!G445,Daily!G476,Daily!G507,Daily!G538,Daily!G569,Daily!G600,Daily!G631,Daily!G662,Daily!G693,Daily!G724,Daily!G755,Daily!G786,Daily!G817,Daily!G848,Daily!G879,Daily!G910,Daily!G941)</f>
        <v>8951</v>
      </c>
      <c r="H9" s="23">
        <f>SUM(Daily!H11,Daily!H42,Daily!H73,Daily!H104,Daily!H135,Daily!H166,Daily!H197,Daily!H228,Daily!H259,Daily!H290,Daily!H321,Daily!H352,Daily!H383,Daily!H414,Daily!H445,Daily!H476,Daily!H507,Daily!H538,Daily!H569,Daily!H600,Daily!H631,Daily!H662,Daily!H693,Daily!H724,Daily!H755,Daily!H786,Daily!H817,Daily!H848,Daily!H879,Daily!H910,Daily!H941)</f>
        <v>47632</v>
      </c>
      <c r="I9" s="23">
        <f>SUM(Daily!I11,Daily!I42,Daily!I73,Daily!I104,Daily!I135,Daily!I166,Daily!I197,Daily!I228,Daily!I259,Daily!I290,Daily!I321,Daily!I352,Daily!I383,Daily!I414,Daily!I445,Daily!I476,Daily!I507,Daily!I538,Daily!I569,Daily!I600,Daily!I631,Daily!I662,Daily!I693,Daily!I724,Daily!I755,Daily!I786,Daily!I817,Daily!I848,Daily!I879,Daily!I910,Daily!I941)</f>
        <v>15390</v>
      </c>
      <c r="J9" s="23">
        <f>SUM(Daily!J11,Daily!J42,Daily!J73,Daily!J104,Daily!J135,Daily!J166,Daily!J197,Daily!J228,Daily!J259,Daily!J290,Daily!J321,Daily!J352,Daily!J383,Daily!J414,Daily!J445,Daily!J476,Daily!J507,Daily!J538,Daily!J569,Daily!J600,Daily!J631,Daily!J662,Daily!J693,Daily!J724,Daily!J755,Daily!J786,Daily!J817,Daily!J848,Daily!J879,Daily!J910,Daily!J941)</f>
        <v>2064</v>
      </c>
      <c r="K9" s="23">
        <f>SUM(Daily!K11,Daily!K42,Daily!K73,Daily!K104,Daily!K135,Daily!K166,Daily!K197,Daily!K228,Daily!K259,Daily!K290,Daily!K321,Daily!K352,Daily!K383,Daily!K414,Daily!K445,Daily!K476,Daily!K507,Daily!K538,Daily!K569,Daily!K600,Daily!K631,Daily!K662,Daily!K693,Daily!K724,Daily!K755,Daily!K786,Daily!K817,Daily!K848,Daily!K879,Daily!K910,Daily!K941)</f>
        <v>5360</v>
      </c>
      <c r="L9" s="23">
        <f>SUM(Daily!L11,Daily!L42,Daily!L73,Daily!L104,Daily!L135,Daily!L166,Daily!L197,Daily!L228,Daily!L259,Daily!L290,Daily!L321,Daily!L352,Daily!L383,Daily!L414,Daily!L445,Daily!L476,Daily!L507,Daily!L538,Daily!L569,Daily!L600,Daily!L631,Daily!L662,Daily!L693,Daily!L724,Daily!L755,Daily!L786,Daily!L817,Daily!L848,Daily!L879,Daily!L910,Daily!L941)</f>
        <v>9089</v>
      </c>
      <c r="M9" s="23">
        <f>SUM(Daily!M11,Daily!M42,Daily!M73,Daily!M104,Daily!M135,Daily!M166,Daily!M197,Daily!M228,Daily!M259,Daily!M290,Daily!M321,Daily!M352,Daily!M383,Daily!M414,Daily!M445,Daily!M476,Daily!M507,Daily!M538,Daily!M569,Daily!M600,Daily!M631,Daily!M662,Daily!M693,Daily!M724,Daily!M755,Daily!M786,Daily!M817,Daily!M848,Daily!M879,Daily!M910,Daily!M941)</f>
        <v>18573</v>
      </c>
      <c r="N9" s="23">
        <f>SUM(Daily!N11,Daily!N42,Daily!N73,Daily!N104,Daily!N135,Daily!N166,Daily!N197,Daily!N228,Daily!N259,Daily!N290,Daily!N321,Daily!N352,Daily!N383,Daily!N414,Daily!N445,Daily!N476,Daily!N507,Daily!N538,Daily!N569,Daily!N600,Daily!N631,Daily!N662,Daily!N693,Daily!N724,Daily!N755,Daily!N786,Daily!N817,Daily!N848,Daily!N879,Daily!N910,Daily!N941)</f>
        <v>32037</v>
      </c>
      <c r="O9" s="23">
        <f>SUM(Daily!O11,Daily!O42,Daily!O73,Daily!O104,Daily!O135,Daily!O166,Daily!O197,Daily!O228,Daily!O259,Daily!O290,Daily!O321,Daily!O352,Daily!O383,Daily!O414,Daily!O445,Daily!O476,Daily!O507,Daily!O538,Daily!O569,Daily!O600,Daily!O631,Daily!O662,Daily!O693,Daily!O724,Daily!O755,Daily!O786,Daily!O817,Daily!O848,Daily!O879,Daily!O910,Daily!O941)</f>
        <v>38199</v>
      </c>
      <c r="P9" s="23">
        <f>SUM(Daily!P11,Daily!P42,Daily!P73,Daily!P104,Daily!P135,Daily!P166,Daily!P197,Daily!P228,Daily!P259,Daily!P290,Daily!P321,Daily!P352,Daily!P383,Daily!P414,Daily!P445,Daily!P476,Daily!P507,Daily!P538,Daily!P569,Daily!P600,Daily!P631,Daily!P662,Daily!P693,Daily!P724,Daily!P755,Daily!P786,Daily!P817,Daily!P848,Daily!P879,Daily!P910,Daily!P941)</f>
        <v>17083</v>
      </c>
      <c r="Q9" s="23">
        <f>SUM(Daily!Q11,Daily!Q42,Daily!Q73,Daily!Q104,Daily!Q135,Daily!Q166,Daily!Q197,Daily!Q228,Daily!Q259,Daily!Q290,Daily!Q321,Daily!Q352,Daily!Q383,Daily!Q414,Daily!Q445,Daily!Q476,Daily!Q507,Daily!Q538,Daily!Q569,Daily!Q600,Daily!Q631,Daily!Q662,Daily!Q693,Daily!Q724,Daily!Q755,Daily!Q786,Daily!Q817,Daily!Q848,Daily!Q879,Daily!Q910,Daily!Q941)</f>
        <v>19578</v>
      </c>
      <c r="R9" s="23">
        <f>SUM(Daily!R11,Daily!R42,Daily!R73,Daily!R104,Daily!R135,Daily!R166,Daily!R197,Daily!R228,Daily!R259,Daily!R290,Daily!R321,Daily!R352,Daily!R383,Daily!R414,Daily!R445,Daily!R476,Daily!R507,Daily!R538,Daily!R569,Daily!R600,Daily!R631,Daily!R662,Daily!R693,Daily!R724,Daily!R755,Daily!R786,Daily!R817,Daily!R848,Daily!R879,Daily!R910,Daily!R941)</f>
        <v>21243</v>
      </c>
      <c r="S9" s="23">
        <f>SUM(Daily!S11,Daily!S42,Daily!S73,Daily!S104,Daily!S135,Daily!S166,Daily!S197,Daily!S228,Daily!S259,Daily!S290,Daily!S321,Daily!S352,Daily!S383,Daily!S414,Daily!S445,Daily!S476,Daily!S507,Daily!S538,Daily!S569,Daily!S600,Daily!S631,Daily!S662,Daily!S693,Daily!S724,Daily!S755,Daily!S786,Daily!S817,Daily!S848,Daily!S879,Daily!S910,Daily!S941)</f>
        <v>23215</v>
      </c>
      <c r="T9" s="23">
        <f>SUM(Daily!T11,Daily!T42,Daily!T73,Daily!T104,Daily!T135,Daily!T166,Daily!T197,Daily!T228,Daily!T259,Daily!T290,Daily!T321,Daily!T352,Daily!T383,Daily!T414,Daily!T445,Daily!T476,Daily!T507,Daily!T538,Daily!T569,Daily!T600,Daily!T631,Daily!T662,Daily!T693,Daily!T724,Daily!T755,Daily!T786,Daily!T817,Daily!T848,Daily!T879,Daily!T910,Daily!T941)</f>
        <v>3231</v>
      </c>
      <c r="U9" s="23">
        <f>SUM(Daily!U11,Daily!U42,Daily!U73,Daily!U104,Daily!U135,Daily!U166,Daily!U197,Daily!U228,Daily!U259,Daily!U290,Daily!U321,Daily!U352,Daily!U383,Daily!U414,Daily!U445,Daily!U476,Daily!U507,Daily!U538,Daily!U569,Daily!U600,Daily!U631,Daily!U662,Daily!U693,Daily!U724,Daily!U755,Daily!U786,Daily!U817,Daily!U848,Daily!U879,Daily!U910,Daily!U941)</f>
        <v>12122</v>
      </c>
      <c r="V9" s="23">
        <f>SUM(Daily!V11,Daily!V42,Daily!V73,Daily!V104,Daily!V135,Daily!V166,Daily!V197,Daily!V228,Daily!V259,Daily!V290,Daily!V321,Daily!V352,Daily!V383,Daily!V414,Daily!V445,Daily!V476,Daily!V507,Daily!V538,Daily!V569,Daily!V600,Daily!V631,Daily!V662,Daily!V693,Daily!V724,Daily!V755,Daily!V786,Daily!V817,Daily!V848,Daily!V879,Daily!V910,Daily!V941)</f>
        <v>10763</v>
      </c>
      <c r="W9" s="23">
        <f>SUM(Daily!W11,Daily!W42,Daily!W73,Daily!W104,Daily!W135,Daily!W166,Daily!W197,Daily!W228,Daily!W259,Daily!W290,Daily!W321,Daily!W352,Daily!W383,Daily!W414,Daily!W445,Daily!W476,Daily!W507,Daily!W538,Daily!W569,Daily!W600,Daily!W631,Daily!W662,Daily!W693,Daily!W724,Daily!W755,Daily!W786,Daily!W817,Daily!W848,Daily!W879,Daily!W910,Daily!W941)</f>
        <v>28345</v>
      </c>
      <c r="X9" s="23">
        <f>SUM(Daily!X11,Daily!X42,Daily!X73,Daily!X104,Daily!X135,Daily!X166,Daily!X197,Daily!X228,Daily!X259,Daily!X290,Daily!X321,Daily!X352,Daily!X383,Daily!X414,Daily!X445,Daily!X476,Daily!X507,Daily!X538,Daily!X569,Daily!X600,Daily!X631,Daily!X662,Daily!X693,Daily!X724,Daily!X755,Daily!X786,Daily!X817,Daily!X848,Daily!X879,Daily!X910,Daily!X941)</f>
        <v>15122</v>
      </c>
      <c r="Y9" s="23">
        <f>SUM(Daily!Y11,Daily!Y42,Daily!Y73,Daily!Y104,Daily!Y135,Daily!Y166,Daily!Y197,Daily!Y228,Daily!Y259,Daily!Y290,Daily!Y321,Daily!Y352,Daily!Y383,Daily!Y414,Daily!Y445,Daily!Y476,Daily!Y507,Daily!Y538,Daily!Y569,Daily!Y600,Daily!Y631,Daily!Y662,Daily!Y693,Daily!Y724,Daily!Y755,Daily!Y786,Daily!Y817,Daily!Y848,Daily!Y879,Daily!Y910,Daily!Y941)</f>
        <v>13414</v>
      </c>
      <c r="Z9" s="23">
        <f>SUM(Daily!Z11,Daily!Z42,Daily!Z73,Daily!Z104,Daily!Z135,Daily!Z166,Daily!Z197,Daily!Z228,Daily!Z259,Daily!Z290,Daily!Z321,Daily!Z352,Daily!Z383,Daily!Z414,Daily!Z445,Daily!Z476,Daily!Z507,Daily!Z538,Daily!Z569,Daily!Z600,Daily!Z631,Daily!Z662,Daily!Z693,Daily!Z724,Daily!Z755,Daily!Z786,Daily!Z817,Daily!Z848,Daily!Z879,Daily!Z910,Daily!Z941)</f>
        <v>39438</v>
      </c>
      <c r="AA9" s="23">
        <f>SUM(Daily!AA11,Daily!AA42,Daily!AA73,Daily!AA104,Daily!AA135,Daily!AA166,Daily!AA197,Daily!AA228,Daily!AA259,Daily!AA290,Daily!AA321,Daily!AA352,Daily!AA383,Daily!AA414,Daily!AA445,Daily!AA476,Daily!AA507,Daily!AA538,Daily!AA569,Daily!AA600,Daily!AA631,Daily!AA662,Daily!AA693,Daily!AA724,Daily!AA755,Daily!AA786,Daily!AA817,Daily!AA848,Daily!AA879,Daily!AA910,Daily!AA941)</f>
        <v>28316</v>
      </c>
      <c r="AB9" s="6">
        <f t="shared" si="0"/>
        <v>317477</v>
      </c>
      <c r="AC9" s="7">
        <f t="shared" si="0"/>
        <v>216002</v>
      </c>
      <c r="AD9" s="18"/>
      <c r="AE9" s="18"/>
    </row>
    <row r="10" spans="1:31" x14ac:dyDescent="0.2">
      <c r="A10" s="89" t="s">
        <v>19</v>
      </c>
      <c r="B10" s="23">
        <f>SUM(Daily!B12,Daily!B43,Daily!B74,Daily!B105,Daily!B136,Daily!B167,Daily!B198,Daily!B229,Daily!B260,Daily!B291,Daily!B322,Daily!B353,Daily!B384,Daily!B415,Daily!B446,Daily!B477,Daily!B508,Daily!B539,Daily!B570,Daily!B601,Daily!B632,Daily!B663,Daily!B694,Daily!B725,Daily!B756,Daily!B787,Daily!B818,Daily!B849,Daily!B880,Daily!B911,Daily!B942)</f>
        <v>62886</v>
      </c>
      <c r="C10" s="23">
        <f>SUM(Daily!C12,Daily!C43,Daily!C74,Daily!C105,Daily!C136,Daily!C167,Daily!C198,Daily!C229,Daily!C260,Daily!C291,Daily!C322,Daily!C353,Daily!C384,Daily!C415,Daily!C446,Daily!C477,Daily!C508,Daily!C539,Daily!C570,Daily!C601,Daily!C632,Daily!C663,Daily!C694,Daily!C725,Daily!C756,Daily!C787,Daily!C818,Daily!C849,Daily!C880,Daily!C911,Daily!C942)</f>
        <v>24952</v>
      </c>
      <c r="D10" s="23">
        <f>SUM(Daily!D12,Daily!D43,Daily!D74,Daily!D105,Daily!D136,Daily!D167,Daily!D198,Daily!D229,Daily!D260,Daily!D291,Daily!D322,Daily!D353,Daily!D384,Daily!D415,Daily!D446,Daily!D477,Daily!D508,Daily!D539,Daily!D570,Daily!D601,Daily!D632,Daily!D663,Daily!D694,Daily!D725,Daily!D756,Daily!D787,Daily!D818,Daily!D849,Daily!D880,Daily!D911,Daily!D942)</f>
        <v>26133</v>
      </c>
      <c r="E10" s="23">
        <f>SUM(Daily!E12,Daily!E43,Daily!E74,Daily!E105,Daily!E136,Daily!E167,Daily!E198,Daily!E229,Daily!E260,Daily!E291,Daily!E322,Daily!E353,Daily!E384,Daily!E415,Daily!E446,Daily!E477,Daily!E508,Daily!E539,Daily!E570,Daily!E601,Daily!E632,Daily!E663,Daily!E694,Daily!E725,Daily!E756,Daily!E787,Daily!E818,Daily!E849,Daily!E880,Daily!E911,Daily!E942)</f>
        <v>17538</v>
      </c>
      <c r="F10" s="23">
        <f>SUM(Daily!F12,Daily!F43,Daily!F74,Daily!F105,Daily!F136,Daily!F167,Daily!F198,Daily!F229,Daily!F260,Daily!F291,Daily!F322,Daily!F353,Daily!F384,Daily!F415,Daily!F446,Daily!F477,Daily!F508,Daily!F539,Daily!F570,Daily!F601,Daily!F632,Daily!F663,Daily!F694,Daily!F725,Daily!F756,Daily!F787,Daily!F818,Daily!F849,Daily!F880,Daily!F911,Daily!F942)</f>
        <v>76259</v>
      </c>
      <c r="G10" s="23">
        <f>SUM(Daily!G12,Daily!G43,Daily!G74,Daily!G105,Daily!G136,Daily!G167,Daily!G198,Daily!G229,Daily!G260,Daily!G291,Daily!G322,Daily!G353,Daily!G384,Daily!G415,Daily!G446,Daily!G477,Daily!G508,Daily!G539,Daily!G570,Daily!G601,Daily!G632,Daily!G663,Daily!G694,Daily!G725,Daily!G756,Daily!G787,Daily!G818,Daily!G849,Daily!G880,Daily!G911,Daily!G942)</f>
        <v>30009</v>
      </c>
      <c r="H10" s="23">
        <f>SUM(Daily!H12,Daily!H43,Daily!H74,Daily!H105,Daily!H136,Daily!H167,Daily!H198,Daily!H229,Daily!H260,Daily!H291,Daily!H322,Daily!H353,Daily!H384,Daily!H415,Daily!H446,Daily!H477,Daily!H508,Daily!H539,Daily!H570,Daily!H601,Daily!H632,Daily!H663,Daily!H694,Daily!H725,Daily!H756,Daily!H787,Daily!H818,Daily!H849,Daily!H880,Daily!H911,Daily!H942)</f>
        <v>72390</v>
      </c>
      <c r="I10" s="23">
        <f>SUM(Daily!I12,Daily!I43,Daily!I74,Daily!I105,Daily!I136,Daily!I167,Daily!I198,Daily!I229,Daily!I260,Daily!I291,Daily!I322,Daily!I353,Daily!I384,Daily!I415,Daily!I446,Daily!I477,Daily!I508,Daily!I539,Daily!I570,Daily!I601,Daily!I632,Daily!I663,Daily!I694,Daily!I725,Daily!I756,Daily!I787,Daily!I818,Daily!I849,Daily!I880,Daily!I911,Daily!I942)</f>
        <v>38820</v>
      </c>
      <c r="J10" s="23">
        <f>SUM(Daily!J12,Daily!J43,Daily!J74,Daily!J105,Daily!J136,Daily!J167,Daily!J198,Daily!J229,Daily!J260,Daily!J291,Daily!J322,Daily!J353,Daily!J384,Daily!J415,Daily!J446,Daily!J477,Daily!J508,Daily!J539,Daily!J570,Daily!J601,Daily!J632,Daily!J663,Daily!J694,Daily!J725,Daily!J756,Daily!J787,Daily!J818,Daily!J849,Daily!J880,Daily!J911,Daily!J942)</f>
        <v>4773</v>
      </c>
      <c r="K10" s="23">
        <f>SUM(Daily!K12,Daily!K43,Daily!K74,Daily!K105,Daily!K136,Daily!K167,Daily!K198,Daily!K229,Daily!K260,Daily!K291,Daily!K322,Daily!K353,Daily!K384,Daily!K415,Daily!K446,Daily!K477,Daily!K508,Daily!K539,Daily!K570,Daily!K601,Daily!K632,Daily!K663,Daily!K694,Daily!K725,Daily!K756,Daily!K787,Daily!K818,Daily!K849,Daily!K880,Daily!K911,Daily!K942)</f>
        <v>13226</v>
      </c>
      <c r="L10" s="23">
        <f>SUM(Daily!L12,Daily!L43,Daily!L74,Daily!L105,Daily!L136,Daily!L167,Daily!L198,Daily!L229,Daily!L260,Daily!L291,Daily!L322,Daily!L353,Daily!L384,Daily!L415,Daily!L446,Daily!L477,Daily!L508,Daily!L539,Daily!L570,Daily!L601,Daily!L632,Daily!L663,Daily!L694,Daily!L725,Daily!L756,Daily!L787,Daily!L818,Daily!L849,Daily!L880,Daily!L911,Daily!L942)</f>
        <v>18012</v>
      </c>
      <c r="M10" s="23">
        <f>SUM(Daily!M12,Daily!M43,Daily!M74,Daily!M105,Daily!M136,Daily!M167,Daily!M198,Daily!M229,Daily!M260,Daily!M291,Daily!M322,Daily!M353,Daily!M384,Daily!M415,Daily!M446,Daily!M477,Daily!M508,Daily!M539,Daily!M570,Daily!M601,Daily!M632,Daily!M663,Daily!M694,Daily!M725,Daily!M756,Daily!M787,Daily!M818,Daily!M849,Daily!M880,Daily!M911,Daily!M942)</f>
        <v>42148</v>
      </c>
      <c r="N10" s="23">
        <f>SUM(Daily!N12,Daily!N43,Daily!N74,Daily!N105,Daily!N136,Daily!N167,Daily!N198,Daily!N229,Daily!N260,Daily!N291,Daily!N322,Daily!N353,Daily!N384,Daily!N415,Daily!N446,Daily!N477,Daily!N508,Daily!N539,Daily!N570,Daily!N601,Daily!N632,Daily!N663,Daily!N694,Daily!N725,Daily!N756,Daily!N787,Daily!N818,Daily!N849,Daily!N880,Daily!N911,Daily!N942)</f>
        <v>56036</v>
      </c>
      <c r="O10" s="23">
        <f>SUM(Daily!O12,Daily!O43,Daily!O74,Daily!O105,Daily!O136,Daily!O167,Daily!O198,Daily!O229,Daily!O260,Daily!O291,Daily!O322,Daily!O353,Daily!O384,Daily!O415,Daily!O446,Daily!O477,Daily!O508,Daily!O539,Daily!O570,Daily!O601,Daily!O632,Daily!O663,Daily!O694,Daily!O725,Daily!O756,Daily!O787,Daily!O818,Daily!O849,Daily!O880,Daily!O911,Daily!O942)</f>
        <v>72700</v>
      </c>
      <c r="P10" s="23">
        <f>SUM(Daily!P12,Daily!P43,Daily!P74,Daily!P105,Daily!P136,Daily!P167,Daily!P198,Daily!P229,Daily!P260,Daily!P291,Daily!P322,Daily!P353,Daily!P384,Daily!P415,Daily!P446,Daily!P477,Daily!P508,Daily!P539,Daily!P570,Daily!P601,Daily!P632,Daily!P663,Daily!P694,Daily!P725,Daily!P756,Daily!P787,Daily!P818,Daily!P849,Daily!P880,Daily!P911,Daily!P942)</f>
        <v>34255</v>
      </c>
      <c r="Q10" s="23">
        <f>SUM(Daily!Q12,Daily!Q43,Daily!Q74,Daily!Q105,Daily!Q136,Daily!Q167,Daily!Q198,Daily!Q229,Daily!Q260,Daily!Q291,Daily!Q322,Daily!Q353,Daily!Q384,Daily!Q415,Daily!Q446,Daily!Q477,Daily!Q508,Daily!Q539,Daily!Q570,Daily!Q601,Daily!Q632,Daily!Q663,Daily!Q694,Daily!Q725,Daily!Q756,Daily!Q787,Daily!Q818,Daily!Q849,Daily!Q880,Daily!Q911,Daily!Q942)</f>
        <v>36618</v>
      </c>
      <c r="R10" s="23">
        <f>SUM(Daily!R12,Daily!R43,Daily!R74,Daily!R105,Daily!R136,Daily!R167,Daily!R198,Daily!R229,Daily!R260,Daily!R291,Daily!R322,Daily!R353,Daily!R384,Daily!R415,Daily!R446,Daily!R477,Daily!R508,Daily!R539,Daily!R570,Daily!R601,Daily!R632,Daily!R663,Daily!R694,Daily!R725,Daily!R756,Daily!R787,Daily!R818,Daily!R849,Daily!R880,Daily!R911,Daily!R942)</f>
        <v>44577</v>
      </c>
      <c r="S10" s="23">
        <f>SUM(Daily!S12,Daily!S43,Daily!S74,Daily!S105,Daily!S136,Daily!S167,Daily!S198,Daily!S229,Daily!S260,Daily!S291,Daily!S322,Daily!S353,Daily!S384,Daily!S415,Daily!S446,Daily!S477,Daily!S508,Daily!S539,Daily!S570,Daily!S601,Daily!S632,Daily!S663,Daily!S694,Daily!S725,Daily!S756,Daily!S787,Daily!S818,Daily!S849,Daily!S880,Daily!S911,Daily!S942)</f>
        <v>39776</v>
      </c>
      <c r="T10" s="23">
        <f>SUM(Daily!T12,Daily!T43,Daily!T74,Daily!T105,Daily!T136,Daily!T167,Daily!T198,Daily!T229,Daily!T260,Daily!T291,Daily!T322,Daily!T353,Daily!T384,Daily!T415,Daily!T446,Daily!T477,Daily!T508,Daily!T539,Daily!T570,Daily!T601,Daily!T632,Daily!T663,Daily!T694,Daily!T725,Daily!T756,Daily!T787,Daily!T818,Daily!T849,Daily!T880,Daily!T911,Daily!T942)</f>
        <v>6185</v>
      </c>
      <c r="U10" s="23">
        <f>SUM(Daily!U12,Daily!U43,Daily!U74,Daily!U105,Daily!U136,Daily!U167,Daily!U198,Daily!U229,Daily!U260,Daily!U291,Daily!U322,Daily!U353,Daily!U384,Daily!U415,Daily!U446,Daily!U477,Daily!U508,Daily!U539,Daily!U570,Daily!U601,Daily!U632,Daily!U663,Daily!U694,Daily!U725,Daily!U756,Daily!U787,Daily!U818,Daily!U849,Daily!U880,Daily!U911,Daily!U942)</f>
        <v>24418</v>
      </c>
      <c r="V10" s="23">
        <f>SUM(Daily!V12,Daily!V43,Daily!V74,Daily!V105,Daily!V136,Daily!V167,Daily!V198,Daily!V229,Daily!V260,Daily!V291,Daily!V322,Daily!V353,Daily!V384,Daily!V415,Daily!V446,Daily!V477,Daily!V508,Daily!V539,Daily!V570,Daily!V601,Daily!V632,Daily!V663,Daily!V694,Daily!V725,Daily!V756,Daily!V787,Daily!V818,Daily!V849,Daily!V880,Daily!V911,Daily!V942)</f>
        <v>21311</v>
      </c>
      <c r="W10" s="23">
        <f>SUM(Daily!W12,Daily!W43,Daily!W74,Daily!W105,Daily!W136,Daily!W167,Daily!W198,Daily!W229,Daily!W260,Daily!W291,Daily!W322,Daily!W353,Daily!W384,Daily!W415,Daily!W446,Daily!W477,Daily!W508,Daily!W539,Daily!W570,Daily!W601,Daily!W632,Daily!W663,Daily!W694,Daily!W725,Daily!W756,Daily!W787,Daily!W818,Daily!W849,Daily!W880,Daily!W911,Daily!W942)</f>
        <v>54625</v>
      </c>
      <c r="X10" s="23">
        <f>SUM(Daily!X12,Daily!X43,Daily!X74,Daily!X105,Daily!X136,Daily!X167,Daily!X198,Daily!X229,Daily!X260,Daily!X291,Daily!X322,Daily!X353,Daily!X384,Daily!X415,Daily!X446,Daily!X477,Daily!X508,Daily!X539,Daily!X570,Daily!X601,Daily!X632,Daily!X663,Daily!X694,Daily!X725,Daily!X756,Daily!X787,Daily!X818,Daily!X849,Daily!X880,Daily!X911,Daily!X942)</f>
        <v>30019</v>
      </c>
      <c r="Y10" s="23">
        <f>SUM(Daily!Y12,Daily!Y43,Daily!Y74,Daily!Y105,Daily!Y136,Daily!Y167,Daily!Y198,Daily!Y229,Daily!Y260,Daily!Y291,Daily!Y322,Daily!Y353,Daily!Y384,Daily!Y415,Daily!Y446,Daily!Y477,Daily!Y508,Daily!Y539,Daily!Y570,Daily!Y601,Daily!Y632,Daily!Y663,Daily!Y694,Daily!Y725,Daily!Y756,Daily!Y787,Daily!Y818,Daily!Y849,Daily!Y880,Daily!Y911,Daily!Y942)</f>
        <v>22599</v>
      </c>
      <c r="Z10" s="23">
        <f>SUM(Daily!Z12,Daily!Z43,Daily!Z74,Daily!Z105,Daily!Z136,Daily!Z167,Daily!Z198,Daily!Z229,Daily!Z260,Daily!Z291,Daily!Z322,Daily!Z353,Daily!Z384,Daily!Z415,Daily!Z446,Daily!Z477,Daily!Z508,Daily!Z539,Daily!Z570,Daily!Z601,Daily!Z632,Daily!Z663,Daily!Z694,Daily!Z725,Daily!Z756,Daily!Z787,Daily!Z818,Daily!Z849,Daily!Z880,Daily!Z911,Daily!Z942)</f>
        <v>62621</v>
      </c>
      <c r="AA10" s="23">
        <f>SUM(Daily!AA12,Daily!AA43,Daily!AA74,Daily!AA105,Daily!AA136,Daily!AA167,Daily!AA198,Daily!AA229,Daily!AA260,Daily!AA291,Daily!AA322,Daily!AA353,Daily!AA384,Daily!AA415,Daily!AA446,Daily!AA477,Daily!AA508,Daily!AA539,Daily!AA570,Daily!AA601,Daily!AA632,Daily!AA663,Daily!AA694,Daily!AA725,Daily!AA756,Daily!AA787,Daily!AA818,Daily!AA849,Daily!AA880,Daily!AA911,Daily!AA942)</f>
        <v>50770</v>
      </c>
      <c r="AB10" s="4">
        <f t="shared" si="0"/>
        <v>515457</v>
      </c>
      <c r="AC10" s="5">
        <f t="shared" si="0"/>
        <v>468199</v>
      </c>
      <c r="AD10" s="18"/>
      <c r="AE10" s="18"/>
    </row>
    <row r="11" spans="1:31" x14ac:dyDescent="0.2">
      <c r="A11" s="90" t="s">
        <v>20</v>
      </c>
      <c r="B11" s="23">
        <f>SUM(Daily!B13,Daily!B44,Daily!B75,Daily!B106,Daily!B137,Daily!B168,Daily!B199,Daily!B230,Daily!B261,Daily!B292,Daily!B323,Daily!B354,Daily!B385,Daily!B416,Daily!B447,Daily!B478,Daily!B509,Daily!B540,Daily!B571,Daily!B602,Daily!B633,Daily!B664,Daily!B695,Daily!B726,Daily!B757,Daily!B788,Daily!B819,Daily!B850,Daily!B881,Daily!B912,Daily!B943)</f>
        <v>64086</v>
      </c>
      <c r="C11" s="23">
        <f>SUM(Daily!C13,Daily!C44,Daily!C75,Daily!C106,Daily!C137,Daily!C168,Daily!C199,Daily!C230,Daily!C261,Daily!C292,Daily!C323,Daily!C354,Daily!C385,Daily!C416,Daily!C447,Daily!C478,Daily!C509,Daily!C540,Daily!C571,Daily!C602,Daily!C633,Daily!C664,Daily!C695,Daily!C726,Daily!C757,Daily!C788,Daily!C819,Daily!C850,Daily!C881,Daily!C912,Daily!C943)</f>
        <v>29794</v>
      </c>
      <c r="D11" s="23">
        <f>SUM(Daily!D13,Daily!D44,Daily!D75,Daily!D106,Daily!D137,Daily!D168,Daily!D199,Daily!D230,Daily!D261,Daily!D292,Daily!D323,Daily!D354,Daily!D385,Daily!D416,Daily!D447,Daily!D478,Daily!D509,Daily!D540,Daily!D571,Daily!D602,Daily!D633,Daily!D664,Daily!D695,Daily!D726,Daily!D757,Daily!D788,Daily!D819,Daily!D850,Daily!D881,Daily!D912,Daily!D943)</f>
        <v>22292</v>
      </c>
      <c r="E11" s="23">
        <f>SUM(Daily!E13,Daily!E44,Daily!E75,Daily!E106,Daily!E137,Daily!E168,Daily!E199,Daily!E230,Daily!E261,Daily!E292,Daily!E323,Daily!E354,Daily!E385,Daily!E416,Daily!E447,Daily!E478,Daily!E509,Daily!E540,Daily!E571,Daily!E602,Daily!E633,Daily!E664,Daily!E695,Daily!E726,Daily!E757,Daily!E788,Daily!E819,Daily!E850,Daily!E881,Daily!E912,Daily!E943)</f>
        <v>21818</v>
      </c>
      <c r="F11" s="23">
        <f>SUM(Daily!F13,Daily!F44,Daily!F75,Daily!F106,Daily!F137,Daily!F168,Daily!F199,Daily!F230,Daily!F261,Daily!F292,Daily!F323,Daily!F354,Daily!F385,Daily!F416,Daily!F447,Daily!F478,Daily!F509,Daily!F540,Daily!F571,Daily!F602,Daily!F633,Daily!F664,Daily!F695,Daily!F726,Daily!F757,Daily!F788,Daily!F819,Daily!F850,Daily!F881,Daily!F912,Daily!F943)</f>
        <v>62561</v>
      </c>
      <c r="G11" s="23">
        <f>SUM(Daily!G13,Daily!G44,Daily!G75,Daily!G106,Daily!G137,Daily!G168,Daily!G199,Daily!G230,Daily!G261,Daily!G292,Daily!G323,Daily!G354,Daily!G385,Daily!G416,Daily!G447,Daily!G478,Daily!G509,Daily!G540,Daily!G571,Daily!G602,Daily!G633,Daily!G664,Daily!G695,Daily!G726,Daily!G757,Daily!G788,Daily!G819,Daily!G850,Daily!G881,Daily!G912,Daily!G943)</f>
        <v>36061</v>
      </c>
      <c r="H11" s="23">
        <f>SUM(Daily!H13,Daily!H44,Daily!H75,Daily!H106,Daily!H137,Daily!H168,Daily!H199,Daily!H230,Daily!H261,Daily!H292,Daily!H323,Daily!H354,Daily!H385,Daily!H416,Daily!H447,Daily!H478,Daily!H509,Daily!H540,Daily!H571,Daily!H602,Daily!H633,Daily!H664,Daily!H695,Daily!H726,Daily!H757,Daily!H788,Daily!H819,Daily!H850,Daily!H881,Daily!H912,Daily!H943)</f>
        <v>76293</v>
      </c>
      <c r="I11" s="23">
        <f>SUM(Daily!I13,Daily!I44,Daily!I75,Daily!I106,Daily!I137,Daily!I168,Daily!I199,Daily!I230,Daily!I261,Daily!I292,Daily!I323,Daily!I354,Daily!I385,Daily!I416,Daily!I447,Daily!I478,Daily!I509,Daily!I540,Daily!I571,Daily!I602,Daily!I633,Daily!I664,Daily!I695,Daily!I726,Daily!I757,Daily!I788,Daily!I819,Daily!I850,Daily!I881,Daily!I912,Daily!I943)</f>
        <v>50038</v>
      </c>
      <c r="J11" s="23">
        <f>SUM(Daily!J13,Daily!J44,Daily!J75,Daily!J106,Daily!J137,Daily!J168,Daily!J199,Daily!J230,Daily!J261,Daily!J292,Daily!J323,Daily!J354,Daily!J385,Daily!J416,Daily!J447,Daily!J478,Daily!J509,Daily!J540,Daily!J571,Daily!J602,Daily!J633,Daily!J664,Daily!J695,Daily!J726,Daily!J757,Daily!J788,Daily!J819,Daily!J850,Daily!J881,Daily!J912,Daily!J943)</f>
        <v>6090</v>
      </c>
      <c r="K11" s="23">
        <f>SUM(Daily!K13,Daily!K44,Daily!K75,Daily!K106,Daily!K137,Daily!K168,Daily!K199,Daily!K230,Daily!K261,Daily!K292,Daily!K323,Daily!K354,Daily!K385,Daily!K416,Daily!K447,Daily!K478,Daily!K509,Daily!K540,Daily!K571,Daily!K602,Daily!K633,Daily!K664,Daily!K695,Daily!K726,Daily!K757,Daily!K788,Daily!K819,Daily!K850,Daily!K881,Daily!K912,Daily!K943)</f>
        <v>19549</v>
      </c>
      <c r="L11" s="23">
        <f>SUM(Daily!L13,Daily!L44,Daily!L75,Daily!L106,Daily!L137,Daily!L168,Daily!L199,Daily!L230,Daily!L261,Daily!L292,Daily!L323,Daily!L354,Daily!L385,Daily!L416,Daily!L447,Daily!L478,Daily!L509,Daily!L540,Daily!L571,Daily!L602,Daily!L633,Daily!L664,Daily!L695,Daily!L726,Daily!L757,Daily!L788,Daily!L819,Daily!L850,Daily!L881,Daily!L912,Daily!L943)</f>
        <v>20571</v>
      </c>
      <c r="M11" s="23">
        <f>SUM(Daily!M13,Daily!M44,Daily!M75,Daily!M106,Daily!M137,Daily!M168,Daily!M199,Daily!M230,Daily!M261,Daily!M292,Daily!M323,Daily!M354,Daily!M385,Daily!M416,Daily!M447,Daily!M478,Daily!M509,Daily!M540,Daily!M571,Daily!M602,Daily!M633,Daily!M664,Daily!M695,Daily!M726,Daily!M757,Daily!M788,Daily!M819,Daily!M850,Daily!M881,Daily!M912,Daily!M943)</f>
        <v>60699</v>
      </c>
      <c r="N11" s="23">
        <f>SUM(Daily!N13,Daily!N44,Daily!N75,Daily!N106,Daily!N137,Daily!N168,Daily!N199,Daily!N230,Daily!N261,Daily!N292,Daily!N323,Daily!N354,Daily!N385,Daily!N416,Daily!N447,Daily!N478,Daily!N509,Daily!N540,Daily!N571,Daily!N602,Daily!N633,Daily!N664,Daily!N695,Daily!N726,Daily!N757,Daily!N788,Daily!N819,Daily!N850,Daily!N881,Daily!N912,Daily!N943)</f>
        <v>60539</v>
      </c>
      <c r="O11" s="23">
        <f>SUM(Daily!O13,Daily!O44,Daily!O75,Daily!O106,Daily!O137,Daily!O168,Daily!O199,Daily!O230,Daily!O261,Daily!O292,Daily!O323,Daily!O354,Daily!O385,Daily!O416,Daily!O447,Daily!O478,Daily!O509,Daily!O540,Daily!O571,Daily!O602,Daily!O633,Daily!O664,Daily!O695,Daily!O726,Daily!O757,Daily!O788,Daily!O819,Daily!O850,Daily!O881,Daily!O912,Daily!O943)</f>
        <v>82468</v>
      </c>
      <c r="P11" s="23">
        <f>SUM(Daily!P13,Daily!P44,Daily!P75,Daily!P106,Daily!P137,Daily!P168,Daily!P199,Daily!P230,Daily!P261,Daily!P292,Daily!P323,Daily!P354,Daily!P385,Daily!P416,Daily!P447,Daily!P478,Daily!P509,Daily!P540,Daily!P571,Daily!P602,Daily!P633,Daily!P664,Daily!P695,Daily!P726,Daily!P757,Daily!P788,Daily!P819,Daily!P850,Daily!P881,Daily!P912,Daily!P943)</f>
        <v>42383</v>
      </c>
      <c r="Q11" s="23">
        <f>SUM(Daily!Q13,Daily!Q44,Daily!Q75,Daily!Q106,Daily!Q137,Daily!Q168,Daily!Q199,Daily!Q230,Daily!Q261,Daily!Q292,Daily!Q323,Daily!Q354,Daily!Q385,Daily!Q416,Daily!Q447,Daily!Q478,Daily!Q509,Daily!Q540,Daily!Q571,Daily!Q602,Daily!Q633,Daily!Q664,Daily!Q695,Daily!Q726,Daily!Q757,Daily!Q788,Daily!Q819,Daily!Q850,Daily!Q881,Daily!Q912,Daily!Q943)</f>
        <v>36716</v>
      </c>
      <c r="R11" s="23">
        <f>SUM(Daily!R13,Daily!R44,Daily!R75,Daily!R106,Daily!R137,Daily!R168,Daily!R199,Daily!R230,Daily!R261,Daily!R292,Daily!R323,Daily!R354,Daily!R385,Daily!R416,Daily!R447,Daily!R478,Daily!R509,Daily!R540,Daily!R571,Daily!R602,Daily!R633,Daily!R664,Daily!R695,Daily!R726,Daily!R757,Daily!R788,Daily!R819,Daily!R850,Daily!R881,Daily!R912,Daily!R943)</f>
        <v>52118</v>
      </c>
      <c r="S11" s="23">
        <f>SUM(Daily!S13,Daily!S44,Daily!S75,Daily!S106,Daily!S137,Daily!S168,Daily!S199,Daily!S230,Daily!S261,Daily!S292,Daily!S323,Daily!S354,Daily!S385,Daily!S416,Daily!S447,Daily!S478,Daily!S509,Daily!S540,Daily!S571,Daily!S602,Daily!S633,Daily!S664,Daily!S695,Daily!S726,Daily!S757,Daily!S788,Daily!S819,Daily!S850,Daily!S881,Daily!S912,Daily!S943)</f>
        <v>40329</v>
      </c>
      <c r="T11" s="23">
        <f>SUM(Daily!T13,Daily!T44,Daily!T75,Daily!T106,Daily!T137,Daily!T168,Daily!T199,Daily!T230,Daily!T261,Daily!T292,Daily!T323,Daily!T354,Daily!T385,Daily!T416,Daily!T447,Daily!T478,Daily!T509,Daily!T540,Daily!T571,Daily!T602,Daily!T633,Daily!T664,Daily!T695,Daily!T726,Daily!T757,Daily!T788,Daily!T819,Daily!T850,Daily!T881,Daily!T912,Daily!T943)</f>
        <v>7986</v>
      </c>
      <c r="U11" s="23">
        <f>SUM(Daily!U13,Daily!U44,Daily!U75,Daily!U106,Daily!U137,Daily!U168,Daily!U199,Daily!U230,Daily!U261,Daily!U292,Daily!U323,Daily!U354,Daily!U385,Daily!U416,Daily!U447,Daily!U478,Daily!U509,Daily!U540,Daily!U571,Daily!U602,Daily!U633,Daily!U664,Daily!U695,Daily!U726,Daily!U757,Daily!U788,Daily!U819,Daily!U850,Daily!U881,Daily!U912,Daily!U943)</f>
        <v>27454</v>
      </c>
      <c r="V11" s="23">
        <f>SUM(Daily!V13,Daily!V44,Daily!V75,Daily!V106,Daily!V137,Daily!V168,Daily!V199,Daily!V230,Daily!V261,Daily!V292,Daily!V323,Daily!V354,Daily!V385,Daily!V416,Daily!V447,Daily!V478,Daily!V509,Daily!V540,Daily!V571,Daily!V602,Daily!V633,Daily!V664,Daily!V695,Daily!V726,Daily!V757,Daily!V788,Daily!V819,Daily!V850,Daily!V881,Daily!V912,Daily!V943)</f>
        <v>21408</v>
      </c>
      <c r="W11" s="23">
        <f>SUM(Daily!W13,Daily!W44,Daily!W75,Daily!W106,Daily!W137,Daily!W168,Daily!W199,Daily!W230,Daily!W261,Daily!W292,Daily!W323,Daily!W354,Daily!W385,Daily!W416,Daily!W447,Daily!W478,Daily!W509,Daily!W540,Daily!W571,Daily!W602,Daily!W633,Daily!W664,Daily!W695,Daily!W726,Daily!W757,Daily!W788,Daily!W819,Daily!W850,Daily!W881,Daily!W912,Daily!W943)</f>
        <v>54901</v>
      </c>
      <c r="X11" s="23">
        <f>SUM(Daily!X13,Daily!X44,Daily!X75,Daily!X106,Daily!X137,Daily!X168,Daily!X199,Daily!X230,Daily!X261,Daily!X292,Daily!X323,Daily!X354,Daily!X385,Daily!X416,Daily!X447,Daily!X478,Daily!X509,Daily!X540,Daily!X571,Daily!X602,Daily!X633,Daily!X664,Daily!X695,Daily!X726,Daily!X757,Daily!X788,Daily!X819,Daily!X850,Daily!X881,Daily!X912,Daily!X943)</f>
        <v>34410</v>
      </c>
      <c r="Y11" s="23">
        <f>SUM(Daily!Y13,Daily!Y44,Daily!Y75,Daily!Y106,Daily!Y137,Daily!Y168,Daily!Y199,Daily!Y230,Daily!Y261,Daily!Y292,Daily!Y323,Daily!Y354,Daily!Y385,Daily!Y416,Daily!Y447,Daily!Y478,Daily!Y509,Daily!Y540,Daily!Y571,Daily!Y602,Daily!Y633,Daily!Y664,Daily!Y695,Daily!Y726,Daily!Y757,Daily!Y788,Daily!Y819,Daily!Y850,Daily!Y881,Daily!Y912,Daily!Y943)</f>
        <v>32048</v>
      </c>
      <c r="Z11" s="23">
        <f>SUM(Daily!Z13,Daily!Z44,Daily!Z75,Daily!Z106,Daily!Z137,Daily!Z168,Daily!Z199,Daily!Z230,Daily!Z261,Daily!Z292,Daily!Z323,Daily!Z354,Daily!Z385,Daily!Z416,Daily!Z447,Daily!Z478,Daily!Z509,Daily!Z540,Daily!Z571,Daily!Z602,Daily!Z633,Daily!Z664,Daily!Z695,Daily!Z726,Daily!Z757,Daily!Z788,Daily!Z819,Daily!Z850,Daily!Z881,Daily!Z912,Daily!Z943)</f>
        <v>70273</v>
      </c>
      <c r="AA11" s="23">
        <f>SUM(Daily!AA13,Daily!AA44,Daily!AA75,Daily!AA106,Daily!AA137,Daily!AA168,Daily!AA199,Daily!AA230,Daily!AA261,Daily!AA292,Daily!AA323,Daily!AA354,Daily!AA385,Daily!AA416,Daily!AA447,Daily!AA478,Daily!AA509,Daily!AA540,Daily!AA571,Daily!AA602,Daily!AA633,Daily!AA664,Daily!AA695,Daily!AA726,Daily!AA757,Daily!AA788,Daily!AA819,Daily!AA850,Daily!AA881,Daily!AA912,Daily!AA943)</f>
        <v>61373</v>
      </c>
      <c r="AB11" s="6">
        <f t="shared" si="0"/>
        <v>541010</v>
      </c>
      <c r="AC11" s="7">
        <f t="shared" si="0"/>
        <v>553248</v>
      </c>
      <c r="AD11" s="18"/>
      <c r="AE11" s="18"/>
    </row>
    <row r="12" spans="1:31" x14ac:dyDescent="0.2">
      <c r="A12" s="89" t="s">
        <v>21</v>
      </c>
      <c r="B12" s="23">
        <f>SUM(Daily!B14,Daily!B45,Daily!B76,Daily!B107,Daily!B138,Daily!B169,Daily!B200,Daily!B231,Daily!B262,Daily!B293,Daily!B324,Daily!B355,Daily!B386,Daily!B417,Daily!B448,Daily!B479,Daily!B510,Daily!B541,Daily!B572,Daily!B603,Daily!B634,Daily!B665,Daily!B696,Daily!B727,Daily!B758,Daily!B789,Daily!B820,Daily!B851,Daily!B882,Daily!B913,Daily!B944)</f>
        <v>54934</v>
      </c>
      <c r="C12" s="23">
        <f>SUM(Daily!C14,Daily!C45,Daily!C76,Daily!C107,Daily!C138,Daily!C169,Daily!C200,Daily!C231,Daily!C262,Daily!C293,Daily!C324,Daily!C355,Daily!C386,Daily!C417,Daily!C448,Daily!C479,Daily!C510,Daily!C541,Daily!C572,Daily!C603,Daily!C634,Daily!C665,Daily!C696,Daily!C727,Daily!C758,Daily!C789,Daily!C820,Daily!C851,Daily!C882,Daily!C913,Daily!C944)</f>
        <v>27209</v>
      </c>
      <c r="D12" s="23">
        <f>SUM(Daily!D14,Daily!D45,Daily!D76,Daily!D107,Daily!D138,Daily!D169,Daily!D200,Daily!D231,Daily!D262,Daily!D293,Daily!D324,Daily!D355,Daily!D386,Daily!D417,Daily!D448,Daily!D479,Daily!D510,Daily!D541,Daily!D572,Daily!D603,Daily!D634,Daily!D665,Daily!D696,Daily!D727,Daily!D758,Daily!D789,Daily!D820,Daily!D851,Daily!D882,Daily!D913,Daily!D944)</f>
        <v>17563</v>
      </c>
      <c r="E12" s="23">
        <f>SUM(Daily!E14,Daily!E45,Daily!E76,Daily!E107,Daily!E138,Daily!E169,Daily!E200,Daily!E231,Daily!E262,Daily!E293,Daily!E324,Daily!E355,Daily!E386,Daily!E417,Daily!E448,Daily!E479,Daily!E510,Daily!E541,Daily!E572,Daily!E603,Daily!E634,Daily!E665,Daily!E696,Daily!E727,Daily!E758,Daily!E789,Daily!E820,Daily!E851,Daily!E882,Daily!E913,Daily!E944)</f>
        <v>18334</v>
      </c>
      <c r="F12" s="23">
        <f>SUM(Daily!F14,Daily!F45,Daily!F76,Daily!F107,Daily!F138,Daily!F169,Daily!F200,Daily!F231,Daily!F262,Daily!F293,Daily!F324,Daily!F355,Daily!F386,Daily!F417,Daily!F448,Daily!F479,Daily!F510,Daily!F541,Daily!F572,Daily!F603,Daily!F634,Daily!F665,Daily!F696,Daily!F727,Daily!F758,Daily!F789,Daily!F820,Daily!F851,Daily!F882,Daily!F913,Daily!F944)</f>
        <v>58799</v>
      </c>
      <c r="G12" s="23">
        <f>SUM(Daily!G14,Daily!G45,Daily!G76,Daily!G107,Daily!G138,Daily!G169,Daily!G200,Daily!G231,Daily!G262,Daily!G293,Daily!G324,Daily!G355,Daily!G386,Daily!G417,Daily!G448,Daily!G479,Daily!G510,Daily!G541,Daily!G572,Daily!G603,Daily!G634,Daily!G665,Daily!G696,Daily!G727,Daily!G758,Daily!G789,Daily!G820,Daily!G851,Daily!G882,Daily!G913,Daily!G944)</f>
        <v>27786</v>
      </c>
      <c r="H12" s="23">
        <f>SUM(Daily!H14,Daily!H45,Daily!H76,Daily!H107,Daily!H138,Daily!H169,Daily!H200,Daily!H231,Daily!H262,Daily!H293,Daily!H324,Daily!H355,Daily!H386,Daily!H417,Daily!H448,Daily!H479,Daily!H510,Daily!H541,Daily!H572,Daily!H603,Daily!H634,Daily!H665,Daily!H696,Daily!H727,Daily!H758,Daily!H789,Daily!H820,Daily!H851,Daily!H882,Daily!H913,Daily!H944)</f>
        <v>67476</v>
      </c>
      <c r="I12" s="23">
        <f>SUM(Daily!I14,Daily!I45,Daily!I76,Daily!I107,Daily!I138,Daily!I169,Daily!I200,Daily!I231,Daily!I262,Daily!I293,Daily!I324,Daily!I355,Daily!I386,Daily!I417,Daily!I448,Daily!I479,Daily!I510,Daily!I541,Daily!I572,Daily!I603,Daily!I634,Daily!I665,Daily!I696,Daily!I727,Daily!I758,Daily!I789,Daily!I820,Daily!I851,Daily!I882,Daily!I913,Daily!I944)</f>
        <v>45893</v>
      </c>
      <c r="J12" s="23">
        <f>SUM(Daily!J14,Daily!J45,Daily!J76,Daily!J107,Daily!J138,Daily!J169,Daily!J200,Daily!J231,Daily!J262,Daily!J293,Daily!J324,Daily!J355,Daily!J386,Daily!J417,Daily!J448,Daily!J479,Daily!J510,Daily!J541,Daily!J572,Daily!J603,Daily!J634,Daily!J665,Daily!J696,Daily!J727,Daily!J758,Daily!J789,Daily!J820,Daily!J851,Daily!J882,Daily!J913,Daily!J944)</f>
        <v>5587</v>
      </c>
      <c r="K12" s="23">
        <f>SUM(Daily!K14,Daily!K45,Daily!K76,Daily!K107,Daily!K138,Daily!K169,Daily!K200,Daily!K231,Daily!K262,Daily!K293,Daily!K324,Daily!K355,Daily!K386,Daily!K417,Daily!K448,Daily!K479,Daily!K510,Daily!K541,Daily!K572,Daily!K603,Daily!K634,Daily!K665,Daily!K696,Daily!K727,Daily!K758,Daily!K789,Daily!K820,Daily!K851,Daily!K882,Daily!K913,Daily!K944)</f>
        <v>17545</v>
      </c>
      <c r="L12" s="23">
        <f>SUM(Daily!L14,Daily!L45,Daily!L76,Daily!L107,Daily!L138,Daily!L169,Daily!L200,Daily!L231,Daily!L262,Daily!L293,Daily!L324,Daily!L355,Daily!L386,Daily!L417,Daily!L448,Daily!L479,Daily!L510,Daily!L541,Daily!L572,Daily!L603,Daily!L634,Daily!L665,Daily!L696,Daily!L727,Daily!L758,Daily!L789,Daily!L820,Daily!L851,Daily!L882,Daily!L913,Daily!L944)</f>
        <v>16743</v>
      </c>
      <c r="M12" s="23">
        <f>SUM(Daily!M14,Daily!M45,Daily!M76,Daily!M107,Daily!M138,Daily!M169,Daily!M200,Daily!M231,Daily!M262,Daily!M293,Daily!M324,Daily!M355,Daily!M386,Daily!M417,Daily!M448,Daily!M479,Daily!M510,Daily!M541,Daily!M572,Daily!M603,Daily!M634,Daily!M665,Daily!M696,Daily!M727,Daily!M758,Daily!M789,Daily!M820,Daily!M851,Daily!M882,Daily!M913,Daily!M944)</f>
        <v>57480</v>
      </c>
      <c r="N12" s="23">
        <f>SUM(Daily!N14,Daily!N45,Daily!N76,Daily!N107,Daily!N138,Daily!N169,Daily!N200,Daily!N231,Daily!N262,Daily!N293,Daily!N324,Daily!N355,Daily!N386,Daily!N417,Daily!N448,Daily!N479,Daily!N510,Daily!N541,Daily!N572,Daily!N603,Daily!N634,Daily!N665,Daily!N696,Daily!N727,Daily!N758,Daily!N789,Daily!N820,Daily!N851,Daily!N882,Daily!N913,Daily!N944)</f>
        <v>48873</v>
      </c>
      <c r="O12" s="23">
        <f>SUM(Daily!O14,Daily!O45,Daily!O76,Daily!O107,Daily!O138,Daily!O169,Daily!O200,Daily!O231,Daily!O262,Daily!O293,Daily!O324,Daily!O355,Daily!O386,Daily!O417,Daily!O448,Daily!O479,Daily!O510,Daily!O541,Daily!O572,Daily!O603,Daily!O634,Daily!O665,Daily!O696,Daily!O727,Daily!O758,Daily!O789,Daily!O820,Daily!O851,Daily!O882,Daily!O913,Daily!O944)</f>
        <v>77720</v>
      </c>
      <c r="P12" s="23">
        <f>SUM(Daily!P14,Daily!P45,Daily!P76,Daily!P107,Daily!P138,Daily!P169,Daily!P200,Daily!P231,Daily!P262,Daily!P293,Daily!P324,Daily!P355,Daily!P386,Daily!P417,Daily!P448,Daily!P479,Daily!P510,Daily!P541,Daily!P572,Daily!P603,Daily!P634,Daily!P665,Daily!P696,Daily!P727,Daily!P758,Daily!P789,Daily!P820,Daily!P851,Daily!P882,Daily!P913,Daily!P944)</f>
        <v>32097</v>
      </c>
      <c r="Q12" s="23">
        <f>SUM(Daily!Q14,Daily!Q45,Daily!Q76,Daily!Q107,Daily!Q138,Daily!Q169,Daily!Q200,Daily!Q231,Daily!Q262,Daily!Q293,Daily!Q324,Daily!Q355,Daily!Q386,Daily!Q417,Daily!Q448,Daily!Q479,Daily!Q510,Daily!Q541,Daily!Q572,Daily!Q603,Daily!Q634,Daily!Q665,Daily!Q696,Daily!Q727,Daily!Q758,Daily!Q789,Daily!Q820,Daily!Q851,Daily!Q882,Daily!Q913,Daily!Q944)</f>
        <v>31994</v>
      </c>
      <c r="R12" s="23">
        <f>SUM(Daily!R14,Daily!R45,Daily!R76,Daily!R107,Daily!R138,Daily!R169,Daily!R200,Daily!R231,Daily!R262,Daily!R293,Daily!R324,Daily!R355,Daily!R386,Daily!R417,Daily!R448,Daily!R479,Daily!R510,Daily!R541,Daily!R572,Daily!R603,Daily!R634,Daily!R665,Daily!R696,Daily!R727,Daily!R758,Daily!R789,Daily!R820,Daily!R851,Daily!R882,Daily!R913,Daily!R944)</f>
        <v>47717</v>
      </c>
      <c r="S12" s="23">
        <f>SUM(Daily!S14,Daily!S45,Daily!S76,Daily!S107,Daily!S138,Daily!S169,Daily!S200,Daily!S231,Daily!S262,Daily!S293,Daily!S324,Daily!S355,Daily!S386,Daily!S417,Daily!S448,Daily!S479,Daily!S510,Daily!S541,Daily!S572,Daily!S603,Daily!S634,Daily!S665,Daily!S696,Daily!S727,Daily!S758,Daily!S789,Daily!S820,Daily!S851,Daily!S882,Daily!S913,Daily!S944)</f>
        <v>34712</v>
      </c>
      <c r="T12" s="23">
        <f>SUM(Daily!T14,Daily!T45,Daily!T76,Daily!T107,Daily!T138,Daily!T169,Daily!T200,Daily!T231,Daily!T262,Daily!T293,Daily!T324,Daily!T355,Daily!T386,Daily!T417,Daily!T448,Daily!T479,Daily!T510,Daily!T541,Daily!T572,Daily!T603,Daily!T634,Daily!T665,Daily!T696,Daily!T727,Daily!T758,Daily!T789,Daily!T820,Daily!T851,Daily!T882,Daily!T913,Daily!T944)</f>
        <v>6259</v>
      </c>
      <c r="U12" s="23">
        <f>SUM(Daily!U14,Daily!U45,Daily!U76,Daily!U107,Daily!U138,Daily!U169,Daily!U200,Daily!U231,Daily!U262,Daily!U293,Daily!U324,Daily!U355,Daily!U386,Daily!U417,Daily!U448,Daily!U479,Daily!U510,Daily!U541,Daily!U572,Daily!U603,Daily!U634,Daily!U665,Daily!U696,Daily!U727,Daily!U758,Daily!U789,Daily!U820,Daily!U851,Daily!U882,Daily!U913,Daily!U944)</f>
        <v>19328</v>
      </c>
      <c r="V12" s="23">
        <f>SUM(Daily!V14,Daily!V45,Daily!V76,Daily!V107,Daily!V138,Daily!V169,Daily!V200,Daily!V231,Daily!V262,Daily!V293,Daily!V324,Daily!V355,Daily!V386,Daily!V417,Daily!V448,Daily!V479,Daily!V510,Daily!V541,Daily!V572,Daily!V603,Daily!V634,Daily!V665,Daily!V696,Daily!V727,Daily!V758,Daily!V789,Daily!V820,Daily!V851,Daily!V882,Daily!V913,Daily!V944)</f>
        <v>17949</v>
      </c>
      <c r="W12" s="23">
        <f>SUM(Daily!W14,Daily!W45,Daily!W76,Daily!W107,Daily!W138,Daily!W169,Daily!W200,Daily!W231,Daily!W262,Daily!W293,Daily!W324,Daily!W355,Daily!W386,Daily!W417,Daily!W448,Daily!W479,Daily!W510,Daily!W541,Daily!W572,Daily!W603,Daily!W634,Daily!W665,Daily!W696,Daily!W727,Daily!W758,Daily!W789,Daily!W820,Daily!W851,Daily!W882,Daily!W913,Daily!W944)</f>
        <v>46200</v>
      </c>
      <c r="X12" s="23">
        <f>SUM(Daily!X14,Daily!X45,Daily!X76,Daily!X107,Daily!X138,Daily!X169,Daily!X200,Daily!X231,Daily!X262,Daily!X293,Daily!X324,Daily!X355,Daily!X386,Daily!X417,Daily!X448,Daily!X479,Daily!X510,Daily!X541,Daily!X572,Daily!X603,Daily!X634,Daily!X665,Daily!X696,Daily!X727,Daily!X758,Daily!X789,Daily!X820,Daily!X851,Daily!X882,Daily!X913,Daily!X944)</f>
        <v>28378</v>
      </c>
      <c r="Y12" s="23">
        <f>SUM(Daily!Y14,Daily!Y45,Daily!Y76,Daily!Y107,Daily!Y138,Daily!Y169,Daily!Y200,Daily!Y231,Daily!Y262,Daily!Y293,Daily!Y324,Daily!Y355,Daily!Y386,Daily!Y417,Daily!Y448,Daily!Y479,Daily!Y510,Daily!Y541,Daily!Y572,Daily!Y603,Daily!Y634,Daily!Y665,Daily!Y696,Daily!Y727,Daily!Y758,Daily!Y789,Daily!Y820,Daily!Y851,Daily!Y882,Daily!Y913,Daily!Y944)</f>
        <v>27620</v>
      </c>
      <c r="Z12" s="23">
        <f>SUM(Daily!Z14,Daily!Z45,Daily!Z76,Daily!Z107,Daily!Z138,Daily!Z169,Daily!Z200,Daily!Z231,Daily!Z262,Daily!Z293,Daily!Z324,Daily!Z355,Daily!Z386,Daily!Z417,Daily!Z448,Daily!Z479,Daily!Z510,Daily!Z541,Daily!Z572,Daily!Z603,Daily!Z634,Daily!Z665,Daily!Z696,Daily!Z727,Daily!Z758,Daily!Z789,Daily!Z820,Daily!Z851,Daily!Z882,Daily!Z913,Daily!Z944)</f>
        <v>66592</v>
      </c>
      <c r="AA12" s="23">
        <f>SUM(Daily!AA14,Daily!AA45,Daily!AA76,Daily!AA107,Daily!AA138,Daily!AA169,Daily!AA200,Daily!AA231,Daily!AA262,Daily!AA293,Daily!AA324,Daily!AA355,Daily!AA386,Daily!AA417,Daily!AA448,Daily!AA479,Daily!AA510,Daily!AA541,Daily!AA572,Daily!AA603,Daily!AA634,Daily!AA665,Daily!AA696,Daily!AA727,Daily!AA758,Daily!AA789,Daily!AA820,Daily!AA851,Daily!AA882,Daily!AA913,Daily!AA944)</f>
        <v>55370</v>
      </c>
      <c r="AB12" s="4">
        <f t="shared" si="0"/>
        <v>468967</v>
      </c>
      <c r="AC12" s="5">
        <f t="shared" si="0"/>
        <v>487191</v>
      </c>
      <c r="AD12" s="18"/>
      <c r="AE12" s="18"/>
    </row>
    <row r="13" spans="1:31" x14ac:dyDescent="0.2">
      <c r="A13" s="90" t="s">
        <v>22</v>
      </c>
      <c r="B13" s="23">
        <f>SUM(Daily!B15,Daily!B46,Daily!B77,Daily!B108,Daily!B139,Daily!B170,Daily!B201,Daily!B232,Daily!B263,Daily!B294,Daily!B325,Daily!B356,Daily!B387,Daily!B418,Daily!B449,Daily!B480,Daily!B511,Daily!B542,Daily!B573,Daily!B604,Daily!B635,Daily!B666,Daily!B697,Daily!B728,Daily!B759,Daily!B790,Daily!B821,Daily!B852,Daily!B883,Daily!B914,Daily!B945)</f>
        <v>47139</v>
      </c>
      <c r="C13" s="23">
        <f>SUM(Daily!C15,Daily!C46,Daily!C77,Daily!C108,Daily!C139,Daily!C170,Daily!C201,Daily!C232,Daily!C263,Daily!C294,Daily!C325,Daily!C356,Daily!C387,Daily!C418,Daily!C449,Daily!C480,Daily!C511,Daily!C542,Daily!C573,Daily!C604,Daily!C635,Daily!C666,Daily!C697,Daily!C728,Daily!C759,Daily!C790,Daily!C821,Daily!C852,Daily!C883,Daily!C914,Daily!C945)</f>
        <v>30618</v>
      </c>
      <c r="D13" s="23">
        <f>SUM(Daily!D15,Daily!D46,Daily!D77,Daily!D108,Daily!D139,Daily!D170,Daily!D201,Daily!D232,Daily!D263,Daily!D294,Daily!D325,Daily!D356,Daily!D387,Daily!D418,Daily!D449,Daily!D480,Daily!D511,Daily!D542,Daily!D573,Daily!D604,Daily!D635,Daily!D666,Daily!D697,Daily!D728,Daily!D759,Daily!D790,Daily!D821,Daily!D852,Daily!D883,Daily!D914,Daily!D945)</f>
        <v>16200</v>
      </c>
      <c r="E13" s="23">
        <f>SUM(Daily!E15,Daily!E46,Daily!E77,Daily!E108,Daily!E139,Daily!E170,Daily!E201,Daily!E232,Daily!E263,Daily!E294,Daily!E325,Daily!E356,Daily!E387,Daily!E418,Daily!E449,Daily!E480,Daily!E511,Daily!E542,Daily!E573,Daily!E604,Daily!E635,Daily!E666,Daily!E697,Daily!E728,Daily!E759,Daily!E790,Daily!E821,Daily!E852,Daily!E883,Daily!E914,Daily!E945)</f>
        <v>14705</v>
      </c>
      <c r="F13" s="23">
        <f>SUM(Daily!F15,Daily!F46,Daily!F77,Daily!F108,Daily!F139,Daily!F170,Daily!F201,Daily!F232,Daily!F263,Daily!F294,Daily!F325,Daily!F356,Daily!F387,Daily!F418,Daily!F449,Daily!F480,Daily!F511,Daily!F542,Daily!F573,Daily!F604,Daily!F635,Daily!F666,Daily!F697,Daily!F728,Daily!F759,Daily!F790,Daily!F821,Daily!F852,Daily!F883,Daily!F914,Daily!F945)</f>
        <v>57606</v>
      </c>
      <c r="G13" s="23">
        <f>SUM(Daily!G15,Daily!G46,Daily!G77,Daily!G108,Daily!G139,Daily!G170,Daily!G201,Daily!G232,Daily!G263,Daily!G294,Daily!G325,Daily!G356,Daily!G387,Daily!G418,Daily!G449,Daily!G480,Daily!G511,Daily!G542,Daily!G573,Daily!G604,Daily!G635,Daily!G666,Daily!G697,Daily!G728,Daily!G759,Daily!G790,Daily!G821,Daily!G852,Daily!G883,Daily!G914,Daily!G945)</f>
        <v>22240</v>
      </c>
      <c r="H13" s="23">
        <f>SUM(Daily!H15,Daily!H46,Daily!H77,Daily!H108,Daily!H139,Daily!H170,Daily!H201,Daily!H232,Daily!H263,Daily!H294,Daily!H325,Daily!H356,Daily!H387,Daily!H418,Daily!H449,Daily!H480,Daily!H511,Daily!H542,Daily!H573,Daily!H604,Daily!H635,Daily!H666,Daily!H697,Daily!H728,Daily!H759,Daily!H790,Daily!H821,Daily!H852,Daily!H883,Daily!H914,Daily!H945)</f>
        <v>64176</v>
      </c>
      <c r="I13" s="23">
        <f>SUM(Daily!I15,Daily!I46,Daily!I77,Daily!I108,Daily!I139,Daily!I170,Daily!I201,Daily!I232,Daily!I263,Daily!I294,Daily!I325,Daily!I356,Daily!I387,Daily!I418,Daily!I449,Daily!I480,Daily!I511,Daily!I542,Daily!I573,Daily!I604,Daily!I635,Daily!I666,Daily!I697,Daily!I728,Daily!I759,Daily!I790,Daily!I821,Daily!I852,Daily!I883,Daily!I914,Daily!I945)</f>
        <v>46373</v>
      </c>
      <c r="J13" s="23">
        <f>SUM(Daily!J15,Daily!J46,Daily!J77,Daily!J108,Daily!J139,Daily!J170,Daily!J201,Daily!J232,Daily!J263,Daily!J294,Daily!J325,Daily!J356,Daily!J387,Daily!J418,Daily!J449,Daily!J480,Daily!J511,Daily!J542,Daily!J573,Daily!J604,Daily!J635,Daily!J666,Daily!J697,Daily!J728,Daily!J759,Daily!J790,Daily!J821,Daily!J852,Daily!J883,Daily!J914,Daily!J945)</f>
        <v>6234</v>
      </c>
      <c r="K13" s="23">
        <f>SUM(Daily!K15,Daily!K46,Daily!K77,Daily!K108,Daily!K139,Daily!K170,Daily!K201,Daily!K232,Daily!K263,Daily!K294,Daily!K325,Daily!K356,Daily!K387,Daily!K418,Daily!K449,Daily!K480,Daily!K511,Daily!K542,Daily!K573,Daily!K604,Daily!K635,Daily!K666,Daily!K697,Daily!K728,Daily!K759,Daily!K790,Daily!K821,Daily!K852,Daily!K883,Daily!K914,Daily!K945)</f>
        <v>17694</v>
      </c>
      <c r="L13" s="23">
        <f>SUM(Daily!L15,Daily!L46,Daily!L77,Daily!L108,Daily!L139,Daily!L170,Daily!L201,Daily!L232,Daily!L263,Daily!L294,Daily!L325,Daily!L356,Daily!L387,Daily!L418,Daily!L449,Daily!L480,Daily!L511,Daily!L542,Daily!L573,Daily!L604,Daily!L635,Daily!L666,Daily!L697,Daily!L728,Daily!L759,Daily!L790,Daily!L821,Daily!L852,Daily!L883,Daily!L914,Daily!L945)</f>
        <v>16366</v>
      </c>
      <c r="M13" s="23">
        <f>SUM(Daily!M15,Daily!M46,Daily!M77,Daily!M108,Daily!M139,Daily!M170,Daily!M201,Daily!M232,Daily!M263,Daily!M294,Daily!M325,Daily!M356,Daily!M387,Daily!M418,Daily!M449,Daily!M480,Daily!M511,Daily!M542,Daily!M573,Daily!M604,Daily!M635,Daily!M666,Daily!M697,Daily!M728,Daily!M759,Daily!M790,Daily!M821,Daily!M852,Daily!M883,Daily!M914,Daily!M945)</f>
        <v>49895</v>
      </c>
      <c r="N13" s="23">
        <f>SUM(Daily!N15,Daily!N46,Daily!N77,Daily!N108,Daily!N139,Daily!N170,Daily!N201,Daily!N232,Daily!N263,Daily!N294,Daily!N325,Daily!N356,Daily!N387,Daily!N418,Daily!N449,Daily!N480,Daily!N511,Daily!N542,Daily!N573,Daily!N604,Daily!N635,Daily!N666,Daily!N697,Daily!N728,Daily!N759,Daily!N790,Daily!N821,Daily!N852,Daily!N883,Daily!N914,Daily!N945)</f>
        <v>47071</v>
      </c>
      <c r="O13" s="23">
        <f>SUM(Daily!O15,Daily!O46,Daily!O77,Daily!O108,Daily!O139,Daily!O170,Daily!O201,Daily!O232,Daily!O263,Daily!O294,Daily!O325,Daily!O356,Daily!O387,Daily!O418,Daily!O449,Daily!O480,Daily!O511,Daily!O542,Daily!O573,Daily!O604,Daily!O635,Daily!O666,Daily!O697,Daily!O728,Daily!O759,Daily!O790,Daily!O821,Daily!O852,Daily!O883,Daily!O914,Daily!O945)</f>
        <v>72238</v>
      </c>
      <c r="P13" s="23">
        <f>SUM(Daily!P15,Daily!P46,Daily!P77,Daily!P108,Daily!P139,Daily!P170,Daily!P201,Daily!P232,Daily!P263,Daily!P294,Daily!P325,Daily!P356,Daily!P387,Daily!P418,Daily!P449,Daily!P480,Daily!P511,Daily!P542,Daily!P573,Daily!P604,Daily!P635,Daily!P666,Daily!P697,Daily!P728,Daily!P759,Daily!P790,Daily!P821,Daily!P852,Daily!P883,Daily!P914,Daily!P945)</f>
        <v>25794</v>
      </c>
      <c r="Q13" s="23">
        <f>SUM(Daily!Q15,Daily!Q46,Daily!Q77,Daily!Q108,Daily!Q139,Daily!Q170,Daily!Q201,Daily!Q232,Daily!Q263,Daily!Q294,Daily!Q325,Daily!Q356,Daily!Q387,Daily!Q418,Daily!Q449,Daily!Q480,Daily!Q511,Daily!Q542,Daily!Q573,Daily!Q604,Daily!Q635,Daily!Q666,Daily!Q697,Daily!Q728,Daily!Q759,Daily!Q790,Daily!Q821,Daily!Q852,Daily!Q883,Daily!Q914,Daily!Q945)</f>
        <v>26255</v>
      </c>
      <c r="R13" s="23">
        <f>SUM(Daily!R15,Daily!R46,Daily!R77,Daily!R108,Daily!R139,Daily!R170,Daily!R201,Daily!R232,Daily!R263,Daily!R294,Daily!R325,Daily!R356,Daily!R387,Daily!R418,Daily!R449,Daily!R480,Daily!R511,Daily!R542,Daily!R573,Daily!R604,Daily!R635,Daily!R666,Daily!R697,Daily!R728,Daily!R759,Daily!R790,Daily!R821,Daily!R852,Daily!R883,Daily!R914,Daily!R945)</f>
        <v>42267</v>
      </c>
      <c r="S13" s="23">
        <f>SUM(Daily!S15,Daily!S46,Daily!S77,Daily!S108,Daily!S139,Daily!S170,Daily!S201,Daily!S232,Daily!S263,Daily!S294,Daily!S325,Daily!S356,Daily!S387,Daily!S418,Daily!S449,Daily!S480,Daily!S511,Daily!S542,Daily!S573,Daily!S604,Daily!S635,Daily!S666,Daily!S697,Daily!S728,Daily!S759,Daily!S790,Daily!S821,Daily!S852,Daily!S883,Daily!S914,Daily!S945)</f>
        <v>33024</v>
      </c>
      <c r="T13" s="23">
        <f>SUM(Daily!T15,Daily!T46,Daily!T77,Daily!T108,Daily!T139,Daily!T170,Daily!T201,Daily!T232,Daily!T263,Daily!T294,Daily!T325,Daily!T356,Daily!T387,Daily!T418,Daily!T449,Daily!T480,Daily!T511,Daily!T542,Daily!T573,Daily!T604,Daily!T635,Daily!T666,Daily!T697,Daily!T728,Daily!T759,Daily!T790,Daily!T821,Daily!T852,Daily!T883,Daily!T914,Daily!T945)</f>
        <v>5666</v>
      </c>
      <c r="U13" s="23">
        <f>SUM(Daily!U15,Daily!U46,Daily!U77,Daily!U108,Daily!U139,Daily!U170,Daily!U201,Daily!U232,Daily!U263,Daily!U294,Daily!U325,Daily!U356,Daily!U387,Daily!U418,Daily!U449,Daily!U480,Daily!U511,Daily!U542,Daily!U573,Daily!U604,Daily!U635,Daily!U666,Daily!U697,Daily!U728,Daily!U759,Daily!U790,Daily!U821,Daily!U852,Daily!U883,Daily!U914,Daily!U945)</f>
        <v>12246</v>
      </c>
      <c r="V13" s="23">
        <f>SUM(Daily!V15,Daily!V46,Daily!V77,Daily!V108,Daily!V139,Daily!V170,Daily!V201,Daily!V232,Daily!V263,Daily!V294,Daily!V325,Daily!V356,Daily!V387,Daily!V418,Daily!V449,Daily!V480,Daily!V511,Daily!V542,Daily!V573,Daily!V604,Daily!V635,Daily!V666,Daily!V697,Daily!V728,Daily!V759,Daily!V790,Daily!V821,Daily!V852,Daily!V883,Daily!V914,Daily!V945)</f>
        <v>17417</v>
      </c>
      <c r="W13" s="23">
        <f>SUM(Daily!W15,Daily!W46,Daily!W77,Daily!W108,Daily!W139,Daily!W170,Daily!W201,Daily!W232,Daily!W263,Daily!W294,Daily!W325,Daily!W356,Daily!W387,Daily!W418,Daily!W449,Daily!W480,Daily!W511,Daily!W542,Daily!W573,Daily!W604,Daily!W635,Daily!W666,Daily!W697,Daily!W728,Daily!W759,Daily!W790,Daily!W821,Daily!W852,Daily!W883,Daily!W914,Daily!W945)</f>
        <v>47326</v>
      </c>
      <c r="X13" s="23">
        <f>SUM(Daily!X15,Daily!X46,Daily!X77,Daily!X108,Daily!X139,Daily!X170,Daily!X201,Daily!X232,Daily!X263,Daily!X294,Daily!X325,Daily!X356,Daily!X387,Daily!X418,Daily!X449,Daily!X480,Daily!X511,Daily!X542,Daily!X573,Daily!X604,Daily!X635,Daily!X666,Daily!X697,Daily!X728,Daily!X759,Daily!X790,Daily!X821,Daily!X852,Daily!X883,Daily!X914,Daily!X945)</f>
        <v>23116</v>
      </c>
      <c r="Y13" s="23">
        <f>SUM(Daily!Y15,Daily!Y46,Daily!Y77,Daily!Y108,Daily!Y139,Daily!Y170,Daily!Y201,Daily!Y232,Daily!Y263,Daily!Y294,Daily!Y325,Daily!Y356,Daily!Y387,Daily!Y418,Daily!Y449,Daily!Y480,Daily!Y511,Daily!Y542,Daily!Y573,Daily!Y604,Daily!Y635,Daily!Y666,Daily!Y697,Daily!Y728,Daily!Y759,Daily!Y790,Daily!Y821,Daily!Y852,Daily!Y883,Daily!Y914,Daily!Y945)</f>
        <v>18280</v>
      </c>
      <c r="Z13" s="23">
        <f>SUM(Daily!Z15,Daily!Z46,Daily!Z77,Daily!Z108,Daily!Z139,Daily!Z170,Daily!Z201,Daily!Z232,Daily!Z263,Daily!Z294,Daily!Z325,Daily!Z356,Daily!Z387,Daily!Z418,Daily!Z449,Daily!Z480,Daily!Z511,Daily!Z542,Daily!Z573,Daily!Z604,Daily!Z635,Daily!Z666,Daily!Z697,Daily!Z728,Daily!Z759,Daily!Z790,Daily!Z821,Daily!Z852,Daily!Z883,Daily!Z914,Daily!Z945)</f>
        <v>61906</v>
      </c>
      <c r="AA13" s="23">
        <f>SUM(Daily!AA15,Daily!AA46,Daily!AA77,Daily!AA108,Daily!AA139,Daily!AA170,Daily!AA201,Daily!AA232,Daily!AA263,Daily!AA294,Daily!AA325,Daily!AA356,Daily!AA387,Daily!AA418,Daily!AA449,Daily!AA480,Daily!AA511,Daily!AA542,Daily!AA573,Daily!AA604,Daily!AA635,Daily!AA666,Daily!AA697,Daily!AA728,Daily!AA759,Daily!AA790,Daily!AA821,Daily!AA852,Daily!AA883,Daily!AA914,Daily!AA945)</f>
        <v>57928</v>
      </c>
      <c r="AB13" s="6">
        <f t="shared" si="0"/>
        <v>430958</v>
      </c>
      <c r="AC13" s="7">
        <f t="shared" si="0"/>
        <v>448822</v>
      </c>
      <c r="AD13" s="18"/>
      <c r="AE13" s="18"/>
    </row>
    <row r="14" spans="1:31" x14ac:dyDescent="0.2">
      <c r="A14" s="89" t="s">
        <v>23</v>
      </c>
      <c r="B14" s="23">
        <f>SUM(Daily!B16,Daily!B47,Daily!B78,Daily!B109,Daily!B140,Daily!B171,Daily!B202,Daily!B233,Daily!B264,Daily!B295,Daily!B326,Daily!B357,Daily!B388,Daily!B419,Daily!B450,Daily!B481,Daily!B512,Daily!B543,Daily!B574,Daily!B605,Daily!B636,Daily!B667,Daily!B698,Daily!B729,Daily!B760,Daily!B791,Daily!B822,Daily!B853,Daily!B884,Daily!B915,Daily!B946)</f>
        <v>36046</v>
      </c>
      <c r="C14" s="23">
        <f>SUM(Daily!C16,Daily!C47,Daily!C78,Daily!C109,Daily!C140,Daily!C171,Daily!C202,Daily!C233,Daily!C264,Daily!C295,Daily!C326,Daily!C357,Daily!C388,Daily!C419,Daily!C450,Daily!C481,Daily!C512,Daily!C543,Daily!C574,Daily!C605,Daily!C636,Daily!C667,Daily!C698,Daily!C729,Daily!C760,Daily!C791,Daily!C822,Daily!C853,Daily!C884,Daily!C915,Daily!C946)</f>
        <v>30479</v>
      </c>
      <c r="D14" s="23">
        <f>SUM(Daily!D16,Daily!D47,Daily!D78,Daily!D109,Daily!D140,Daily!D171,Daily!D202,Daily!D233,Daily!D264,Daily!D295,Daily!D326,Daily!D357,Daily!D388,Daily!D419,Daily!D450,Daily!D481,Daily!D512,Daily!D543,Daily!D574,Daily!D605,Daily!D636,Daily!D667,Daily!D698,Daily!D729,Daily!D760,Daily!D791,Daily!D822,Daily!D853,Daily!D884,Daily!D915,Daily!D946)</f>
        <v>14311</v>
      </c>
      <c r="E14" s="23">
        <f>SUM(Daily!E16,Daily!E47,Daily!E78,Daily!E109,Daily!E140,Daily!E171,Daily!E202,Daily!E233,Daily!E264,Daily!E295,Daily!E326,Daily!E357,Daily!E388,Daily!E419,Daily!E450,Daily!E481,Daily!E512,Daily!E543,Daily!E574,Daily!E605,Daily!E636,Daily!E667,Daily!E698,Daily!E729,Daily!E760,Daily!E791,Daily!E822,Daily!E853,Daily!E884,Daily!E915,Daily!E946)</f>
        <v>12851</v>
      </c>
      <c r="F14" s="23">
        <f>SUM(Daily!F16,Daily!F47,Daily!F78,Daily!F109,Daily!F140,Daily!F171,Daily!F202,Daily!F233,Daily!F264,Daily!F295,Daily!F326,Daily!F357,Daily!F388,Daily!F419,Daily!F450,Daily!F481,Daily!F512,Daily!F543,Daily!F574,Daily!F605,Daily!F636,Daily!F667,Daily!F698,Daily!F729,Daily!F760,Daily!F791,Daily!F822,Daily!F853,Daily!F884,Daily!F915,Daily!F946)</f>
        <v>44079</v>
      </c>
      <c r="G14" s="23">
        <f>SUM(Daily!G16,Daily!G47,Daily!G78,Daily!G109,Daily!G140,Daily!G171,Daily!G202,Daily!G233,Daily!G264,Daily!G295,Daily!G326,Daily!G357,Daily!G388,Daily!G419,Daily!G450,Daily!G481,Daily!G512,Daily!G543,Daily!G574,Daily!G605,Daily!G636,Daily!G667,Daily!G698,Daily!G729,Daily!G760,Daily!G791,Daily!G822,Daily!G853,Daily!G884,Daily!G915,Daily!G946)</f>
        <v>20452</v>
      </c>
      <c r="H14" s="23">
        <f>SUM(Daily!H16,Daily!H47,Daily!H78,Daily!H109,Daily!H140,Daily!H171,Daily!H202,Daily!H233,Daily!H264,Daily!H295,Daily!H326,Daily!H357,Daily!H388,Daily!H419,Daily!H450,Daily!H481,Daily!H512,Daily!H543,Daily!H574,Daily!H605,Daily!H636,Daily!H667,Daily!H698,Daily!H729,Daily!H760,Daily!H791,Daily!H822,Daily!H853,Daily!H884,Daily!H915,Daily!H946)</f>
        <v>53504</v>
      </c>
      <c r="I14" s="23">
        <f>SUM(Daily!I16,Daily!I47,Daily!I78,Daily!I109,Daily!I140,Daily!I171,Daily!I202,Daily!I233,Daily!I264,Daily!I295,Daily!I326,Daily!I357,Daily!I388,Daily!I419,Daily!I450,Daily!I481,Daily!I512,Daily!I543,Daily!I574,Daily!I605,Daily!I636,Daily!I667,Daily!I698,Daily!I729,Daily!I760,Daily!I791,Daily!I822,Daily!I853,Daily!I884,Daily!I915,Daily!I946)</f>
        <v>42745</v>
      </c>
      <c r="J14" s="23">
        <f>SUM(Daily!J16,Daily!J47,Daily!J78,Daily!J109,Daily!J140,Daily!J171,Daily!J202,Daily!J233,Daily!J264,Daily!J295,Daily!J326,Daily!J357,Daily!J388,Daily!J419,Daily!J450,Daily!J481,Daily!J512,Daily!J543,Daily!J574,Daily!J605,Daily!J636,Daily!J667,Daily!J698,Daily!J729,Daily!J760,Daily!J791,Daily!J822,Daily!J853,Daily!J884,Daily!J915,Daily!J946)</f>
        <v>6643</v>
      </c>
      <c r="K14" s="23">
        <f>SUM(Daily!K16,Daily!K47,Daily!K78,Daily!K109,Daily!K140,Daily!K171,Daily!K202,Daily!K233,Daily!K264,Daily!K295,Daily!K326,Daily!K357,Daily!K388,Daily!K419,Daily!K450,Daily!K481,Daily!K512,Daily!K543,Daily!K574,Daily!K605,Daily!K636,Daily!K667,Daily!K698,Daily!K729,Daily!K760,Daily!K791,Daily!K822,Daily!K853,Daily!K884,Daily!K915,Daily!K946)</f>
        <v>12890</v>
      </c>
      <c r="L14" s="23">
        <f>SUM(Daily!L16,Daily!L47,Daily!L78,Daily!L109,Daily!L140,Daily!L171,Daily!L202,Daily!L233,Daily!L264,Daily!L295,Daily!L326,Daily!L357,Daily!L388,Daily!L419,Daily!L450,Daily!L481,Daily!L512,Daily!L543,Daily!L574,Daily!L605,Daily!L636,Daily!L667,Daily!L698,Daily!L729,Daily!L760,Daily!L791,Daily!L822,Daily!L853,Daily!L884,Daily!L915,Daily!L946)</f>
        <v>15596</v>
      </c>
      <c r="M14" s="23">
        <f>SUM(Daily!M16,Daily!M47,Daily!M78,Daily!M109,Daily!M140,Daily!M171,Daily!M202,Daily!M233,Daily!M264,Daily!M295,Daily!M326,Daily!M357,Daily!M388,Daily!M419,Daily!M450,Daily!M481,Daily!M512,Daily!M543,Daily!M574,Daily!M605,Daily!M636,Daily!M667,Daily!M698,Daily!M729,Daily!M760,Daily!M791,Daily!M822,Daily!M853,Daily!M884,Daily!M915,Daily!M946)</f>
        <v>36384</v>
      </c>
      <c r="N14" s="23">
        <f>SUM(Daily!N16,Daily!N47,Daily!N78,Daily!N109,Daily!N140,Daily!N171,Daily!N202,Daily!N233,Daily!N264,Daily!N295,Daily!N326,Daily!N357,Daily!N388,Daily!N419,Daily!N450,Daily!N481,Daily!N512,Daily!N543,Daily!N574,Daily!N605,Daily!N636,Daily!N667,Daily!N698,Daily!N729,Daily!N760,Daily!N791,Daily!N822,Daily!N853,Daily!N884,Daily!N915,Daily!N946)</f>
        <v>39436</v>
      </c>
      <c r="O14" s="23">
        <f>SUM(Daily!O16,Daily!O47,Daily!O78,Daily!O109,Daily!O140,Daily!O171,Daily!O202,Daily!O233,Daily!O264,Daily!O295,Daily!O326,Daily!O357,Daily!O388,Daily!O419,Daily!O450,Daily!O481,Daily!O512,Daily!O543,Daily!O574,Daily!O605,Daily!O636,Daily!O667,Daily!O698,Daily!O729,Daily!O760,Daily!O791,Daily!O822,Daily!O853,Daily!O884,Daily!O915,Daily!O946)</f>
        <v>52674</v>
      </c>
      <c r="P14" s="23">
        <f>SUM(Daily!P16,Daily!P47,Daily!P78,Daily!P109,Daily!P140,Daily!P171,Daily!P202,Daily!P233,Daily!P264,Daily!P295,Daily!P326,Daily!P357,Daily!P388,Daily!P419,Daily!P450,Daily!P481,Daily!P512,Daily!P543,Daily!P574,Daily!P605,Daily!P636,Daily!P667,Daily!P698,Daily!P729,Daily!P760,Daily!P791,Daily!P822,Daily!P853,Daily!P884,Daily!P915,Daily!P946)</f>
        <v>22079</v>
      </c>
      <c r="Q14" s="23">
        <f>SUM(Daily!Q16,Daily!Q47,Daily!Q78,Daily!Q109,Daily!Q140,Daily!Q171,Daily!Q202,Daily!Q233,Daily!Q264,Daily!Q295,Daily!Q326,Daily!Q357,Daily!Q388,Daily!Q419,Daily!Q450,Daily!Q481,Daily!Q512,Daily!Q543,Daily!Q574,Daily!Q605,Daily!Q636,Daily!Q667,Daily!Q698,Daily!Q729,Daily!Q760,Daily!Q791,Daily!Q822,Daily!Q853,Daily!Q884,Daily!Q915,Daily!Q946)</f>
        <v>18751</v>
      </c>
      <c r="R14" s="23">
        <f>SUM(Daily!R16,Daily!R47,Daily!R78,Daily!R109,Daily!R140,Daily!R171,Daily!R202,Daily!R233,Daily!R264,Daily!R295,Daily!R326,Daily!R357,Daily!R388,Daily!R419,Daily!R450,Daily!R481,Daily!R512,Daily!R543,Daily!R574,Daily!R605,Daily!R636,Daily!R667,Daily!R698,Daily!R729,Daily!R760,Daily!R791,Daily!R822,Daily!R853,Daily!R884,Daily!R915,Daily!R946)</f>
        <v>34365</v>
      </c>
      <c r="S14" s="23">
        <f>SUM(Daily!S16,Daily!S47,Daily!S78,Daily!S109,Daily!S140,Daily!S171,Daily!S202,Daily!S233,Daily!S264,Daily!S295,Daily!S326,Daily!S357,Daily!S388,Daily!S419,Daily!S450,Daily!S481,Daily!S512,Daily!S543,Daily!S574,Daily!S605,Daily!S636,Daily!S667,Daily!S698,Daily!S729,Daily!S760,Daily!S791,Daily!S822,Daily!S853,Daily!S884,Daily!S915,Daily!S946)</f>
        <v>28707</v>
      </c>
      <c r="T14" s="23">
        <f>SUM(Daily!T16,Daily!T47,Daily!T78,Daily!T109,Daily!T140,Daily!T171,Daily!T202,Daily!T233,Daily!T264,Daily!T295,Daily!T326,Daily!T357,Daily!T388,Daily!T419,Daily!T450,Daily!T481,Daily!T512,Daily!T543,Daily!T574,Daily!T605,Daily!T636,Daily!T667,Daily!T698,Daily!T729,Daily!T760,Daily!T791,Daily!T822,Daily!T853,Daily!T884,Daily!T915,Daily!T946)</f>
        <v>6454</v>
      </c>
      <c r="U14" s="23">
        <f>SUM(Daily!U16,Daily!U47,Daily!U78,Daily!U109,Daily!U140,Daily!U171,Daily!U202,Daily!U233,Daily!U264,Daily!U295,Daily!U326,Daily!U357,Daily!U388,Daily!U419,Daily!U450,Daily!U481,Daily!U512,Daily!U543,Daily!U574,Daily!U605,Daily!U636,Daily!U667,Daily!U698,Daily!U729,Daily!U760,Daily!U791,Daily!U822,Daily!U853,Daily!U884,Daily!U915,Daily!U946)</f>
        <v>9283</v>
      </c>
      <c r="V14" s="23">
        <f>SUM(Daily!V16,Daily!V47,Daily!V78,Daily!V109,Daily!V140,Daily!V171,Daily!V202,Daily!V233,Daily!V264,Daily!V295,Daily!V326,Daily!V357,Daily!V388,Daily!V419,Daily!V450,Daily!V481,Daily!V512,Daily!V543,Daily!V574,Daily!V605,Daily!V636,Daily!V667,Daily!V698,Daily!V729,Daily!V760,Daily!V791,Daily!V822,Daily!V853,Daily!V884,Daily!V915,Daily!V946)</f>
        <v>16003</v>
      </c>
      <c r="W14" s="23">
        <f>SUM(Daily!W16,Daily!W47,Daily!W78,Daily!W109,Daily!W140,Daily!W171,Daily!W202,Daily!W233,Daily!W264,Daily!W295,Daily!W326,Daily!W357,Daily!W388,Daily!W419,Daily!W450,Daily!W481,Daily!W512,Daily!W543,Daily!W574,Daily!W605,Daily!W636,Daily!W667,Daily!W698,Daily!W729,Daily!W760,Daily!W791,Daily!W822,Daily!W853,Daily!W884,Daily!W915,Daily!W946)</f>
        <v>38427</v>
      </c>
      <c r="X14" s="23">
        <f>SUM(Daily!X16,Daily!X47,Daily!X78,Daily!X109,Daily!X140,Daily!X171,Daily!X202,Daily!X233,Daily!X264,Daily!X295,Daily!X326,Daily!X357,Daily!X388,Daily!X419,Daily!X450,Daily!X481,Daily!X512,Daily!X543,Daily!X574,Daily!X605,Daily!X636,Daily!X667,Daily!X698,Daily!X729,Daily!X760,Daily!X791,Daily!X822,Daily!X853,Daily!X884,Daily!X915,Daily!X946)</f>
        <v>19918</v>
      </c>
      <c r="Y14" s="23">
        <f>SUM(Daily!Y16,Daily!Y47,Daily!Y78,Daily!Y109,Daily!Y140,Daily!Y171,Daily!Y202,Daily!Y233,Daily!Y264,Daily!Y295,Daily!Y326,Daily!Y357,Daily!Y388,Daily!Y419,Daily!Y450,Daily!Y481,Daily!Y512,Daily!Y543,Daily!Y574,Daily!Y605,Daily!Y636,Daily!Y667,Daily!Y698,Daily!Y729,Daily!Y760,Daily!Y791,Daily!Y822,Daily!Y853,Daily!Y884,Daily!Y915,Daily!Y946)</f>
        <v>12731</v>
      </c>
      <c r="Z14" s="23">
        <f>SUM(Daily!Z16,Daily!Z47,Daily!Z78,Daily!Z109,Daily!Z140,Daily!Z171,Daily!Z202,Daily!Z233,Daily!Z264,Daily!Z295,Daily!Z326,Daily!Z357,Daily!Z388,Daily!Z419,Daily!Z450,Daily!Z481,Daily!Z512,Daily!Z543,Daily!Z574,Daily!Z605,Daily!Z636,Daily!Z667,Daily!Z698,Daily!Z729,Daily!Z760,Daily!Z791,Daily!Z822,Daily!Z853,Daily!Z884,Daily!Z915,Daily!Z946)</f>
        <v>54350</v>
      </c>
      <c r="AA14" s="23">
        <f>SUM(Daily!AA16,Daily!AA47,Daily!AA78,Daily!AA109,Daily!AA140,Daily!AA171,Daily!AA202,Daily!AA233,Daily!AA264,Daily!AA295,Daily!AA326,Daily!AA357,Daily!AA388,Daily!AA419,Daily!AA450,Daily!AA481,Daily!AA512,Daily!AA543,Daily!AA574,Daily!AA605,Daily!AA636,Daily!AA667,Daily!AA698,Daily!AA729,Daily!AA760,Daily!AA791,Daily!AA822,Daily!AA853,Daily!AA884,Daily!AA915,Daily!AA946)</f>
        <v>59081</v>
      </c>
      <c r="AB14" s="4">
        <f t="shared" si="0"/>
        <v>362784</v>
      </c>
      <c r="AC14" s="5">
        <f t="shared" si="0"/>
        <v>375455</v>
      </c>
      <c r="AD14" s="18"/>
      <c r="AE14" s="18"/>
    </row>
    <row r="15" spans="1:31" x14ac:dyDescent="0.2">
      <c r="A15" s="90" t="s">
        <v>24</v>
      </c>
      <c r="B15" s="23">
        <f>SUM(Daily!B17,Daily!B48,Daily!B79,Daily!B110,Daily!B141,Daily!B172,Daily!B203,Daily!B234,Daily!B265,Daily!B296,Daily!B327,Daily!B358,Daily!B389,Daily!B420,Daily!B451,Daily!B482,Daily!B513,Daily!B544,Daily!B575,Daily!B606,Daily!B637,Daily!B668,Daily!B699,Daily!B730,Daily!B761,Daily!B792,Daily!B823,Daily!B854,Daily!B885,Daily!B916,Daily!B947)</f>
        <v>33950</v>
      </c>
      <c r="C15" s="23">
        <f>SUM(Daily!C17,Daily!C48,Daily!C79,Daily!C110,Daily!C141,Daily!C172,Daily!C203,Daily!C234,Daily!C265,Daily!C296,Daily!C327,Daily!C358,Daily!C389,Daily!C420,Daily!C451,Daily!C482,Daily!C513,Daily!C544,Daily!C575,Daily!C606,Daily!C637,Daily!C668,Daily!C699,Daily!C730,Daily!C761,Daily!C792,Daily!C823,Daily!C854,Daily!C885,Daily!C916,Daily!C947)</f>
        <v>31289</v>
      </c>
      <c r="D15" s="23">
        <f>SUM(Daily!D17,Daily!D48,Daily!D79,Daily!D110,Daily!D141,Daily!D172,Daily!D203,Daily!D234,Daily!D265,Daily!D296,Daily!D327,Daily!D358,Daily!D389,Daily!D420,Daily!D451,Daily!D482,Daily!D513,Daily!D544,Daily!D575,Daily!D606,Daily!D637,Daily!D668,Daily!D699,Daily!D730,Daily!D761,Daily!D792,Daily!D823,Daily!D854,Daily!D885,Daily!D916,Daily!D947)</f>
        <v>14054</v>
      </c>
      <c r="E15" s="23">
        <f>SUM(Daily!E17,Daily!E48,Daily!E79,Daily!E110,Daily!E141,Daily!E172,Daily!E203,Daily!E234,Daily!E265,Daily!E296,Daily!E327,Daily!E358,Daily!E389,Daily!E420,Daily!E451,Daily!E482,Daily!E513,Daily!E544,Daily!E575,Daily!E606,Daily!E637,Daily!E668,Daily!E699,Daily!E730,Daily!E761,Daily!E792,Daily!E823,Daily!E854,Daily!E885,Daily!E916,Daily!E947)</f>
        <v>12642</v>
      </c>
      <c r="F15" s="23">
        <f>SUM(Daily!F17,Daily!F48,Daily!F79,Daily!F110,Daily!F141,Daily!F172,Daily!F203,Daily!F234,Daily!F265,Daily!F296,Daily!F327,Daily!F358,Daily!F389,Daily!F420,Daily!F451,Daily!F482,Daily!F513,Daily!F544,Daily!F575,Daily!F606,Daily!F637,Daily!F668,Daily!F699,Daily!F730,Daily!F761,Daily!F792,Daily!F823,Daily!F854,Daily!F885,Daily!F916,Daily!F947)</f>
        <v>40621</v>
      </c>
      <c r="G15" s="23">
        <f>SUM(Daily!G17,Daily!G48,Daily!G79,Daily!G110,Daily!G141,Daily!G172,Daily!G203,Daily!G234,Daily!G265,Daily!G296,Daily!G327,Daily!G358,Daily!G389,Daily!G420,Daily!G451,Daily!G482,Daily!G513,Daily!G544,Daily!G575,Daily!G606,Daily!G637,Daily!G668,Daily!G699,Daily!G730,Daily!G761,Daily!G792,Daily!G823,Daily!G854,Daily!G885,Daily!G916,Daily!G947)</f>
        <v>19544</v>
      </c>
      <c r="H15" s="23">
        <f>SUM(Daily!H17,Daily!H48,Daily!H79,Daily!H110,Daily!H141,Daily!H172,Daily!H203,Daily!H234,Daily!H265,Daily!H296,Daily!H327,Daily!H358,Daily!H389,Daily!H420,Daily!H451,Daily!H482,Daily!H513,Daily!H544,Daily!H575,Daily!H606,Daily!H637,Daily!H668,Daily!H699,Daily!H730,Daily!H761,Daily!H792,Daily!H823,Daily!H854,Daily!H885,Daily!H916,Daily!H947)</f>
        <v>53540</v>
      </c>
      <c r="I15" s="23">
        <f>SUM(Daily!I17,Daily!I48,Daily!I79,Daily!I110,Daily!I141,Daily!I172,Daily!I203,Daily!I234,Daily!I265,Daily!I296,Daily!I327,Daily!I358,Daily!I389,Daily!I420,Daily!I451,Daily!I482,Daily!I513,Daily!I544,Daily!I575,Daily!I606,Daily!I637,Daily!I668,Daily!I699,Daily!I730,Daily!I761,Daily!I792,Daily!I823,Daily!I854,Daily!I885,Daily!I916,Daily!I947)</f>
        <v>42274</v>
      </c>
      <c r="J15" s="23">
        <f>SUM(Daily!J17,Daily!J48,Daily!J79,Daily!J110,Daily!J141,Daily!J172,Daily!J203,Daily!J234,Daily!J265,Daily!J296,Daily!J327,Daily!J358,Daily!J389,Daily!J420,Daily!J451,Daily!J482,Daily!J513,Daily!J544,Daily!J575,Daily!J606,Daily!J637,Daily!J668,Daily!J699,Daily!J730,Daily!J761,Daily!J792,Daily!J823,Daily!J854,Daily!J885,Daily!J916,Daily!J947)</f>
        <v>7187</v>
      </c>
      <c r="K15" s="23">
        <f>SUM(Daily!K17,Daily!K48,Daily!K79,Daily!K110,Daily!K141,Daily!K172,Daily!K203,Daily!K234,Daily!K265,Daily!K296,Daily!K327,Daily!K358,Daily!K389,Daily!K420,Daily!K451,Daily!K482,Daily!K513,Daily!K544,Daily!K575,Daily!K606,Daily!K637,Daily!K668,Daily!K699,Daily!K730,Daily!K761,Daily!K792,Daily!K823,Daily!K854,Daily!K885,Daily!K916,Daily!K947)</f>
        <v>8037</v>
      </c>
      <c r="L15" s="23">
        <f>SUM(Daily!L17,Daily!L48,Daily!L79,Daily!L110,Daily!L141,Daily!L172,Daily!L203,Daily!L234,Daily!L265,Daily!L296,Daily!L327,Daily!L358,Daily!L389,Daily!L420,Daily!L451,Daily!L482,Daily!L513,Daily!L544,Daily!L575,Daily!L606,Daily!L637,Daily!L668,Daily!L699,Daily!L730,Daily!L761,Daily!L792,Daily!L823,Daily!L854,Daily!L885,Daily!L916,Daily!L947)</f>
        <v>17537</v>
      </c>
      <c r="M15" s="23">
        <f>SUM(Daily!M17,Daily!M48,Daily!M79,Daily!M110,Daily!M141,Daily!M172,Daily!M203,Daily!M234,Daily!M265,Daily!M296,Daily!M327,Daily!M358,Daily!M389,Daily!M420,Daily!M451,Daily!M482,Daily!M513,Daily!M544,Daily!M575,Daily!M606,Daily!M637,Daily!M668,Daily!M699,Daily!M730,Daily!M761,Daily!M792,Daily!M823,Daily!M854,Daily!M885,Daily!M916,Daily!M947)</f>
        <v>33584</v>
      </c>
      <c r="N15" s="23">
        <f>SUM(Daily!N17,Daily!N48,Daily!N79,Daily!N110,Daily!N141,Daily!N172,Daily!N203,Daily!N234,Daily!N265,Daily!N296,Daily!N327,Daily!N358,Daily!N389,Daily!N420,Daily!N451,Daily!N482,Daily!N513,Daily!N544,Daily!N575,Daily!N606,Daily!N637,Daily!N668,Daily!N699,Daily!N730,Daily!N761,Daily!N792,Daily!N823,Daily!N854,Daily!N885,Daily!N916,Daily!N947)</f>
        <v>38722</v>
      </c>
      <c r="O15" s="23">
        <f>SUM(Daily!O17,Daily!O48,Daily!O79,Daily!O110,Daily!O141,Daily!O172,Daily!O203,Daily!O234,Daily!O265,Daily!O296,Daily!O327,Daily!O358,Daily!O389,Daily!O420,Daily!O451,Daily!O482,Daily!O513,Daily!O544,Daily!O575,Daily!O606,Daily!O637,Daily!O668,Daily!O699,Daily!O730,Daily!O761,Daily!O792,Daily!O823,Daily!O854,Daily!O885,Daily!O916,Daily!O947)</f>
        <v>49718</v>
      </c>
      <c r="P15" s="23">
        <f>SUM(Daily!P17,Daily!P48,Daily!P79,Daily!P110,Daily!P141,Daily!P172,Daily!P203,Daily!P234,Daily!P265,Daily!P296,Daily!P327,Daily!P358,Daily!P389,Daily!P420,Daily!P451,Daily!P482,Daily!P513,Daily!P544,Daily!P575,Daily!P606,Daily!P637,Daily!P668,Daily!P699,Daily!P730,Daily!P761,Daily!P792,Daily!P823,Daily!P854,Daily!P885,Daily!P916,Daily!P947)</f>
        <v>21499</v>
      </c>
      <c r="Q15" s="23">
        <f>SUM(Daily!Q17,Daily!Q48,Daily!Q79,Daily!Q110,Daily!Q141,Daily!Q172,Daily!Q203,Daily!Q234,Daily!Q265,Daily!Q296,Daily!Q327,Daily!Q358,Daily!Q389,Daily!Q420,Daily!Q451,Daily!Q482,Daily!Q513,Daily!Q544,Daily!Q575,Daily!Q606,Daily!Q637,Daily!Q668,Daily!Q699,Daily!Q730,Daily!Q761,Daily!Q792,Daily!Q823,Daily!Q854,Daily!Q885,Daily!Q916,Daily!Q947)</f>
        <v>17858</v>
      </c>
      <c r="R15" s="23">
        <f>SUM(Daily!R17,Daily!R48,Daily!R79,Daily!R110,Daily!R141,Daily!R172,Daily!R203,Daily!R234,Daily!R265,Daily!R296,Daily!R327,Daily!R358,Daily!R389,Daily!R420,Daily!R451,Daily!R482,Daily!R513,Daily!R544,Daily!R575,Daily!R606,Daily!R637,Daily!R668,Daily!R699,Daily!R730,Daily!R761,Daily!R792,Daily!R823,Daily!R854,Daily!R885,Daily!R916,Daily!R947)</f>
        <v>32779</v>
      </c>
      <c r="S15" s="23">
        <f>SUM(Daily!S17,Daily!S48,Daily!S79,Daily!S110,Daily!S141,Daily!S172,Daily!S203,Daily!S234,Daily!S265,Daily!S296,Daily!S327,Daily!S358,Daily!S389,Daily!S420,Daily!S451,Daily!S482,Daily!S513,Daily!S544,Daily!S575,Daily!S606,Daily!S637,Daily!S668,Daily!S699,Daily!S730,Daily!S761,Daily!S792,Daily!S823,Daily!S854,Daily!S885,Daily!S916,Daily!S947)</f>
        <v>27571</v>
      </c>
      <c r="T15" s="23">
        <f>SUM(Daily!T17,Daily!T48,Daily!T79,Daily!T110,Daily!T141,Daily!T172,Daily!T203,Daily!T234,Daily!T265,Daily!T296,Daily!T327,Daily!T358,Daily!T389,Daily!T420,Daily!T451,Daily!T482,Daily!T513,Daily!T544,Daily!T575,Daily!T606,Daily!T637,Daily!T668,Daily!T699,Daily!T730,Daily!T761,Daily!T792,Daily!T823,Daily!T854,Daily!T885,Daily!T916,Daily!T947)</f>
        <v>6220</v>
      </c>
      <c r="U15" s="23">
        <f>SUM(Daily!U17,Daily!U48,Daily!U79,Daily!U110,Daily!U141,Daily!U172,Daily!U203,Daily!U234,Daily!U265,Daily!U296,Daily!U327,Daily!U358,Daily!U389,Daily!U420,Daily!U451,Daily!U482,Daily!U513,Daily!U544,Daily!U575,Daily!U606,Daily!U637,Daily!U668,Daily!U699,Daily!U730,Daily!U761,Daily!U792,Daily!U823,Daily!U854,Daily!U885,Daily!U916,Daily!U947)</f>
        <v>7137</v>
      </c>
      <c r="V15" s="23">
        <f>SUM(Daily!V17,Daily!V48,Daily!V79,Daily!V110,Daily!V141,Daily!V172,Daily!V203,Daily!V234,Daily!V265,Daily!V296,Daily!V327,Daily!V358,Daily!V389,Daily!V420,Daily!V451,Daily!V482,Daily!V513,Daily!V544,Daily!V575,Daily!V606,Daily!V637,Daily!V668,Daily!V699,Daily!V730,Daily!V761,Daily!V792,Daily!V823,Daily!V854,Daily!V885,Daily!V916,Daily!V947)</f>
        <v>17173</v>
      </c>
      <c r="W15" s="23">
        <f>SUM(Daily!W17,Daily!W48,Daily!W79,Daily!W110,Daily!W141,Daily!W172,Daily!W203,Daily!W234,Daily!W265,Daily!W296,Daily!W327,Daily!W358,Daily!W389,Daily!W420,Daily!W451,Daily!W482,Daily!W513,Daily!W544,Daily!W575,Daily!W606,Daily!W637,Daily!W668,Daily!W699,Daily!W730,Daily!W761,Daily!W792,Daily!W823,Daily!W854,Daily!W885,Daily!W916,Daily!W947)</f>
        <v>36661</v>
      </c>
      <c r="X15" s="23">
        <f>SUM(Daily!X17,Daily!X48,Daily!X79,Daily!X110,Daily!X141,Daily!X172,Daily!X203,Daily!X234,Daily!X265,Daily!X296,Daily!X327,Daily!X358,Daily!X389,Daily!X420,Daily!X451,Daily!X482,Daily!X513,Daily!X544,Daily!X575,Daily!X606,Daily!X637,Daily!X668,Daily!X699,Daily!X730,Daily!X761,Daily!X792,Daily!X823,Daily!X854,Daily!X885,Daily!X916,Daily!X947)</f>
        <v>17703</v>
      </c>
      <c r="Y15" s="23">
        <f>SUM(Daily!Y17,Daily!Y48,Daily!Y79,Daily!Y110,Daily!Y141,Daily!Y172,Daily!Y203,Daily!Y234,Daily!Y265,Daily!Y296,Daily!Y327,Daily!Y358,Daily!Y389,Daily!Y420,Daily!Y451,Daily!Y482,Daily!Y513,Daily!Y544,Daily!Y575,Daily!Y606,Daily!Y637,Daily!Y668,Daily!Y699,Daily!Y730,Daily!Y761,Daily!Y792,Daily!Y823,Daily!Y854,Daily!Y885,Daily!Y916,Daily!Y947)</f>
        <v>10868</v>
      </c>
      <c r="Z15" s="23">
        <f>SUM(Daily!Z17,Daily!Z48,Daily!Z79,Daily!Z110,Daily!Z141,Daily!Z172,Daily!Z203,Daily!Z234,Daily!Z265,Daily!Z296,Daily!Z327,Daily!Z358,Daily!Z389,Daily!Z420,Daily!Z451,Daily!Z482,Daily!Z513,Daily!Z544,Daily!Z575,Daily!Z606,Daily!Z637,Daily!Z668,Daily!Z699,Daily!Z730,Daily!Z761,Daily!Z792,Daily!Z823,Daily!Z854,Daily!Z885,Daily!Z916,Daily!Z947)</f>
        <v>55318</v>
      </c>
      <c r="AA15" s="23">
        <f>SUM(Daily!AA17,Daily!AA48,Daily!AA79,Daily!AA110,Daily!AA141,Daily!AA172,Daily!AA203,Daily!AA234,Daily!AA265,Daily!AA296,Daily!AA327,Daily!AA358,Daily!AA389,Daily!AA420,Daily!AA451,Daily!AA482,Daily!AA513,Daily!AA544,Daily!AA575,Daily!AA606,Daily!AA637,Daily!AA668,Daily!AA699,Daily!AA730,Daily!AA761,Daily!AA792,Daily!AA823,Daily!AA854,Daily!AA885,Daily!AA916,Daily!AA947)</f>
        <v>59542</v>
      </c>
      <c r="AB15" s="6">
        <f t="shared" si="0"/>
        <v>356303</v>
      </c>
      <c r="AC15" s="7">
        <f t="shared" si="0"/>
        <v>356725</v>
      </c>
      <c r="AD15" s="18"/>
      <c r="AE15" s="18"/>
    </row>
    <row r="16" spans="1:31" x14ac:dyDescent="0.2">
      <c r="A16" s="89" t="s">
        <v>25</v>
      </c>
      <c r="B16" s="23">
        <f>SUM(Daily!B18,Daily!B49,Daily!B80,Daily!B111,Daily!B142,Daily!B173,Daily!B204,Daily!B235,Daily!B266,Daily!B297,Daily!B328,Daily!B359,Daily!B390,Daily!B421,Daily!B452,Daily!B483,Daily!B514,Daily!B545,Daily!B576,Daily!B607,Daily!B638,Daily!B669,Daily!B700,Daily!B731,Daily!B762,Daily!B793,Daily!B824,Daily!B855,Daily!B886,Daily!B917,Daily!B948)</f>
        <v>31328</v>
      </c>
      <c r="C16" s="23">
        <f>SUM(Daily!C18,Daily!C49,Daily!C80,Daily!C111,Daily!C142,Daily!C173,Daily!C204,Daily!C235,Daily!C266,Daily!C297,Daily!C328,Daily!C359,Daily!C390,Daily!C421,Daily!C452,Daily!C483,Daily!C514,Daily!C545,Daily!C576,Daily!C607,Daily!C638,Daily!C669,Daily!C700,Daily!C731,Daily!C762,Daily!C793,Daily!C824,Daily!C855,Daily!C886,Daily!C917,Daily!C948)</f>
        <v>30434</v>
      </c>
      <c r="D16" s="23">
        <f>SUM(Daily!D18,Daily!D49,Daily!D80,Daily!D111,Daily!D142,Daily!D173,Daily!D204,Daily!D235,Daily!D266,Daily!D297,Daily!D328,Daily!D359,Daily!D390,Daily!D421,Daily!D452,Daily!D483,Daily!D514,Daily!D545,Daily!D576,Daily!D607,Daily!D638,Daily!D669,Daily!D700,Daily!D731,Daily!D762,Daily!D793,Daily!D824,Daily!D855,Daily!D886,Daily!D917,Daily!D948)</f>
        <v>12928</v>
      </c>
      <c r="E16" s="23">
        <f>SUM(Daily!E18,Daily!E49,Daily!E80,Daily!E111,Daily!E142,Daily!E173,Daily!E204,Daily!E235,Daily!E266,Daily!E297,Daily!E328,Daily!E359,Daily!E390,Daily!E421,Daily!E452,Daily!E483,Daily!E514,Daily!E545,Daily!E576,Daily!E607,Daily!E638,Daily!E669,Daily!E700,Daily!E731,Daily!E762,Daily!E793,Daily!E824,Daily!E855,Daily!E886,Daily!E917,Daily!E948)</f>
        <v>13016</v>
      </c>
      <c r="F16" s="23">
        <f>SUM(Daily!F18,Daily!F49,Daily!F80,Daily!F111,Daily!F142,Daily!F173,Daily!F204,Daily!F235,Daily!F266,Daily!F297,Daily!F328,Daily!F359,Daily!F390,Daily!F421,Daily!F452,Daily!F483,Daily!F514,Daily!F545,Daily!F576,Daily!F607,Daily!F638,Daily!F669,Daily!F700,Daily!F731,Daily!F762,Daily!F793,Daily!F824,Daily!F855,Daily!F886,Daily!F917,Daily!F948)</f>
        <v>34361</v>
      </c>
      <c r="G16" s="23">
        <f>SUM(Daily!G18,Daily!G49,Daily!G80,Daily!G111,Daily!G142,Daily!G173,Daily!G204,Daily!G235,Daily!G266,Daily!G297,Daily!G328,Daily!G359,Daily!G390,Daily!G421,Daily!G452,Daily!G483,Daily!G514,Daily!G545,Daily!G576,Daily!G607,Daily!G638,Daily!G669,Daily!G700,Daily!G731,Daily!G762,Daily!G793,Daily!G824,Daily!G855,Daily!G886,Daily!G917,Daily!G948)</f>
        <v>21519</v>
      </c>
      <c r="H16" s="23">
        <f>SUM(Daily!H18,Daily!H49,Daily!H80,Daily!H111,Daily!H142,Daily!H173,Daily!H204,Daily!H235,Daily!H266,Daily!H297,Daily!H328,Daily!H359,Daily!H390,Daily!H421,Daily!H452,Daily!H483,Daily!H514,Daily!H545,Daily!H576,Daily!H607,Daily!H638,Daily!H669,Daily!H700,Daily!H731,Daily!H762,Daily!H793,Daily!H824,Daily!H855,Daily!H886,Daily!H917,Daily!H948)</f>
        <v>48691</v>
      </c>
      <c r="I16" s="23">
        <f>SUM(Daily!I18,Daily!I49,Daily!I80,Daily!I111,Daily!I142,Daily!I173,Daily!I204,Daily!I235,Daily!I266,Daily!I297,Daily!I328,Daily!I359,Daily!I390,Daily!I421,Daily!I452,Daily!I483,Daily!I514,Daily!I545,Daily!I576,Daily!I607,Daily!I638,Daily!I669,Daily!I700,Daily!I731,Daily!I762,Daily!I793,Daily!I824,Daily!I855,Daily!I886,Daily!I917,Daily!I948)</f>
        <v>44345</v>
      </c>
      <c r="J16" s="23">
        <f>SUM(Daily!J18,Daily!J49,Daily!J80,Daily!J111,Daily!J142,Daily!J173,Daily!J204,Daily!J235,Daily!J266,Daily!J297,Daily!J328,Daily!J359,Daily!J390,Daily!J421,Daily!J452,Daily!J483,Daily!J514,Daily!J545,Daily!J576,Daily!J607,Daily!J638,Daily!J669,Daily!J700,Daily!J731,Daily!J762,Daily!J793,Daily!J824,Daily!J855,Daily!J886,Daily!J917,Daily!J948)</f>
        <v>6697</v>
      </c>
      <c r="K16" s="23">
        <f>SUM(Daily!K18,Daily!K49,Daily!K80,Daily!K111,Daily!K142,Daily!K173,Daily!K204,Daily!K235,Daily!K266,Daily!K297,Daily!K328,Daily!K359,Daily!K390,Daily!K421,Daily!K452,Daily!K483,Daily!K514,Daily!K545,Daily!K576,Daily!K607,Daily!K638,Daily!K669,Daily!K700,Daily!K731,Daily!K762,Daily!K793,Daily!K824,Daily!K855,Daily!K886,Daily!K917,Daily!K948)</f>
        <v>6847</v>
      </c>
      <c r="L16" s="23">
        <f>SUM(Daily!L18,Daily!L49,Daily!L80,Daily!L111,Daily!L142,Daily!L173,Daily!L204,Daily!L235,Daily!L266,Daily!L297,Daily!L328,Daily!L359,Daily!L390,Daily!L421,Daily!L452,Daily!L483,Daily!L514,Daily!L545,Daily!L576,Daily!L607,Daily!L638,Daily!L669,Daily!L700,Daily!L731,Daily!L762,Daily!L793,Daily!L824,Daily!L855,Daily!L886,Daily!L917,Daily!L948)</f>
        <v>17642</v>
      </c>
      <c r="M16" s="23">
        <f>SUM(Daily!M18,Daily!M49,Daily!M80,Daily!M111,Daily!M142,Daily!M173,Daily!M204,Daily!M235,Daily!M266,Daily!M297,Daily!M328,Daily!M359,Daily!M390,Daily!M421,Daily!M452,Daily!M483,Daily!M514,Daily!M545,Daily!M576,Daily!M607,Daily!M638,Daily!M669,Daily!M700,Daily!M731,Daily!M762,Daily!M793,Daily!M824,Daily!M855,Daily!M886,Daily!M917,Daily!M948)</f>
        <v>29977</v>
      </c>
      <c r="N16" s="23">
        <f>SUM(Daily!N18,Daily!N49,Daily!N80,Daily!N111,Daily!N142,Daily!N173,Daily!N204,Daily!N235,Daily!N266,Daily!N297,Daily!N328,Daily!N359,Daily!N390,Daily!N421,Daily!N452,Daily!N483,Daily!N514,Daily!N545,Daily!N576,Daily!N607,Daily!N638,Daily!N669,Daily!N700,Daily!N731,Daily!N762,Daily!N793,Daily!N824,Daily!N855,Daily!N886,Daily!N917,Daily!N948)</f>
        <v>37776</v>
      </c>
      <c r="O16" s="23">
        <f>SUM(Daily!O18,Daily!O49,Daily!O80,Daily!O111,Daily!O142,Daily!O173,Daily!O204,Daily!O235,Daily!O266,Daily!O297,Daily!O328,Daily!O359,Daily!O390,Daily!O421,Daily!O452,Daily!O483,Daily!O514,Daily!O545,Daily!O576,Daily!O607,Daily!O638,Daily!O669,Daily!O700,Daily!O731,Daily!O762,Daily!O793,Daily!O824,Daily!O855,Daily!O886,Daily!O917,Daily!O948)</f>
        <v>43940</v>
      </c>
      <c r="P16" s="23">
        <f>SUM(Daily!P18,Daily!P49,Daily!P80,Daily!P111,Daily!P142,Daily!P173,Daily!P204,Daily!P235,Daily!P266,Daily!P297,Daily!P328,Daily!P359,Daily!P390,Daily!P421,Daily!P452,Daily!P483,Daily!P514,Daily!P545,Daily!P576,Daily!P607,Daily!P638,Daily!P669,Daily!P700,Daily!P731,Daily!P762,Daily!P793,Daily!P824,Daily!P855,Daily!P886,Daily!P917,Daily!P948)</f>
        <v>20542</v>
      </c>
      <c r="Q16" s="23">
        <f>SUM(Daily!Q18,Daily!Q49,Daily!Q80,Daily!Q111,Daily!Q142,Daily!Q173,Daily!Q204,Daily!Q235,Daily!Q266,Daily!Q297,Daily!Q328,Daily!Q359,Daily!Q390,Daily!Q421,Daily!Q452,Daily!Q483,Daily!Q514,Daily!Q545,Daily!Q576,Daily!Q607,Daily!Q638,Daily!Q669,Daily!Q700,Daily!Q731,Daily!Q762,Daily!Q793,Daily!Q824,Daily!Q855,Daily!Q886,Daily!Q917,Daily!Q948)</f>
        <v>17534</v>
      </c>
      <c r="R16" s="23">
        <f>SUM(Daily!R18,Daily!R49,Daily!R80,Daily!R111,Daily!R142,Daily!R173,Daily!R204,Daily!R235,Daily!R266,Daily!R297,Daily!R328,Daily!R359,Daily!R390,Daily!R421,Daily!R452,Daily!R483,Daily!R514,Daily!R545,Daily!R576,Daily!R607,Daily!R638,Daily!R669,Daily!R700,Daily!R731,Daily!R762,Daily!R793,Daily!R824,Daily!R855,Daily!R886,Daily!R917,Daily!R948)</f>
        <v>30808</v>
      </c>
      <c r="S16" s="23">
        <f>SUM(Daily!S18,Daily!S49,Daily!S80,Daily!S111,Daily!S142,Daily!S173,Daily!S204,Daily!S235,Daily!S266,Daily!S297,Daily!S328,Daily!S359,Daily!S390,Daily!S421,Daily!S452,Daily!S483,Daily!S514,Daily!S545,Daily!S576,Daily!S607,Daily!S638,Daily!S669,Daily!S700,Daily!S731,Daily!S762,Daily!S793,Daily!S824,Daily!S855,Daily!S886,Daily!S917,Daily!S948)</f>
        <v>27105</v>
      </c>
      <c r="T16" s="23">
        <f>SUM(Daily!T18,Daily!T49,Daily!T80,Daily!T111,Daily!T142,Daily!T173,Daily!T204,Daily!T235,Daily!T266,Daily!T297,Daily!T328,Daily!T359,Daily!T390,Daily!T421,Daily!T452,Daily!T483,Daily!T514,Daily!T545,Daily!T576,Daily!T607,Daily!T638,Daily!T669,Daily!T700,Daily!T731,Daily!T762,Daily!T793,Daily!T824,Daily!T855,Daily!T886,Daily!T917,Daily!T948)</f>
        <v>5380</v>
      </c>
      <c r="U16" s="23">
        <f>SUM(Daily!U18,Daily!U49,Daily!U80,Daily!U111,Daily!U142,Daily!U173,Daily!U204,Daily!U235,Daily!U266,Daily!U297,Daily!U328,Daily!U359,Daily!U390,Daily!U421,Daily!U452,Daily!U483,Daily!U514,Daily!U545,Daily!U576,Daily!U607,Daily!U638,Daily!U669,Daily!U700,Daily!U731,Daily!U762,Daily!U793,Daily!U824,Daily!U855,Daily!U886,Daily!U917,Daily!U948)</f>
        <v>6562</v>
      </c>
      <c r="V16" s="23">
        <f>SUM(Daily!V18,Daily!V49,Daily!V80,Daily!V111,Daily!V142,Daily!V173,Daily!V204,Daily!V235,Daily!V266,Daily!V297,Daily!V328,Daily!V359,Daily!V390,Daily!V421,Daily!V452,Daily!V483,Daily!V514,Daily!V545,Daily!V576,Daily!V607,Daily!V638,Daily!V669,Daily!V700,Daily!V731,Daily!V762,Daily!V793,Daily!V824,Daily!V855,Daily!V886,Daily!V917,Daily!V948)</f>
        <v>18913</v>
      </c>
      <c r="W16" s="23">
        <f>SUM(Daily!W18,Daily!W49,Daily!W80,Daily!W111,Daily!W142,Daily!W173,Daily!W204,Daily!W235,Daily!W266,Daily!W297,Daily!W328,Daily!W359,Daily!W390,Daily!W421,Daily!W452,Daily!W483,Daily!W514,Daily!W545,Daily!W576,Daily!W607,Daily!W638,Daily!W669,Daily!W700,Daily!W731,Daily!W762,Daily!W793,Daily!W824,Daily!W855,Daily!W886,Daily!W917,Daily!W948)</f>
        <v>32471</v>
      </c>
      <c r="X16" s="23">
        <f>SUM(Daily!X18,Daily!X49,Daily!X80,Daily!X111,Daily!X142,Daily!X173,Daily!X204,Daily!X235,Daily!X266,Daily!X297,Daily!X328,Daily!X359,Daily!X390,Daily!X421,Daily!X452,Daily!X483,Daily!X514,Daily!X545,Daily!X576,Daily!X607,Daily!X638,Daily!X669,Daily!X700,Daily!X731,Daily!X762,Daily!X793,Daily!X824,Daily!X855,Daily!X886,Daily!X917,Daily!X948)</f>
        <v>16676</v>
      </c>
      <c r="Y16" s="23">
        <f>SUM(Daily!Y18,Daily!Y49,Daily!Y80,Daily!Y111,Daily!Y142,Daily!Y173,Daily!Y204,Daily!Y235,Daily!Y266,Daily!Y297,Daily!Y328,Daily!Y359,Daily!Y390,Daily!Y421,Daily!Y452,Daily!Y483,Daily!Y514,Daily!Y545,Daily!Y576,Daily!Y607,Daily!Y638,Daily!Y669,Daily!Y700,Daily!Y731,Daily!Y762,Daily!Y793,Daily!Y824,Daily!Y855,Daily!Y886,Daily!Y917,Daily!Y948)</f>
        <v>9516</v>
      </c>
      <c r="Z16" s="23">
        <f>SUM(Daily!Z18,Daily!Z49,Daily!Z80,Daily!Z111,Daily!Z142,Daily!Z173,Daily!Z204,Daily!Z235,Daily!Z266,Daily!Z297,Daily!Z328,Daily!Z359,Daily!Z390,Daily!Z421,Daily!Z452,Daily!Z483,Daily!Z514,Daily!Z545,Daily!Z576,Daily!Z607,Daily!Z638,Daily!Z669,Daily!Z700,Daily!Z731,Daily!Z762,Daily!Z793,Daily!Z824,Daily!Z855,Daily!Z886,Daily!Z917,Daily!Z948)</f>
        <v>53952</v>
      </c>
      <c r="AA16" s="23">
        <f>SUM(Daily!AA18,Daily!AA49,Daily!AA80,Daily!AA111,Daily!AA142,Daily!AA173,Daily!AA204,Daily!AA235,Daily!AA266,Daily!AA297,Daily!AA328,Daily!AA359,Daily!AA390,Daily!AA421,Daily!AA452,Daily!AA483,Daily!AA514,Daily!AA545,Daily!AA576,Daily!AA607,Daily!AA638,Daily!AA669,Daily!AA700,Daily!AA731,Daily!AA762,Daily!AA793,Daily!AA824,Daily!AA855,Daily!AA886,Daily!AA917,Daily!AA948)</f>
        <v>58648</v>
      </c>
      <c r="AB16" s="4">
        <f t="shared" si="0"/>
        <v>335694</v>
      </c>
      <c r="AC16" s="5">
        <f t="shared" si="0"/>
        <v>341914</v>
      </c>
      <c r="AD16" s="18"/>
      <c r="AE16" s="18"/>
    </row>
    <row r="17" spans="1:31" x14ac:dyDescent="0.2">
      <c r="A17" s="90" t="s">
        <v>26</v>
      </c>
      <c r="B17" s="23">
        <f>SUM(Daily!B19,Daily!B50,Daily!B81,Daily!B112,Daily!B143,Daily!B174,Daily!B205,Daily!B236,Daily!B267,Daily!B298,Daily!B329,Daily!B360,Daily!B391,Daily!B422,Daily!B453,Daily!B484,Daily!B515,Daily!B546,Daily!B577,Daily!B608,Daily!B639,Daily!B670,Daily!B701,Daily!B732,Daily!B763,Daily!B794,Daily!B825,Daily!B856,Daily!B887,Daily!B918,Daily!B949)</f>
        <v>28483</v>
      </c>
      <c r="C17" s="23">
        <f>SUM(Daily!C19,Daily!C50,Daily!C81,Daily!C112,Daily!C143,Daily!C174,Daily!C205,Daily!C236,Daily!C267,Daily!C298,Daily!C329,Daily!C360,Daily!C391,Daily!C422,Daily!C453,Daily!C484,Daily!C515,Daily!C546,Daily!C577,Daily!C608,Daily!C639,Daily!C670,Daily!C701,Daily!C732,Daily!C763,Daily!C794,Daily!C825,Daily!C856,Daily!C887,Daily!C918,Daily!C949)</f>
        <v>29326</v>
      </c>
      <c r="D17" s="23">
        <f>SUM(Daily!D19,Daily!D50,Daily!D81,Daily!D112,Daily!D143,Daily!D174,Daily!D205,Daily!D236,Daily!D267,Daily!D298,Daily!D329,Daily!D360,Daily!D391,Daily!D422,Daily!D453,Daily!D484,Daily!D515,Daily!D546,Daily!D577,Daily!D608,Daily!D639,Daily!D670,Daily!D701,Daily!D732,Daily!D763,Daily!D794,Daily!D825,Daily!D856,Daily!D887,Daily!D918,Daily!D949)</f>
        <v>11313</v>
      </c>
      <c r="E17" s="23">
        <f>SUM(Daily!E19,Daily!E50,Daily!E81,Daily!E112,Daily!E143,Daily!E174,Daily!E205,Daily!E236,Daily!E267,Daily!E298,Daily!E329,Daily!E360,Daily!E391,Daily!E422,Daily!E453,Daily!E484,Daily!E515,Daily!E546,Daily!E577,Daily!E608,Daily!E639,Daily!E670,Daily!E701,Daily!E732,Daily!E763,Daily!E794,Daily!E825,Daily!E856,Daily!E887,Daily!E918,Daily!E949)</f>
        <v>13149</v>
      </c>
      <c r="F17" s="23">
        <f>SUM(Daily!F19,Daily!F50,Daily!F81,Daily!F112,Daily!F143,Daily!F174,Daily!F205,Daily!F236,Daily!F267,Daily!F298,Daily!F329,Daily!F360,Daily!F391,Daily!F422,Daily!F453,Daily!F484,Daily!F515,Daily!F546,Daily!F577,Daily!F608,Daily!F639,Daily!F670,Daily!F701,Daily!F732,Daily!F763,Daily!F794,Daily!F825,Daily!F856,Daily!F887,Daily!F918,Daily!F949)</f>
        <v>27820</v>
      </c>
      <c r="G17" s="23">
        <f>SUM(Daily!G19,Daily!G50,Daily!G81,Daily!G112,Daily!G143,Daily!G174,Daily!G205,Daily!G236,Daily!G267,Daily!G298,Daily!G329,Daily!G360,Daily!G391,Daily!G422,Daily!G453,Daily!G484,Daily!G515,Daily!G546,Daily!G577,Daily!G608,Daily!G639,Daily!G670,Daily!G701,Daily!G732,Daily!G763,Daily!G794,Daily!G825,Daily!G856,Daily!G887,Daily!G918,Daily!G949)</f>
        <v>22157</v>
      </c>
      <c r="H17" s="23">
        <f>SUM(Daily!H19,Daily!H50,Daily!H81,Daily!H112,Daily!H143,Daily!H174,Daily!H205,Daily!H236,Daily!H267,Daily!H298,Daily!H329,Daily!H360,Daily!H391,Daily!H422,Daily!H453,Daily!H484,Daily!H515,Daily!H546,Daily!H577,Daily!H608,Daily!H639,Daily!H670,Daily!H701,Daily!H732,Daily!H763,Daily!H794,Daily!H825,Daily!H856,Daily!H887,Daily!H918,Daily!H949)</f>
        <v>46351</v>
      </c>
      <c r="I17" s="23">
        <f>SUM(Daily!I19,Daily!I50,Daily!I81,Daily!I112,Daily!I143,Daily!I174,Daily!I205,Daily!I236,Daily!I267,Daily!I298,Daily!I329,Daily!I360,Daily!I391,Daily!I422,Daily!I453,Daily!I484,Daily!I515,Daily!I546,Daily!I577,Daily!I608,Daily!I639,Daily!I670,Daily!I701,Daily!I732,Daily!I763,Daily!I794,Daily!I825,Daily!I856,Daily!I887,Daily!I918,Daily!I949)</f>
        <v>43180</v>
      </c>
      <c r="J17" s="23">
        <f>SUM(Daily!J19,Daily!J50,Daily!J81,Daily!J112,Daily!J143,Daily!J174,Daily!J205,Daily!J236,Daily!J267,Daily!J298,Daily!J329,Daily!J360,Daily!J391,Daily!J422,Daily!J453,Daily!J484,Daily!J515,Daily!J546,Daily!J577,Daily!J608,Daily!J639,Daily!J670,Daily!J701,Daily!J732,Daily!J763,Daily!J794,Daily!J825,Daily!J856,Daily!J887,Daily!J918,Daily!J949)</f>
        <v>6663</v>
      </c>
      <c r="K17" s="23">
        <f>SUM(Daily!K19,Daily!K50,Daily!K81,Daily!K112,Daily!K143,Daily!K174,Daily!K205,Daily!K236,Daily!K267,Daily!K298,Daily!K329,Daily!K360,Daily!K391,Daily!K422,Daily!K453,Daily!K484,Daily!K515,Daily!K546,Daily!K577,Daily!K608,Daily!K639,Daily!K670,Daily!K701,Daily!K732,Daily!K763,Daily!K794,Daily!K825,Daily!K856,Daily!K887,Daily!K918,Daily!K949)</f>
        <v>6117</v>
      </c>
      <c r="L17" s="23">
        <f>SUM(Daily!L19,Daily!L50,Daily!L81,Daily!L112,Daily!L143,Daily!L174,Daily!L205,Daily!L236,Daily!L267,Daily!L298,Daily!L329,Daily!L360,Daily!L391,Daily!L422,Daily!L453,Daily!L484,Daily!L515,Daily!L546,Daily!L577,Daily!L608,Daily!L639,Daily!L670,Daily!L701,Daily!L732,Daily!L763,Daily!L794,Daily!L825,Daily!L856,Daily!L887,Daily!L918,Daily!L949)</f>
        <v>18476</v>
      </c>
      <c r="M17" s="23">
        <f>SUM(Daily!M19,Daily!M50,Daily!M81,Daily!M112,Daily!M143,Daily!M174,Daily!M205,Daily!M236,Daily!M267,Daily!M298,Daily!M329,Daily!M360,Daily!M391,Daily!M422,Daily!M453,Daily!M484,Daily!M515,Daily!M546,Daily!M577,Daily!M608,Daily!M639,Daily!M670,Daily!M701,Daily!M732,Daily!M763,Daily!M794,Daily!M825,Daily!M856,Daily!M887,Daily!M918,Daily!M949)</f>
        <v>24229</v>
      </c>
      <c r="N17" s="23">
        <f>SUM(Daily!N19,Daily!N50,Daily!N81,Daily!N112,Daily!N143,Daily!N174,Daily!N205,Daily!N236,Daily!N267,Daily!N298,Daily!N329,Daily!N360,Daily!N391,Daily!N422,Daily!N453,Daily!N484,Daily!N515,Daily!N546,Daily!N577,Daily!N608,Daily!N639,Daily!N670,Daily!N701,Daily!N732,Daily!N763,Daily!N794,Daily!N825,Daily!N856,Daily!N887,Daily!N918,Daily!N949)</f>
        <v>36591</v>
      </c>
      <c r="O17" s="23">
        <f>SUM(Daily!O19,Daily!O50,Daily!O81,Daily!O112,Daily!O143,Daily!O174,Daily!O205,Daily!O236,Daily!O267,Daily!O298,Daily!O329,Daily!O360,Daily!O391,Daily!O422,Daily!O453,Daily!O484,Daily!O515,Daily!O546,Daily!O577,Daily!O608,Daily!O639,Daily!O670,Daily!O701,Daily!O732,Daily!O763,Daily!O794,Daily!O825,Daily!O856,Daily!O887,Daily!O918,Daily!O949)</f>
        <v>38023</v>
      </c>
      <c r="P17" s="23">
        <f>SUM(Daily!P19,Daily!P50,Daily!P81,Daily!P112,Daily!P143,Daily!P174,Daily!P205,Daily!P236,Daily!P267,Daily!P298,Daily!P329,Daily!P360,Daily!P391,Daily!P422,Daily!P453,Daily!P484,Daily!P515,Daily!P546,Daily!P577,Daily!P608,Daily!P639,Daily!P670,Daily!P701,Daily!P732,Daily!P763,Daily!P794,Daily!P825,Daily!P856,Daily!P887,Daily!P918,Daily!P949)</f>
        <v>19969</v>
      </c>
      <c r="Q17" s="23">
        <f>SUM(Daily!Q19,Daily!Q50,Daily!Q81,Daily!Q112,Daily!Q143,Daily!Q174,Daily!Q205,Daily!Q236,Daily!Q267,Daily!Q298,Daily!Q329,Daily!Q360,Daily!Q391,Daily!Q422,Daily!Q453,Daily!Q484,Daily!Q515,Daily!Q546,Daily!Q577,Daily!Q608,Daily!Q639,Daily!Q670,Daily!Q701,Daily!Q732,Daily!Q763,Daily!Q794,Daily!Q825,Daily!Q856,Daily!Q887,Daily!Q918,Daily!Q949)</f>
        <v>16753</v>
      </c>
      <c r="R17" s="23">
        <f>SUM(Daily!R19,Daily!R50,Daily!R81,Daily!R112,Daily!R143,Daily!R174,Daily!R205,Daily!R236,Daily!R267,Daily!R298,Daily!R329,Daily!R360,Daily!R391,Daily!R422,Daily!R453,Daily!R484,Daily!R515,Daily!R546,Daily!R577,Daily!R608,Daily!R639,Daily!R670,Daily!R701,Daily!R732,Daily!R763,Daily!R794,Daily!R825,Daily!R856,Daily!R887,Daily!R918,Daily!R949)</f>
        <v>29362</v>
      </c>
      <c r="S17" s="23">
        <f>SUM(Daily!S19,Daily!S50,Daily!S81,Daily!S112,Daily!S143,Daily!S174,Daily!S205,Daily!S236,Daily!S267,Daily!S298,Daily!S329,Daily!S360,Daily!S391,Daily!S422,Daily!S453,Daily!S484,Daily!S515,Daily!S546,Daily!S577,Daily!S608,Daily!S639,Daily!S670,Daily!S701,Daily!S732,Daily!S763,Daily!S794,Daily!S825,Daily!S856,Daily!S887,Daily!S918,Daily!S949)</f>
        <v>25185</v>
      </c>
      <c r="T17" s="23">
        <f>SUM(Daily!T19,Daily!T50,Daily!T81,Daily!T112,Daily!T143,Daily!T174,Daily!T205,Daily!T236,Daily!T267,Daily!T298,Daily!T329,Daily!T360,Daily!T391,Daily!T422,Daily!T453,Daily!T484,Daily!T515,Daily!T546,Daily!T577,Daily!T608,Daily!T639,Daily!T670,Daily!T701,Daily!T732,Daily!T763,Daily!T794,Daily!T825,Daily!T856,Daily!T887,Daily!T918,Daily!T949)</f>
        <v>5024</v>
      </c>
      <c r="U17" s="23">
        <f>SUM(Daily!U19,Daily!U50,Daily!U81,Daily!U112,Daily!U143,Daily!U174,Daily!U205,Daily!U236,Daily!U267,Daily!U298,Daily!U329,Daily!U360,Daily!U391,Daily!U422,Daily!U453,Daily!U484,Daily!U515,Daily!U546,Daily!U577,Daily!U608,Daily!U639,Daily!U670,Daily!U701,Daily!U732,Daily!U763,Daily!U794,Daily!U825,Daily!U856,Daily!U887,Daily!U918,Daily!U949)</f>
        <v>6228</v>
      </c>
      <c r="V17" s="23">
        <f>SUM(Daily!V19,Daily!V50,Daily!V81,Daily!V112,Daily!V143,Daily!V174,Daily!V205,Daily!V236,Daily!V267,Daily!V298,Daily!V329,Daily!V360,Daily!V391,Daily!V422,Daily!V453,Daily!V484,Daily!V515,Daily!V546,Daily!V577,Daily!V608,Daily!V639,Daily!V670,Daily!V701,Daily!V732,Daily!V763,Daily!V794,Daily!V825,Daily!V856,Daily!V887,Daily!V918,Daily!V949)</f>
        <v>19500</v>
      </c>
      <c r="W17" s="23">
        <f>SUM(Daily!W19,Daily!W50,Daily!W81,Daily!W112,Daily!W143,Daily!W174,Daily!W205,Daily!W236,Daily!W267,Daily!W298,Daily!W329,Daily!W360,Daily!W391,Daily!W422,Daily!W453,Daily!W484,Daily!W515,Daily!W546,Daily!W577,Daily!W608,Daily!W639,Daily!W670,Daily!W701,Daily!W732,Daily!W763,Daily!W794,Daily!W825,Daily!W856,Daily!W887,Daily!W918,Daily!W949)</f>
        <v>27095</v>
      </c>
      <c r="X17" s="23">
        <f>SUM(Daily!X19,Daily!X50,Daily!X81,Daily!X112,Daily!X143,Daily!X174,Daily!X205,Daily!X236,Daily!X267,Daily!X298,Daily!X329,Daily!X360,Daily!X391,Daily!X422,Daily!X453,Daily!X484,Daily!X515,Daily!X546,Daily!X577,Daily!X608,Daily!X639,Daily!X670,Daily!X701,Daily!X732,Daily!X763,Daily!X794,Daily!X825,Daily!X856,Daily!X887,Daily!X918,Daily!X949)</f>
        <v>15137</v>
      </c>
      <c r="Y17" s="23">
        <f>SUM(Daily!Y19,Daily!Y50,Daily!Y81,Daily!Y112,Daily!Y143,Daily!Y174,Daily!Y205,Daily!Y236,Daily!Y267,Daily!Y298,Daily!Y329,Daily!Y360,Daily!Y391,Daily!Y422,Daily!Y453,Daily!Y484,Daily!Y515,Daily!Y546,Daily!Y577,Daily!Y608,Daily!Y639,Daily!Y670,Daily!Y701,Daily!Y732,Daily!Y763,Daily!Y794,Daily!Y825,Daily!Y856,Daily!Y887,Daily!Y918,Daily!Y949)</f>
        <v>8966</v>
      </c>
      <c r="Z17" s="23">
        <f>SUM(Daily!Z19,Daily!Z50,Daily!Z81,Daily!Z112,Daily!Z143,Daily!Z174,Daily!Z205,Daily!Z236,Daily!Z267,Daily!Z298,Daily!Z329,Daily!Z360,Daily!Z391,Daily!Z422,Daily!Z453,Daily!Z484,Daily!Z515,Daily!Z546,Daily!Z577,Daily!Z608,Daily!Z639,Daily!Z670,Daily!Z701,Daily!Z732,Daily!Z763,Daily!Z794,Daily!Z825,Daily!Z856,Daily!Z887,Daily!Z918,Daily!Z949)</f>
        <v>51747</v>
      </c>
      <c r="AA17" s="23">
        <f>SUM(Daily!AA19,Daily!AA50,Daily!AA81,Daily!AA112,Daily!AA143,Daily!AA174,Daily!AA205,Daily!AA236,Daily!AA267,Daily!AA298,Daily!AA329,Daily!AA360,Daily!AA391,Daily!AA422,Daily!AA453,Daily!AA484,Daily!AA515,Daily!AA546,Daily!AA577,Daily!AA608,Daily!AA639,Daily!AA670,Daily!AA701,Daily!AA732,Daily!AA763,Daily!AA794,Daily!AA825,Daily!AA856,Daily!AA887,Daily!AA918,Daily!AA949)</f>
        <v>58375</v>
      </c>
      <c r="AB17" s="6">
        <f t="shared" si="0"/>
        <v>316436</v>
      </c>
      <c r="AC17" s="7">
        <f t="shared" si="0"/>
        <v>318783</v>
      </c>
      <c r="AD17" s="18"/>
      <c r="AE17" s="18"/>
    </row>
    <row r="18" spans="1:31" x14ac:dyDescent="0.2">
      <c r="A18" s="89" t="s">
        <v>27</v>
      </c>
      <c r="B18" s="23">
        <f>SUM(Daily!B20,Daily!B51,Daily!B82,Daily!B113,Daily!B144,Daily!B175,Daily!B206,Daily!B237,Daily!B268,Daily!B299,Daily!B330,Daily!B361,Daily!B392,Daily!B423,Daily!B454,Daily!B485,Daily!B516,Daily!B547,Daily!B578,Daily!B609,Daily!B640,Daily!B671,Daily!B702,Daily!B733,Daily!B764,Daily!B795,Daily!B826,Daily!B857,Daily!B888,Daily!B919,Daily!B950)</f>
        <v>26660</v>
      </c>
      <c r="C18" s="23">
        <f>SUM(Daily!C20,Daily!C51,Daily!C82,Daily!C113,Daily!C144,Daily!C175,Daily!C206,Daily!C237,Daily!C268,Daily!C299,Daily!C330,Daily!C361,Daily!C392,Daily!C423,Daily!C454,Daily!C485,Daily!C516,Daily!C547,Daily!C578,Daily!C609,Daily!C640,Daily!C671,Daily!C702,Daily!C733,Daily!C764,Daily!C795,Daily!C826,Daily!C857,Daily!C888,Daily!C919,Daily!C950)</f>
        <v>32436</v>
      </c>
      <c r="D18" s="23">
        <f>SUM(Daily!D20,Daily!D51,Daily!D82,Daily!D113,Daily!D144,Daily!D175,Daily!D206,Daily!D237,Daily!D268,Daily!D299,Daily!D330,Daily!D361,Daily!D392,Daily!D423,Daily!D454,Daily!D485,Daily!D516,Daily!D547,Daily!D578,Daily!D609,Daily!D640,Daily!D671,Daily!D702,Daily!D733,Daily!D764,Daily!D795,Daily!D826,Daily!D857,Daily!D888,Daily!D919,Daily!D950)</f>
        <v>12351</v>
      </c>
      <c r="E18" s="23">
        <f>SUM(Daily!E20,Daily!E51,Daily!E82,Daily!E113,Daily!E144,Daily!E175,Daily!E206,Daily!E237,Daily!E268,Daily!E299,Daily!E330,Daily!E361,Daily!E392,Daily!E423,Daily!E454,Daily!E485,Daily!E516,Daily!E547,Daily!E578,Daily!E609,Daily!E640,Daily!E671,Daily!E702,Daily!E733,Daily!E764,Daily!E795,Daily!E826,Daily!E857,Daily!E888,Daily!E919,Daily!E950)</f>
        <v>12392</v>
      </c>
      <c r="F18" s="23">
        <f>SUM(Daily!F20,Daily!F51,Daily!F82,Daily!F113,Daily!F144,Daily!F175,Daily!F206,Daily!F237,Daily!F268,Daily!F299,Daily!F330,Daily!F361,Daily!F392,Daily!F423,Daily!F454,Daily!F485,Daily!F516,Daily!F547,Daily!F578,Daily!F609,Daily!F640,Daily!F671,Daily!F702,Daily!F733,Daily!F764,Daily!F795,Daily!F826,Daily!F857,Daily!F888,Daily!F919,Daily!F950)</f>
        <v>26963</v>
      </c>
      <c r="G18" s="23">
        <f>SUM(Daily!G20,Daily!G51,Daily!G82,Daily!G113,Daily!G144,Daily!G175,Daily!G206,Daily!G237,Daily!G268,Daily!G299,Daily!G330,Daily!G361,Daily!G392,Daily!G423,Daily!G454,Daily!G485,Daily!G516,Daily!G547,Daily!G578,Daily!G609,Daily!G640,Daily!G671,Daily!G702,Daily!G733,Daily!G764,Daily!G795,Daily!G826,Daily!G857,Daily!G888,Daily!G919,Daily!G950)</f>
        <v>26081</v>
      </c>
      <c r="H18" s="23">
        <f>SUM(Daily!H20,Daily!H51,Daily!H82,Daily!H113,Daily!H144,Daily!H175,Daily!H206,Daily!H237,Daily!H268,Daily!H299,Daily!H330,Daily!H361,Daily!H392,Daily!H423,Daily!H454,Daily!H485,Daily!H516,Daily!H547,Daily!H578,Daily!H609,Daily!H640,Daily!H671,Daily!H702,Daily!H733,Daily!H764,Daily!H795,Daily!H826,Daily!H857,Daily!H888,Daily!H919,Daily!H950)</f>
        <v>44498</v>
      </c>
      <c r="I18" s="23">
        <f>SUM(Daily!I20,Daily!I51,Daily!I82,Daily!I113,Daily!I144,Daily!I175,Daily!I206,Daily!I237,Daily!I268,Daily!I299,Daily!I330,Daily!I361,Daily!I392,Daily!I423,Daily!I454,Daily!I485,Daily!I516,Daily!I547,Daily!I578,Daily!I609,Daily!I640,Daily!I671,Daily!I702,Daily!I733,Daily!I764,Daily!I795,Daily!I826,Daily!I857,Daily!I888,Daily!I919,Daily!I950)</f>
        <v>46588</v>
      </c>
      <c r="J18" s="23">
        <f>SUM(Daily!J20,Daily!J51,Daily!J82,Daily!J113,Daily!J144,Daily!J175,Daily!J206,Daily!J237,Daily!J268,Daily!J299,Daily!J330,Daily!J361,Daily!J392,Daily!J423,Daily!J454,Daily!J485,Daily!J516,Daily!J547,Daily!J578,Daily!J609,Daily!J640,Daily!J671,Daily!J702,Daily!J733,Daily!J764,Daily!J795,Daily!J826,Daily!J857,Daily!J888,Daily!J919,Daily!J950)</f>
        <v>7450</v>
      </c>
      <c r="K18" s="23">
        <f>SUM(Daily!K20,Daily!K51,Daily!K82,Daily!K113,Daily!K144,Daily!K175,Daily!K206,Daily!K237,Daily!K268,Daily!K299,Daily!K330,Daily!K361,Daily!K392,Daily!K423,Daily!K454,Daily!K485,Daily!K516,Daily!K547,Daily!K578,Daily!K609,Daily!K640,Daily!K671,Daily!K702,Daily!K733,Daily!K764,Daily!K795,Daily!K826,Daily!K857,Daily!K888,Daily!K919,Daily!K950)</f>
        <v>5439</v>
      </c>
      <c r="L18" s="23">
        <f>SUM(Daily!L20,Daily!L51,Daily!L82,Daily!L113,Daily!L144,Daily!L175,Daily!L206,Daily!L237,Daily!L268,Daily!L299,Daily!L330,Daily!L361,Daily!L392,Daily!L423,Daily!L454,Daily!L485,Daily!L516,Daily!L547,Daily!L578,Daily!L609,Daily!L640,Daily!L671,Daily!L702,Daily!L733,Daily!L764,Daily!L795,Daily!L826,Daily!L857,Daily!L888,Daily!L919,Daily!L950)</f>
        <v>21731</v>
      </c>
      <c r="M18" s="23">
        <f>SUM(Daily!M20,Daily!M51,Daily!M82,Daily!M113,Daily!M144,Daily!M175,Daily!M206,Daily!M237,Daily!M268,Daily!M299,Daily!M330,Daily!M361,Daily!M392,Daily!M423,Daily!M454,Daily!M485,Daily!M516,Daily!M547,Daily!M578,Daily!M609,Daily!M640,Daily!M671,Daily!M702,Daily!M733,Daily!M764,Daily!M795,Daily!M826,Daily!M857,Daily!M888,Daily!M919,Daily!M950)</f>
        <v>21490</v>
      </c>
      <c r="N18" s="23">
        <f>SUM(Daily!N20,Daily!N51,Daily!N82,Daily!N113,Daily!N144,Daily!N175,Daily!N206,Daily!N237,Daily!N268,Daily!N299,Daily!N330,Daily!N361,Daily!N392,Daily!N423,Daily!N454,Daily!N485,Daily!N516,Daily!N547,Daily!N578,Daily!N609,Daily!N640,Daily!N671,Daily!N702,Daily!N733,Daily!N764,Daily!N795,Daily!N826,Daily!N857,Daily!N888,Daily!N919,Daily!N950)</f>
        <v>41245</v>
      </c>
      <c r="O18" s="23">
        <f>SUM(Daily!O20,Daily!O51,Daily!O82,Daily!O113,Daily!O144,Daily!O175,Daily!O206,Daily!O237,Daily!O268,Daily!O299,Daily!O330,Daily!O361,Daily!O392,Daily!O423,Daily!O454,Daily!O485,Daily!O516,Daily!O547,Daily!O578,Daily!O609,Daily!O640,Daily!O671,Daily!O702,Daily!O733,Daily!O764,Daily!O795,Daily!O826,Daily!O857,Daily!O888,Daily!O919,Daily!O950)</f>
        <v>35197</v>
      </c>
      <c r="P18" s="23">
        <f>SUM(Daily!P20,Daily!P51,Daily!P82,Daily!P113,Daily!P144,Daily!P175,Daily!P206,Daily!P237,Daily!P268,Daily!P299,Daily!P330,Daily!P361,Daily!P392,Daily!P423,Daily!P454,Daily!P485,Daily!P516,Daily!P547,Daily!P578,Daily!P609,Daily!P640,Daily!P671,Daily!P702,Daily!P733,Daily!P764,Daily!P795,Daily!P826,Daily!P857,Daily!P888,Daily!P919,Daily!P950)</f>
        <v>21585</v>
      </c>
      <c r="Q18" s="23">
        <f>SUM(Daily!Q20,Daily!Q51,Daily!Q82,Daily!Q113,Daily!Q144,Daily!Q175,Daily!Q206,Daily!Q237,Daily!Q268,Daily!Q299,Daily!Q330,Daily!Q361,Daily!Q392,Daily!Q423,Daily!Q454,Daily!Q485,Daily!Q516,Daily!Q547,Daily!Q578,Daily!Q609,Daily!Q640,Daily!Q671,Daily!Q702,Daily!Q733,Daily!Q764,Daily!Q795,Daily!Q826,Daily!Q857,Daily!Q888,Daily!Q919,Daily!Q950)</f>
        <v>15739</v>
      </c>
      <c r="R18" s="23">
        <f>SUM(Daily!R20,Daily!R51,Daily!R82,Daily!R113,Daily!R144,Daily!R175,Daily!R206,Daily!R237,Daily!R268,Daily!R299,Daily!R330,Daily!R361,Daily!R392,Daily!R423,Daily!R454,Daily!R485,Daily!R516,Daily!R547,Daily!R578,Daily!R609,Daily!R640,Daily!R671,Daily!R702,Daily!R733,Daily!R764,Daily!R795,Daily!R826,Daily!R857,Daily!R888,Daily!R919,Daily!R950)</f>
        <v>29053</v>
      </c>
      <c r="S18" s="23">
        <f>SUM(Daily!S20,Daily!S51,Daily!S82,Daily!S113,Daily!S144,Daily!S175,Daily!S206,Daily!S237,Daily!S268,Daily!S299,Daily!S330,Daily!S361,Daily!S392,Daily!S423,Daily!S454,Daily!S485,Daily!S516,Daily!S547,Daily!S578,Daily!S609,Daily!S640,Daily!S671,Daily!S702,Daily!S733,Daily!S764,Daily!S795,Daily!S826,Daily!S857,Daily!S888,Daily!S919,Daily!S950)</f>
        <v>26007</v>
      </c>
      <c r="T18" s="23">
        <f>SUM(Daily!T20,Daily!T51,Daily!T82,Daily!T113,Daily!T144,Daily!T175,Daily!T206,Daily!T237,Daily!T268,Daily!T299,Daily!T330,Daily!T361,Daily!T392,Daily!T423,Daily!T454,Daily!T485,Daily!T516,Daily!T547,Daily!T578,Daily!T609,Daily!T640,Daily!T671,Daily!T702,Daily!T733,Daily!T764,Daily!T795,Daily!T826,Daily!T857,Daily!T888,Daily!T919,Daily!T950)</f>
        <v>6355</v>
      </c>
      <c r="U18" s="23">
        <f>SUM(Daily!U20,Daily!U51,Daily!U82,Daily!U113,Daily!U144,Daily!U175,Daily!U206,Daily!U237,Daily!U268,Daily!U299,Daily!U330,Daily!U361,Daily!U392,Daily!U423,Daily!U454,Daily!U485,Daily!U516,Daily!U547,Daily!U578,Daily!U609,Daily!U640,Daily!U671,Daily!U702,Daily!U733,Daily!U764,Daily!U795,Daily!U826,Daily!U857,Daily!U888,Daily!U919,Daily!U950)</f>
        <v>4828</v>
      </c>
      <c r="V18" s="23">
        <f>SUM(Daily!V20,Daily!V51,Daily!V82,Daily!V113,Daily!V144,Daily!V175,Daily!V206,Daily!V237,Daily!V268,Daily!V299,Daily!V330,Daily!V361,Daily!V392,Daily!V423,Daily!V454,Daily!V485,Daily!V516,Daily!V547,Daily!V578,Daily!V609,Daily!V640,Daily!V671,Daily!V702,Daily!V733,Daily!V764,Daily!V795,Daily!V826,Daily!V857,Daily!V888,Daily!V919,Daily!V950)</f>
        <v>24059</v>
      </c>
      <c r="W18" s="23">
        <f>SUM(Daily!W20,Daily!W51,Daily!W82,Daily!W113,Daily!W144,Daily!W175,Daily!W206,Daily!W237,Daily!W268,Daily!W299,Daily!W330,Daily!W361,Daily!W392,Daily!W423,Daily!W454,Daily!W485,Daily!W516,Daily!W547,Daily!W578,Daily!W609,Daily!W640,Daily!W671,Daily!W702,Daily!W733,Daily!W764,Daily!W795,Daily!W826,Daily!W857,Daily!W888,Daily!W919,Daily!W950)</f>
        <v>24748</v>
      </c>
      <c r="X18" s="23">
        <f>SUM(Daily!X20,Daily!X51,Daily!X82,Daily!X113,Daily!X144,Daily!X175,Daily!X206,Daily!X237,Daily!X268,Daily!X299,Daily!X330,Daily!X361,Daily!X392,Daily!X423,Daily!X454,Daily!X485,Daily!X516,Daily!X547,Daily!X578,Daily!X609,Daily!X640,Daily!X671,Daily!X702,Daily!X733,Daily!X764,Daily!X795,Daily!X826,Daily!X857,Daily!X888,Daily!X919,Daily!X950)</f>
        <v>15933</v>
      </c>
      <c r="Y18" s="23">
        <f>SUM(Daily!Y20,Daily!Y51,Daily!Y82,Daily!Y113,Daily!Y144,Daily!Y175,Daily!Y206,Daily!Y237,Daily!Y268,Daily!Y299,Daily!Y330,Daily!Y361,Daily!Y392,Daily!Y423,Daily!Y454,Daily!Y485,Daily!Y516,Daily!Y547,Daily!Y578,Daily!Y609,Daily!Y640,Daily!Y671,Daily!Y702,Daily!Y733,Daily!Y764,Daily!Y795,Daily!Y826,Daily!Y857,Daily!Y888,Daily!Y919,Daily!Y950)</f>
        <v>8313</v>
      </c>
      <c r="Z18" s="23">
        <f>SUM(Daily!Z20,Daily!Z51,Daily!Z82,Daily!Z113,Daily!Z144,Daily!Z175,Daily!Z206,Daily!Z237,Daily!Z268,Daily!Z299,Daily!Z330,Daily!Z361,Daily!Z392,Daily!Z423,Daily!Z454,Daily!Z485,Daily!Z516,Daily!Z547,Daily!Z578,Daily!Z609,Daily!Z640,Daily!Z671,Daily!Z702,Daily!Z733,Daily!Z764,Daily!Z795,Daily!Z826,Daily!Z857,Daily!Z888,Daily!Z919,Daily!Z950)</f>
        <v>51577</v>
      </c>
      <c r="AA18" s="23">
        <f>SUM(Daily!AA20,Daily!AA51,Daily!AA82,Daily!AA113,Daily!AA144,Daily!AA175,Daily!AA206,Daily!AA237,Daily!AA268,Daily!AA299,Daily!AA330,Daily!AA361,Daily!AA392,Daily!AA423,Daily!AA454,Daily!AA485,Daily!AA516,Daily!AA547,Daily!AA578,Daily!AA609,Daily!AA640,Daily!AA671,Daily!AA702,Daily!AA733,Daily!AA764,Daily!AA795,Daily!AA826,Daily!AA857,Daily!AA888,Daily!AA919,Daily!AA950)</f>
        <v>57130</v>
      </c>
      <c r="AB18" s="4">
        <f t="shared" si="0"/>
        <v>329460</v>
      </c>
      <c r="AC18" s="5">
        <f t="shared" si="0"/>
        <v>316388</v>
      </c>
      <c r="AD18" s="18"/>
      <c r="AE18" s="18"/>
    </row>
    <row r="19" spans="1:31" x14ac:dyDescent="0.2">
      <c r="A19" s="90" t="s">
        <v>28</v>
      </c>
      <c r="B19" s="23">
        <f>SUM(Daily!B21,Daily!B52,Daily!B83,Daily!B114,Daily!B145,Daily!B176,Daily!B207,Daily!B238,Daily!B269,Daily!B300,Daily!B331,Daily!B362,Daily!B393,Daily!B424,Daily!B455,Daily!B486,Daily!B517,Daily!B548,Daily!B579,Daily!B610,Daily!B641,Daily!B672,Daily!B703,Daily!B734,Daily!B765,Daily!B796,Daily!B827,Daily!B858,Daily!B889,Daily!B920,Daily!B951)</f>
        <v>26739</v>
      </c>
      <c r="C19" s="23">
        <f>SUM(Daily!C21,Daily!C52,Daily!C83,Daily!C114,Daily!C145,Daily!C176,Daily!C207,Daily!C238,Daily!C269,Daily!C300,Daily!C331,Daily!C362,Daily!C393,Daily!C424,Daily!C455,Daily!C486,Daily!C517,Daily!C548,Daily!C579,Daily!C610,Daily!C641,Daily!C672,Daily!C703,Daily!C734,Daily!C765,Daily!C796,Daily!C827,Daily!C858,Daily!C889,Daily!C920,Daily!C951)</f>
        <v>40716</v>
      </c>
      <c r="D19" s="23">
        <f>SUM(Daily!D21,Daily!D52,Daily!D83,Daily!D114,Daily!D145,Daily!D176,Daily!D207,Daily!D238,Daily!D269,Daily!D300,Daily!D331,Daily!D362,Daily!D393,Daily!D424,Daily!D455,Daily!D486,Daily!D517,Daily!D548,Daily!D579,Daily!D610,Daily!D641,Daily!D672,Daily!D703,Daily!D734,Daily!D765,Daily!D796,Daily!D827,Daily!D858,Daily!D889,Daily!D920,Daily!D951)</f>
        <v>13808</v>
      </c>
      <c r="E19" s="23">
        <f>SUM(Daily!E21,Daily!E52,Daily!E83,Daily!E114,Daily!E145,Daily!E176,Daily!E207,Daily!E238,Daily!E269,Daily!E300,Daily!E331,Daily!E362,Daily!E393,Daily!E424,Daily!E455,Daily!E486,Daily!E517,Daily!E548,Daily!E579,Daily!E610,Daily!E641,Daily!E672,Daily!E703,Daily!E734,Daily!E765,Daily!E796,Daily!E827,Daily!E858,Daily!E889,Daily!E920,Daily!E951)</f>
        <v>14168</v>
      </c>
      <c r="F19" s="23">
        <f>SUM(Daily!F21,Daily!F52,Daily!F83,Daily!F114,Daily!F145,Daily!F176,Daily!F207,Daily!F238,Daily!F269,Daily!F300,Daily!F331,Daily!F362,Daily!F393,Daily!F424,Daily!F455,Daily!F486,Daily!F517,Daily!F548,Daily!F579,Daily!F610,Daily!F641,Daily!F672,Daily!F703,Daily!F734,Daily!F765,Daily!F796,Daily!F827,Daily!F858,Daily!F889,Daily!F920,Daily!F951)</f>
        <v>26820</v>
      </c>
      <c r="G19" s="23">
        <f>SUM(Daily!G21,Daily!G52,Daily!G83,Daily!G114,Daily!G145,Daily!G176,Daily!G207,Daily!G238,Daily!G269,Daily!G300,Daily!G331,Daily!G362,Daily!G393,Daily!G424,Daily!G455,Daily!G486,Daily!G517,Daily!G548,Daily!G579,Daily!G610,Daily!G641,Daily!G672,Daily!G703,Daily!G734,Daily!G765,Daily!G796,Daily!G827,Daily!G858,Daily!G889,Daily!G920,Daily!G951)</f>
        <v>38154</v>
      </c>
      <c r="H19" s="23">
        <f>SUM(Daily!H21,Daily!H52,Daily!H83,Daily!H114,Daily!H145,Daily!H176,Daily!H207,Daily!H238,Daily!H269,Daily!H300,Daily!H331,Daily!H362,Daily!H393,Daily!H424,Daily!H455,Daily!H486,Daily!H517,Daily!H548,Daily!H579,Daily!H610,Daily!H641,Daily!H672,Daily!H703,Daily!H734,Daily!H765,Daily!H796,Daily!H827,Daily!H858,Daily!H889,Daily!H920,Daily!H951)</f>
        <v>46878</v>
      </c>
      <c r="I19" s="23">
        <f>SUM(Daily!I21,Daily!I52,Daily!I83,Daily!I114,Daily!I145,Daily!I176,Daily!I207,Daily!I238,Daily!I269,Daily!I300,Daily!I331,Daily!I362,Daily!I393,Daily!I424,Daily!I455,Daily!I486,Daily!I517,Daily!I548,Daily!I579,Daily!I610,Daily!I641,Daily!I672,Daily!I703,Daily!I734,Daily!I765,Daily!I796,Daily!I827,Daily!I858,Daily!I889,Daily!I920,Daily!I951)</f>
        <v>58572</v>
      </c>
      <c r="J19" s="23">
        <f>SUM(Daily!J21,Daily!J52,Daily!J83,Daily!J114,Daily!J145,Daily!J176,Daily!J207,Daily!J238,Daily!J269,Daily!J300,Daily!J331,Daily!J362,Daily!J393,Daily!J424,Daily!J455,Daily!J486,Daily!J517,Daily!J548,Daily!J579,Daily!J610,Daily!J641,Daily!J672,Daily!J703,Daily!J734,Daily!J765,Daily!J796,Daily!J827,Daily!J858,Daily!J889,Daily!J920,Daily!J951)</f>
        <v>9209</v>
      </c>
      <c r="K19" s="23">
        <f>SUM(Daily!K21,Daily!K52,Daily!K83,Daily!K114,Daily!K145,Daily!K176,Daily!K207,Daily!K238,Daily!K269,Daily!K300,Daily!K331,Daily!K362,Daily!K393,Daily!K424,Daily!K455,Daily!K486,Daily!K517,Daily!K548,Daily!K579,Daily!K610,Daily!K641,Daily!K672,Daily!K703,Daily!K734,Daily!K765,Daily!K796,Daily!K827,Daily!K858,Daily!K889,Daily!K920,Daily!K951)</f>
        <v>4730</v>
      </c>
      <c r="L19" s="23">
        <f>SUM(Daily!L21,Daily!L52,Daily!L83,Daily!L114,Daily!L145,Daily!L176,Daily!L207,Daily!L238,Daily!L269,Daily!L300,Daily!L331,Daily!L362,Daily!L393,Daily!L424,Daily!L455,Daily!L486,Daily!L517,Daily!L548,Daily!L579,Daily!L610,Daily!L641,Daily!L672,Daily!L703,Daily!L734,Daily!L765,Daily!L796,Daily!L827,Daily!L858,Daily!L889,Daily!L920,Daily!L951)</f>
        <v>33164</v>
      </c>
      <c r="M19" s="23">
        <f>SUM(Daily!M21,Daily!M52,Daily!M83,Daily!M114,Daily!M145,Daily!M176,Daily!M207,Daily!M238,Daily!M269,Daily!M300,Daily!M331,Daily!M362,Daily!M393,Daily!M424,Daily!M455,Daily!M486,Daily!M517,Daily!M548,Daily!M579,Daily!M610,Daily!M641,Daily!M672,Daily!M703,Daily!M734,Daily!M765,Daily!M796,Daily!M827,Daily!M858,Daily!M889,Daily!M920,Daily!M951)</f>
        <v>20006</v>
      </c>
      <c r="N19" s="23">
        <f>SUM(Daily!N21,Daily!N52,Daily!N83,Daily!N114,Daily!N145,Daily!N176,Daily!N207,Daily!N238,Daily!N269,Daily!N300,Daily!N331,Daily!N362,Daily!N393,Daily!N424,Daily!N455,Daily!N486,Daily!N517,Daily!N548,Daily!N579,Daily!N610,Daily!N641,Daily!N672,Daily!N703,Daily!N734,Daily!N765,Daily!N796,Daily!N827,Daily!N858,Daily!N889,Daily!N920,Daily!N951)</f>
        <v>52021</v>
      </c>
      <c r="O19" s="23">
        <f>SUM(Daily!O21,Daily!O52,Daily!O83,Daily!O114,Daily!O145,Daily!O176,Daily!O207,Daily!O238,Daily!O269,Daily!O300,Daily!O331,Daily!O362,Daily!O393,Daily!O424,Daily!O455,Daily!O486,Daily!O517,Daily!O548,Daily!O579,Daily!O610,Daily!O641,Daily!O672,Daily!O703,Daily!O734,Daily!O765,Daily!O796,Daily!O827,Daily!O858,Daily!O889,Daily!O920,Daily!O951)</f>
        <v>38703</v>
      </c>
      <c r="P19" s="23">
        <f>SUM(Daily!P21,Daily!P52,Daily!P83,Daily!P114,Daily!P145,Daily!P176,Daily!P207,Daily!P238,Daily!P269,Daily!P300,Daily!P331,Daily!P362,Daily!P393,Daily!P424,Daily!P455,Daily!P486,Daily!P517,Daily!P548,Daily!P579,Daily!P610,Daily!P641,Daily!P672,Daily!P703,Daily!P734,Daily!P765,Daily!P796,Daily!P827,Daily!P858,Daily!P889,Daily!P920,Daily!P951)</f>
        <v>25827</v>
      </c>
      <c r="Q19" s="23">
        <f>SUM(Daily!Q21,Daily!Q52,Daily!Q83,Daily!Q114,Daily!Q145,Daily!Q176,Daily!Q207,Daily!Q238,Daily!Q269,Daily!Q300,Daily!Q331,Daily!Q362,Daily!Q393,Daily!Q424,Daily!Q455,Daily!Q486,Daily!Q517,Daily!Q548,Daily!Q579,Daily!Q610,Daily!Q641,Daily!Q672,Daily!Q703,Daily!Q734,Daily!Q765,Daily!Q796,Daily!Q827,Daily!Q858,Daily!Q889,Daily!Q920,Daily!Q951)</f>
        <v>18118</v>
      </c>
      <c r="R19" s="23">
        <f>SUM(Daily!R21,Daily!R52,Daily!R83,Daily!R114,Daily!R145,Daily!R176,Daily!R207,Daily!R238,Daily!R269,Daily!R300,Daily!R331,Daily!R362,Daily!R393,Daily!R424,Daily!R455,Daily!R486,Daily!R517,Daily!R548,Daily!R579,Daily!R610,Daily!R641,Daily!R672,Daily!R703,Daily!R734,Daily!R765,Daily!R796,Daily!R827,Daily!R858,Daily!R889,Daily!R920,Daily!R951)</f>
        <v>32032</v>
      </c>
      <c r="S19" s="23">
        <f>SUM(Daily!S21,Daily!S52,Daily!S83,Daily!S114,Daily!S145,Daily!S176,Daily!S207,Daily!S238,Daily!S269,Daily!S300,Daily!S331,Daily!S362,Daily!S393,Daily!S424,Daily!S455,Daily!S486,Daily!S517,Daily!S548,Daily!S579,Daily!S610,Daily!S641,Daily!S672,Daily!S703,Daily!S734,Daily!S765,Daily!S796,Daily!S827,Daily!S858,Daily!S889,Daily!S920,Daily!S951)</f>
        <v>31859</v>
      </c>
      <c r="T19" s="23">
        <f>SUM(Daily!T21,Daily!T52,Daily!T83,Daily!T114,Daily!T145,Daily!T176,Daily!T207,Daily!T238,Daily!T269,Daily!T300,Daily!T331,Daily!T362,Daily!T393,Daily!T424,Daily!T455,Daily!T486,Daily!T517,Daily!T548,Daily!T579,Daily!T610,Daily!T641,Daily!T672,Daily!T703,Daily!T734,Daily!T765,Daily!T796,Daily!T827,Daily!T858,Daily!T889,Daily!T920,Daily!T951)</f>
        <v>9387</v>
      </c>
      <c r="U19" s="23">
        <f>SUM(Daily!U21,Daily!U52,Daily!U83,Daily!U114,Daily!U145,Daily!U176,Daily!U207,Daily!U238,Daily!U269,Daily!U300,Daily!U331,Daily!U362,Daily!U393,Daily!U424,Daily!U455,Daily!U486,Daily!U517,Daily!U548,Daily!U579,Daily!U610,Daily!U641,Daily!U672,Daily!U703,Daily!U734,Daily!U765,Daily!U796,Daily!U827,Daily!U858,Daily!U889,Daily!U920,Daily!U951)</f>
        <v>3948</v>
      </c>
      <c r="V19" s="23">
        <f>SUM(Daily!V21,Daily!V52,Daily!V83,Daily!V114,Daily!V145,Daily!V176,Daily!V207,Daily!V238,Daily!V269,Daily!V300,Daily!V331,Daily!V362,Daily!V393,Daily!V424,Daily!V455,Daily!V486,Daily!V517,Daily!V548,Daily!V579,Daily!V610,Daily!V641,Daily!V672,Daily!V703,Daily!V734,Daily!V765,Daily!V796,Daily!V827,Daily!V858,Daily!V889,Daily!V920,Daily!V951)</f>
        <v>33701</v>
      </c>
      <c r="W19" s="23">
        <f>SUM(Daily!W21,Daily!W52,Daily!W83,Daily!W114,Daily!W145,Daily!W176,Daily!W207,Daily!W238,Daily!W269,Daily!W300,Daily!W331,Daily!W362,Daily!W393,Daily!W424,Daily!W455,Daily!W486,Daily!W517,Daily!W548,Daily!W579,Daily!W610,Daily!W641,Daily!W672,Daily!W703,Daily!W734,Daily!W765,Daily!W796,Daily!W827,Daily!W858,Daily!W889,Daily!W920,Daily!W951)</f>
        <v>25867</v>
      </c>
      <c r="X19" s="23">
        <f>SUM(Daily!X21,Daily!X52,Daily!X83,Daily!X114,Daily!X145,Daily!X176,Daily!X207,Daily!X238,Daily!X269,Daily!X300,Daily!X331,Daily!X362,Daily!X393,Daily!X424,Daily!X455,Daily!X486,Daily!X517,Daily!X548,Daily!X579,Daily!X610,Daily!X641,Daily!X672,Daily!X703,Daily!X734,Daily!X765,Daily!X796,Daily!X827,Daily!X858,Daily!X889,Daily!X920,Daily!X951)</f>
        <v>21463</v>
      </c>
      <c r="Y19" s="23">
        <f>SUM(Daily!Y21,Daily!Y52,Daily!Y83,Daily!Y114,Daily!Y145,Daily!Y176,Daily!Y207,Daily!Y238,Daily!Y269,Daily!Y300,Daily!Y331,Daily!Y362,Daily!Y393,Daily!Y424,Daily!Y455,Daily!Y486,Daily!Y517,Daily!Y548,Daily!Y579,Daily!Y610,Daily!Y641,Daily!Y672,Daily!Y703,Daily!Y734,Daily!Y765,Daily!Y796,Daily!Y827,Daily!Y858,Daily!Y889,Daily!Y920,Daily!Y951)</f>
        <v>8285</v>
      </c>
      <c r="Z19" s="23">
        <f>SUM(Daily!Z21,Daily!Z52,Daily!Z83,Daily!Z114,Daily!Z145,Daily!Z176,Daily!Z207,Daily!Z238,Daily!Z269,Daily!Z300,Daily!Z331,Daily!Z362,Daily!Z393,Daily!Z424,Daily!Z455,Daily!Z486,Daily!Z517,Daily!Z548,Daily!Z579,Daily!Z610,Daily!Z641,Daily!Z672,Daily!Z703,Daily!Z734,Daily!Z765,Daily!Z796,Daily!Z827,Daily!Z858,Daily!Z889,Daily!Z920,Daily!Z951)</f>
        <v>55526</v>
      </c>
      <c r="AA19" s="23">
        <f>SUM(Daily!AA21,Daily!AA52,Daily!AA83,Daily!AA114,Daily!AA145,Daily!AA176,Daily!AA207,Daily!AA238,Daily!AA269,Daily!AA300,Daily!AA331,Daily!AA362,Daily!AA393,Daily!AA424,Daily!AA455,Daily!AA486,Daily!AA517,Daily!AA548,Daily!AA579,Daily!AA610,Daily!AA641,Daily!AA672,Daily!AA703,Daily!AA734,Daily!AA765,Daily!AA796,Daily!AA827,Daily!AA858,Daily!AA889,Daily!AA920,Daily!AA951)</f>
        <v>62038</v>
      </c>
      <c r="AB19" s="6">
        <f t="shared" si="0"/>
        <v>386575</v>
      </c>
      <c r="AC19" s="7">
        <f t="shared" si="0"/>
        <v>365164</v>
      </c>
      <c r="AD19" s="18"/>
      <c r="AE19" s="18"/>
    </row>
    <row r="20" spans="1:31" x14ac:dyDescent="0.2">
      <c r="A20" s="89" t="s">
        <v>29</v>
      </c>
      <c r="B20" s="23">
        <f>SUM(Daily!B22,Daily!B53,Daily!B84,Daily!B115,Daily!B146,Daily!B177,Daily!B208,Daily!B239,Daily!B270,Daily!B301,Daily!B332,Daily!B363,Daily!B394,Daily!B425,Daily!B456,Daily!B487,Daily!B518,Daily!B549,Daily!B580,Daily!B611,Daily!B642,Daily!B673,Daily!B704,Daily!B735,Daily!B766,Daily!B797,Daily!B828,Daily!B859,Daily!B890,Daily!B921,Daily!B952)</f>
        <v>32021</v>
      </c>
      <c r="C20" s="23">
        <f>SUM(Daily!C22,Daily!C53,Daily!C84,Daily!C115,Daily!C146,Daily!C177,Daily!C208,Daily!C239,Daily!C270,Daily!C301,Daily!C332,Daily!C363,Daily!C394,Daily!C425,Daily!C456,Daily!C487,Daily!C518,Daily!C549,Daily!C580,Daily!C611,Daily!C642,Daily!C673,Daily!C704,Daily!C735,Daily!C766,Daily!C797,Daily!C828,Daily!C859,Daily!C890,Daily!C921,Daily!C952)</f>
        <v>56578</v>
      </c>
      <c r="D20" s="23">
        <f>SUM(Daily!D22,Daily!D53,Daily!D84,Daily!D115,Daily!D146,Daily!D177,Daily!D208,Daily!D239,Daily!D270,Daily!D301,Daily!D332,Daily!D363,Daily!D394,Daily!D425,Daily!D456,Daily!D487,Daily!D518,Daily!D549,Daily!D580,Daily!D611,Daily!D642,Daily!D673,Daily!D704,Daily!D735,Daily!D766,Daily!D797,Daily!D828,Daily!D859,Daily!D890,Daily!D921,Daily!D952)</f>
        <v>23288</v>
      </c>
      <c r="E20" s="23">
        <f>SUM(Daily!E22,Daily!E53,Daily!E84,Daily!E115,Daily!E146,Daily!E177,Daily!E208,Daily!E239,Daily!E270,Daily!E301,Daily!E332,Daily!E363,Daily!E394,Daily!E425,Daily!E456,Daily!E487,Daily!E518,Daily!E549,Daily!E580,Daily!E611,Daily!E642,Daily!E673,Daily!E704,Daily!E735,Daily!E766,Daily!E797,Daily!E828,Daily!E859,Daily!E890,Daily!E921,Daily!E952)</f>
        <v>18280</v>
      </c>
      <c r="F20" s="23">
        <f>SUM(Daily!F22,Daily!F53,Daily!F84,Daily!F115,Daily!F146,Daily!F177,Daily!F208,Daily!F239,Daily!F270,Daily!F301,Daily!F332,Daily!F363,Daily!F394,Daily!F425,Daily!F456,Daily!F487,Daily!F518,Daily!F549,Daily!F580,Daily!F611,Daily!F642,Daily!F673,Daily!F704,Daily!F735,Daily!F766,Daily!F797,Daily!F828,Daily!F859,Daily!F890,Daily!F921,Daily!F952)</f>
        <v>34766</v>
      </c>
      <c r="G20" s="23">
        <f>SUM(Daily!G22,Daily!G53,Daily!G84,Daily!G115,Daily!G146,Daily!G177,Daily!G208,Daily!G239,Daily!G270,Daily!G301,Daily!G332,Daily!G363,Daily!G394,Daily!G425,Daily!G456,Daily!G487,Daily!G518,Daily!G549,Daily!G580,Daily!G611,Daily!G642,Daily!G673,Daily!G704,Daily!G735,Daily!G766,Daily!G797,Daily!G828,Daily!G859,Daily!G890,Daily!G921,Daily!G952)</f>
        <v>58246</v>
      </c>
      <c r="H20" s="23">
        <f>SUM(Daily!H22,Daily!H53,Daily!H84,Daily!H115,Daily!H146,Daily!H177,Daily!H208,Daily!H239,Daily!H270,Daily!H301,Daily!H332,Daily!H363,Daily!H394,Daily!H425,Daily!H456,Daily!H487,Daily!H518,Daily!H549,Daily!H580,Daily!H611,Daily!H642,Daily!H673,Daily!H704,Daily!H735,Daily!H766,Daily!H797,Daily!H828,Daily!H859,Daily!H890,Daily!H921,Daily!H952)</f>
        <v>51426</v>
      </c>
      <c r="I20" s="23">
        <f>SUM(Daily!I22,Daily!I53,Daily!I84,Daily!I115,Daily!I146,Daily!I177,Daily!I208,Daily!I239,Daily!I270,Daily!I301,Daily!I332,Daily!I363,Daily!I394,Daily!I425,Daily!I456,Daily!I487,Daily!I518,Daily!I549,Daily!I580,Daily!I611,Daily!I642,Daily!I673,Daily!I704,Daily!I735,Daily!I766,Daily!I797,Daily!I828,Daily!I859,Daily!I890,Daily!I921,Daily!I952)</f>
        <v>78128</v>
      </c>
      <c r="J20" s="23">
        <f>SUM(Daily!J22,Daily!J53,Daily!J84,Daily!J115,Daily!J146,Daily!J177,Daily!J208,Daily!J239,Daily!J270,Daily!J301,Daily!J332,Daily!J363,Daily!J394,Daily!J425,Daily!J456,Daily!J487,Daily!J518,Daily!J549,Daily!J580,Daily!J611,Daily!J642,Daily!J673,Daily!J704,Daily!J735,Daily!J766,Daily!J797,Daily!J828,Daily!J859,Daily!J890,Daily!J921,Daily!J952)</f>
        <v>14903</v>
      </c>
      <c r="K20" s="23">
        <f>SUM(Daily!K22,Daily!K53,Daily!K84,Daily!K115,Daily!K146,Daily!K177,Daily!K208,Daily!K239,Daily!K270,Daily!K301,Daily!K332,Daily!K363,Daily!K394,Daily!K425,Daily!K456,Daily!K487,Daily!K518,Daily!K549,Daily!K580,Daily!K611,Daily!K642,Daily!K673,Daily!K704,Daily!K735,Daily!K766,Daily!K797,Daily!K828,Daily!K859,Daily!K890,Daily!K921,Daily!K952)</f>
        <v>4927</v>
      </c>
      <c r="L20" s="23">
        <f>SUM(Daily!L22,Daily!L53,Daily!L84,Daily!L115,Daily!L146,Daily!L177,Daily!L208,Daily!L239,Daily!L270,Daily!L301,Daily!L332,Daily!L363,Daily!L394,Daily!L425,Daily!L456,Daily!L487,Daily!L518,Daily!L549,Daily!L580,Daily!L611,Daily!L642,Daily!L673,Daily!L704,Daily!L735,Daily!L766,Daily!L797,Daily!L828,Daily!L859,Daily!L890,Daily!L921,Daily!L952)</f>
        <v>44197</v>
      </c>
      <c r="M20" s="23">
        <f>SUM(Daily!M22,Daily!M53,Daily!M84,Daily!M115,Daily!M146,Daily!M177,Daily!M208,Daily!M239,Daily!M270,Daily!M301,Daily!M332,Daily!M363,Daily!M394,Daily!M425,Daily!M456,Daily!M487,Daily!M518,Daily!M549,Daily!M580,Daily!M611,Daily!M642,Daily!M673,Daily!M704,Daily!M735,Daily!M766,Daily!M797,Daily!M828,Daily!M859,Daily!M890,Daily!M921,Daily!M952)</f>
        <v>18649</v>
      </c>
      <c r="N20" s="23">
        <f>SUM(Daily!N22,Daily!N53,Daily!N84,Daily!N115,Daily!N146,Daily!N177,Daily!N208,Daily!N239,Daily!N270,Daily!N301,Daily!N332,Daily!N363,Daily!N394,Daily!N425,Daily!N456,Daily!N487,Daily!N518,Daily!N549,Daily!N580,Daily!N611,Daily!N642,Daily!N673,Daily!N704,Daily!N735,Daily!N766,Daily!N797,Daily!N828,Daily!N859,Daily!N890,Daily!N921,Daily!N952)</f>
        <v>68735</v>
      </c>
      <c r="O20" s="23">
        <f>SUM(Daily!O22,Daily!O53,Daily!O84,Daily!O115,Daily!O146,Daily!O177,Daily!O208,Daily!O239,Daily!O270,Daily!O301,Daily!O332,Daily!O363,Daily!O394,Daily!O425,Daily!O456,Daily!O487,Daily!O518,Daily!O549,Daily!O580,Daily!O611,Daily!O642,Daily!O673,Daily!O704,Daily!O735,Daily!O766,Daily!O797,Daily!O828,Daily!O859,Daily!O890,Daily!O921,Daily!O952)</f>
        <v>45283</v>
      </c>
      <c r="P20" s="23">
        <f>SUM(Daily!P22,Daily!P53,Daily!P84,Daily!P115,Daily!P146,Daily!P177,Daily!P208,Daily!P239,Daily!P270,Daily!P301,Daily!P332,Daily!P363,Daily!P394,Daily!P425,Daily!P456,Daily!P487,Daily!P518,Daily!P549,Daily!P580,Daily!P611,Daily!P642,Daily!P673,Daily!P704,Daily!P735,Daily!P766,Daily!P797,Daily!P828,Daily!P859,Daily!P890,Daily!P921,Daily!P952)</f>
        <v>36491</v>
      </c>
      <c r="Q20" s="23">
        <f>SUM(Daily!Q22,Daily!Q53,Daily!Q84,Daily!Q115,Daily!Q146,Daily!Q177,Daily!Q208,Daily!Q239,Daily!Q270,Daily!Q301,Daily!Q332,Daily!Q363,Daily!Q394,Daily!Q425,Daily!Q456,Daily!Q487,Daily!Q518,Daily!Q549,Daily!Q580,Daily!Q611,Daily!Q642,Daily!Q673,Daily!Q704,Daily!Q735,Daily!Q766,Daily!Q797,Daily!Q828,Daily!Q859,Daily!Q890,Daily!Q921,Daily!Q952)</f>
        <v>23072</v>
      </c>
      <c r="R20" s="23">
        <f>SUM(Daily!R22,Daily!R53,Daily!R84,Daily!R115,Daily!R146,Daily!R177,Daily!R208,Daily!R239,Daily!R270,Daily!R301,Daily!R332,Daily!R363,Daily!R394,Daily!R425,Daily!R456,Daily!R487,Daily!R518,Daily!R549,Daily!R580,Daily!R611,Daily!R642,Daily!R673,Daily!R704,Daily!R735,Daily!R766,Daily!R797,Daily!R828,Daily!R859,Daily!R890,Daily!R921,Daily!R952)</f>
        <v>41686</v>
      </c>
      <c r="S20" s="23">
        <f>SUM(Daily!S22,Daily!S53,Daily!S84,Daily!S115,Daily!S146,Daily!S177,Daily!S208,Daily!S239,Daily!S270,Daily!S301,Daily!S332,Daily!S363,Daily!S394,Daily!S425,Daily!S456,Daily!S487,Daily!S518,Daily!S549,Daily!S580,Daily!S611,Daily!S642,Daily!S673,Daily!S704,Daily!S735,Daily!S766,Daily!S797,Daily!S828,Daily!S859,Daily!S890,Daily!S921,Daily!S952)</f>
        <v>42317</v>
      </c>
      <c r="T20" s="23">
        <f>SUM(Daily!T22,Daily!T53,Daily!T84,Daily!T115,Daily!T146,Daily!T177,Daily!T208,Daily!T239,Daily!T270,Daily!T301,Daily!T332,Daily!T363,Daily!T394,Daily!T425,Daily!T456,Daily!T487,Daily!T518,Daily!T549,Daily!T580,Daily!T611,Daily!T642,Daily!T673,Daily!T704,Daily!T735,Daily!T766,Daily!T797,Daily!T828,Daily!T859,Daily!T890,Daily!T921,Daily!T952)</f>
        <v>22860</v>
      </c>
      <c r="U20" s="23">
        <f>SUM(Daily!U22,Daily!U53,Daily!U84,Daily!U115,Daily!U146,Daily!U177,Daily!U208,Daily!U239,Daily!U270,Daily!U301,Daily!U332,Daily!U363,Daily!U394,Daily!U425,Daily!U456,Daily!U487,Daily!U518,Daily!U549,Daily!U580,Daily!U611,Daily!U642,Daily!U673,Daily!U704,Daily!U735,Daily!U766,Daily!U797,Daily!U828,Daily!U859,Daily!U890,Daily!U921,Daily!U952)</f>
        <v>4070</v>
      </c>
      <c r="V20" s="23">
        <f>SUM(Daily!V22,Daily!V53,Daily!V84,Daily!V115,Daily!V146,Daily!V177,Daily!V208,Daily!V239,Daily!V270,Daily!V301,Daily!V332,Daily!V363,Daily!V394,Daily!V425,Daily!V456,Daily!V487,Daily!V518,Daily!V549,Daily!V580,Daily!V611,Daily!V642,Daily!V673,Daily!V704,Daily!V735,Daily!V766,Daily!V797,Daily!V828,Daily!V859,Daily!V890,Daily!V921,Daily!V952)</f>
        <v>51092</v>
      </c>
      <c r="W20" s="23">
        <f>SUM(Daily!W22,Daily!W53,Daily!W84,Daily!W115,Daily!W146,Daily!W177,Daily!W208,Daily!W239,Daily!W270,Daily!W301,Daily!W332,Daily!W363,Daily!W394,Daily!W425,Daily!W456,Daily!W487,Daily!W518,Daily!W549,Daily!W580,Daily!W611,Daily!W642,Daily!W673,Daily!W704,Daily!W735,Daily!W766,Daily!W797,Daily!W828,Daily!W859,Daily!W890,Daily!W921,Daily!W952)</f>
        <v>30249</v>
      </c>
      <c r="X20" s="23">
        <f>SUM(Daily!X22,Daily!X53,Daily!X84,Daily!X115,Daily!X146,Daily!X177,Daily!X208,Daily!X239,Daily!X270,Daily!X301,Daily!X332,Daily!X363,Daily!X394,Daily!X425,Daily!X456,Daily!X487,Daily!X518,Daily!X549,Daily!X580,Daily!X611,Daily!X642,Daily!X673,Daily!X704,Daily!X735,Daily!X766,Daily!X797,Daily!X828,Daily!X859,Daily!X890,Daily!X921,Daily!X952)</f>
        <v>33706</v>
      </c>
      <c r="Y20" s="23">
        <f>SUM(Daily!Y22,Daily!Y53,Daily!Y84,Daily!Y115,Daily!Y146,Daily!Y177,Daily!Y208,Daily!Y239,Daily!Y270,Daily!Y301,Daily!Y332,Daily!Y363,Daily!Y394,Daily!Y425,Daily!Y456,Daily!Y487,Daily!Y518,Daily!Y549,Daily!Y580,Daily!Y611,Daily!Y642,Daily!Y673,Daily!Y704,Daily!Y735,Daily!Y766,Daily!Y797,Daily!Y828,Daily!Y859,Daily!Y890,Daily!Y921,Daily!Y952)</f>
        <v>9954</v>
      </c>
      <c r="Z20" s="23">
        <f>SUM(Daily!Z22,Daily!Z53,Daily!Z84,Daily!Z115,Daily!Z146,Daily!Z177,Daily!Z208,Daily!Z239,Daily!Z270,Daily!Z301,Daily!Z332,Daily!Z363,Daily!Z394,Daily!Z425,Daily!Z456,Daily!Z487,Daily!Z518,Daily!Z549,Daily!Z580,Daily!Z611,Daily!Z642,Daily!Z673,Daily!Z704,Daily!Z735,Daily!Z766,Daily!Z797,Daily!Z828,Daily!Z859,Daily!Z890,Daily!Z921,Daily!Z952)</f>
        <v>64662</v>
      </c>
      <c r="AA20" s="23">
        <f>SUM(Daily!AA22,Daily!AA53,Daily!AA84,Daily!AA115,Daily!AA146,Daily!AA177,Daily!AA208,Daily!AA239,Daily!AA270,Daily!AA301,Daily!AA332,Daily!AA363,Daily!AA394,Daily!AA425,Daily!AA456,Daily!AA487,Daily!AA518,Daily!AA549,Daily!AA580,Daily!AA611,Daily!AA642,Daily!AA673,Daily!AA704,Daily!AA735,Daily!AA766,Daily!AA797,Daily!AA828,Daily!AA859,Daily!AA890,Daily!AA921,Daily!AA952)</f>
        <v>74403</v>
      </c>
      <c r="AB20" s="4">
        <f t="shared" si="0"/>
        <v>519833</v>
      </c>
      <c r="AC20" s="5">
        <f t="shared" si="0"/>
        <v>464156</v>
      </c>
      <c r="AD20" s="18"/>
      <c r="AE20" s="18"/>
    </row>
    <row r="21" spans="1:31" x14ac:dyDescent="0.2">
      <c r="A21" s="90" t="s">
        <v>30</v>
      </c>
      <c r="B21" s="23">
        <f>SUM(Daily!B23,Daily!B54,Daily!B85,Daily!B116,Daily!B147,Daily!B178,Daily!B209,Daily!B240,Daily!B271,Daily!B302,Daily!B333,Daily!B364,Daily!B395,Daily!B426,Daily!B457,Daily!B488,Daily!B519,Daily!B550,Daily!B581,Daily!B612,Daily!B643,Daily!B674,Daily!B705,Daily!B736,Daily!B767,Daily!B798,Daily!B829,Daily!B860,Daily!B891,Daily!B922,Daily!B953)</f>
        <v>38899</v>
      </c>
      <c r="C21" s="23">
        <f>SUM(Daily!C23,Daily!C54,Daily!C85,Daily!C116,Daily!C147,Daily!C178,Daily!C209,Daily!C240,Daily!C271,Daily!C302,Daily!C333,Daily!C364,Daily!C395,Daily!C426,Daily!C457,Daily!C488,Daily!C519,Daily!C550,Daily!C581,Daily!C612,Daily!C643,Daily!C674,Daily!C705,Daily!C736,Daily!C767,Daily!C798,Daily!C829,Daily!C860,Daily!C891,Daily!C922,Daily!C953)</f>
        <v>74115</v>
      </c>
      <c r="D21" s="23">
        <f>SUM(Daily!D23,Daily!D54,Daily!D85,Daily!D116,Daily!D147,Daily!D178,Daily!D209,Daily!D240,Daily!D271,Daily!D302,Daily!D333,Daily!D364,Daily!D395,Daily!D426,Daily!D457,Daily!D488,Daily!D519,Daily!D550,Daily!D581,Daily!D612,Daily!D643,Daily!D674,Daily!D705,Daily!D736,Daily!D767,Daily!D798,Daily!D829,Daily!D860,Daily!D891,Daily!D922,Daily!D953)</f>
        <v>26483</v>
      </c>
      <c r="E21" s="23">
        <f>SUM(Daily!E23,Daily!E54,Daily!E85,Daily!E116,Daily!E147,Daily!E178,Daily!E209,Daily!E240,Daily!E271,Daily!E302,Daily!E333,Daily!E364,Daily!E395,Daily!E426,Daily!E457,Daily!E488,Daily!E519,Daily!E550,Daily!E581,Daily!E612,Daily!E643,Daily!E674,Daily!E705,Daily!E736,Daily!E767,Daily!E798,Daily!E829,Daily!E860,Daily!E891,Daily!E922,Daily!E953)</f>
        <v>23333</v>
      </c>
      <c r="F21" s="23">
        <f>SUM(Daily!F23,Daily!F54,Daily!F85,Daily!F116,Daily!F147,Daily!F178,Daily!F209,Daily!F240,Daily!F271,Daily!F302,Daily!F333,Daily!F364,Daily!F395,Daily!F426,Daily!F457,Daily!F488,Daily!F519,Daily!F550,Daily!F581,Daily!F612,Daily!F643,Daily!F674,Daily!F705,Daily!F736,Daily!F767,Daily!F798,Daily!F829,Daily!F860,Daily!F891,Daily!F922,Daily!F953)</f>
        <v>36493</v>
      </c>
      <c r="G21" s="23">
        <f>SUM(Daily!G23,Daily!G54,Daily!G85,Daily!G116,Daily!G147,Daily!G178,Daily!G209,Daily!G240,Daily!G271,Daily!G302,Daily!G333,Daily!G364,Daily!G395,Daily!G426,Daily!G457,Daily!G488,Daily!G519,Daily!G550,Daily!G581,Daily!G612,Daily!G643,Daily!G674,Daily!G705,Daily!G736,Daily!G767,Daily!G798,Daily!G829,Daily!G860,Daily!G891,Daily!G922,Daily!G953)</f>
        <v>72810</v>
      </c>
      <c r="H21" s="23">
        <f>SUM(Daily!H23,Daily!H54,Daily!H85,Daily!H116,Daily!H147,Daily!H178,Daily!H209,Daily!H240,Daily!H271,Daily!H302,Daily!H333,Daily!H364,Daily!H395,Daily!H426,Daily!H457,Daily!H488,Daily!H519,Daily!H550,Daily!H581,Daily!H612,Daily!H643,Daily!H674,Daily!H705,Daily!H736,Daily!H767,Daily!H798,Daily!H829,Daily!H860,Daily!H891,Daily!H922,Daily!H953)</f>
        <v>59828</v>
      </c>
      <c r="I21" s="23">
        <f>SUM(Daily!I23,Daily!I54,Daily!I85,Daily!I116,Daily!I147,Daily!I178,Daily!I209,Daily!I240,Daily!I271,Daily!I302,Daily!I333,Daily!I364,Daily!I395,Daily!I426,Daily!I457,Daily!I488,Daily!I519,Daily!I550,Daily!I581,Daily!I612,Daily!I643,Daily!I674,Daily!I705,Daily!I736,Daily!I767,Daily!I798,Daily!I829,Daily!I860,Daily!I891,Daily!I922,Daily!I953)</f>
        <v>96776</v>
      </c>
      <c r="J21" s="23">
        <f>SUM(Daily!J23,Daily!J54,Daily!J85,Daily!J116,Daily!J147,Daily!J178,Daily!J209,Daily!J240,Daily!J271,Daily!J302,Daily!J333,Daily!J364,Daily!J395,Daily!J426,Daily!J457,Daily!J488,Daily!J519,Daily!J550,Daily!J581,Daily!J612,Daily!J643,Daily!J674,Daily!J705,Daily!J736,Daily!J767,Daily!J798,Daily!J829,Daily!J860,Daily!J891,Daily!J922,Daily!J953)</f>
        <v>21674</v>
      </c>
      <c r="K21" s="23">
        <f>SUM(Daily!K23,Daily!K54,Daily!K85,Daily!K116,Daily!K147,Daily!K178,Daily!K209,Daily!K240,Daily!K271,Daily!K302,Daily!K333,Daily!K364,Daily!K395,Daily!K426,Daily!K457,Daily!K488,Daily!K519,Daily!K550,Daily!K581,Daily!K612,Daily!K643,Daily!K674,Daily!K705,Daily!K736,Daily!K767,Daily!K798,Daily!K829,Daily!K860,Daily!K891,Daily!K922,Daily!K953)</f>
        <v>5469</v>
      </c>
      <c r="L21" s="23">
        <f>SUM(Daily!L23,Daily!L54,Daily!L85,Daily!L116,Daily!L147,Daily!L178,Daily!L209,Daily!L240,Daily!L271,Daily!L302,Daily!L333,Daily!L364,Daily!L395,Daily!L426,Daily!L457,Daily!L488,Daily!L519,Daily!L550,Daily!L581,Daily!L612,Daily!L643,Daily!L674,Daily!L705,Daily!L736,Daily!L767,Daily!L798,Daily!L829,Daily!L860,Daily!L891,Daily!L922,Daily!L953)</f>
        <v>58340</v>
      </c>
      <c r="M21" s="23">
        <f>SUM(Daily!M23,Daily!M54,Daily!M85,Daily!M116,Daily!M147,Daily!M178,Daily!M209,Daily!M240,Daily!M271,Daily!M302,Daily!M333,Daily!M364,Daily!M395,Daily!M426,Daily!M457,Daily!M488,Daily!M519,Daily!M550,Daily!M581,Daily!M612,Daily!M643,Daily!M674,Daily!M705,Daily!M736,Daily!M767,Daily!M798,Daily!M829,Daily!M860,Daily!M891,Daily!M922,Daily!M953)</f>
        <v>19197</v>
      </c>
      <c r="N21" s="23">
        <f>SUM(Daily!N23,Daily!N54,Daily!N85,Daily!N116,Daily!N147,Daily!N178,Daily!N209,Daily!N240,Daily!N271,Daily!N302,Daily!N333,Daily!N364,Daily!N395,Daily!N426,Daily!N457,Daily!N488,Daily!N519,Daily!N550,Daily!N581,Daily!N612,Daily!N643,Daily!N674,Daily!N705,Daily!N736,Daily!N767,Daily!N798,Daily!N829,Daily!N860,Daily!N891,Daily!N922,Daily!N953)</f>
        <v>85824</v>
      </c>
      <c r="O21" s="23">
        <f>SUM(Daily!O23,Daily!O54,Daily!O85,Daily!O116,Daily!O147,Daily!O178,Daily!O209,Daily!O240,Daily!O271,Daily!O302,Daily!O333,Daily!O364,Daily!O395,Daily!O426,Daily!O457,Daily!O488,Daily!O519,Daily!O550,Daily!O581,Daily!O612,Daily!O643,Daily!O674,Daily!O705,Daily!O736,Daily!O767,Daily!O798,Daily!O829,Daily!O860,Daily!O891,Daily!O922,Daily!O953)</f>
        <v>54199</v>
      </c>
      <c r="P21" s="23">
        <f>SUM(Daily!P23,Daily!P54,Daily!P85,Daily!P116,Daily!P147,Daily!P178,Daily!P209,Daily!P240,Daily!P271,Daily!P302,Daily!P333,Daily!P364,Daily!P395,Daily!P426,Daily!P457,Daily!P488,Daily!P519,Daily!P550,Daily!P581,Daily!P612,Daily!P643,Daily!P674,Daily!P705,Daily!P736,Daily!P767,Daily!P798,Daily!P829,Daily!P860,Daily!P891,Daily!P922,Daily!P953)</f>
        <v>43129</v>
      </c>
      <c r="Q21" s="23">
        <f>SUM(Daily!Q23,Daily!Q54,Daily!Q85,Daily!Q116,Daily!Q147,Daily!Q178,Daily!Q209,Daily!Q240,Daily!Q271,Daily!Q302,Daily!Q333,Daily!Q364,Daily!Q395,Daily!Q426,Daily!Q457,Daily!Q488,Daily!Q519,Daily!Q550,Daily!Q581,Daily!Q612,Daily!Q643,Daily!Q674,Daily!Q705,Daily!Q736,Daily!Q767,Daily!Q798,Daily!Q829,Daily!Q860,Daily!Q891,Daily!Q922,Daily!Q953)</f>
        <v>32765</v>
      </c>
      <c r="R21" s="23">
        <f>SUM(Daily!R23,Daily!R54,Daily!R85,Daily!R116,Daily!R147,Daily!R178,Daily!R209,Daily!R240,Daily!R271,Daily!R302,Daily!R333,Daily!R364,Daily!R395,Daily!R426,Daily!R457,Daily!R488,Daily!R519,Daily!R550,Daily!R581,Daily!R612,Daily!R643,Daily!R674,Daily!R705,Daily!R736,Daily!R767,Daily!R798,Daily!R829,Daily!R860,Daily!R891,Daily!R922,Daily!R953)</f>
        <v>44679</v>
      </c>
      <c r="S21" s="23">
        <f>SUM(Daily!S23,Daily!S54,Daily!S85,Daily!S116,Daily!S147,Daily!S178,Daily!S209,Daily!S240,Daily!S271,Daily!S302,Daily!S333,Daily!S364,Daily!S395,Daily!S426,Daily!S457,Daily!S488,Daily!S519,Daily!S550,Daily!S581,Daily!S612,Daily!S643,Daily!S674,Daily!S705,Daily!S736,Daily!S767,Daily!S798,Daily!S829,Daily!S860,Daily!S891,Daily!S922,Daily!S953)</f>
        <v>53615</v>
      </c>
      <c r="T21" s="23">
        <f>SUM(Daily!T23,Daily!T54,Daily!T85,Daily!T116,Daily!T147,Daily!T178,Daily!T209,Daily!T240,Daily!T271,Daily!T302,Daily!T333,Daily!T364,Daily!T395,Daily!T426,Daily!T457,Daily!T488,Daily!T519,Daily!T550,Daily!T581,Daily!T612,Daily!T643,Daily!T674,Daily!T705,Daily!T736,Daily!T767,Daily!T798,Daily!T829,Daily!T860,Daily!T891,Daily!T922,Daily!T953)</f>
        <v>22861</v>
      </c>
      <c r="U21" s="23">
        <f>SUM(Daily!U23,Daily!U54,Daily!U85,Daily!U116,Daily!U147,Daily!U178,Daily!U209,Daily!U240,Daily!U271,Daily!U302,Daily!U333,Daily!U364,Daily!U395,Daily!U426,Daily!U457,Daily!U488,Daily!U519,Daily!U550,Daily!U581,Daily!U612,Daily!U643,Daily!U674,Daily!U705,Daily!U736,Daily!U767,Daily!U798,Daily!U829,Daily!U860,Daily!U891,Daily!U922,Daily!U953)</f>
        <v>5473</v>
      </c>
      <c r="V21" s="23">
        <f>SUM(Daily!V23,Daily!V54,Daily!V85,Daily!V116,Daily!V147,Daily!V178,Daily!V209,Daily!V240,Daily!V271,Daily!V302,Daily!V333,Daily!V364,Daily!V395,Daily!V426,Daily!V457,Daily!V488,Daily!V519,Daily!V550,Daily!V581,Daily!V612,Daily!V643,Daily!V674,Daily!V705,Daily!V736,Daily!V767,Daily!V798,Daily!V829,Daily!V860,Daily!V891,Daily!V922,Daily!V953)</f>
        <v>53438</v>
      </c>
      <c r="W21" s="23">
        <f>SUM(Daily!W23,Daily!W54,Daily!W85,Daily!W116,Daily!W147,Daily!W178,Daily!W209,Daily!W240,Daily!W271,Daily!W302,Daily!W333,Daily!W364,Daily!W395,Daily!W426,Daily!W457,Daily!W488,Daily!W519,Daily!W550,Daily!W581,Daily!W612,Daily!W643,Daily!W674,Daily!W705,Daily!W736,Daily!W767,Daily!W798,Daily!W829,Daily!W860,Daily!W891,Daily!W922,Daily!W953)</f>
        <v>34727</v>
      </c>
      <c r="X21" s="23">
        <f>SUM(Daily!X23,Daily!X54,Daily!X85,Daily!X116,Daily!X147,Daily!X178,Daily!X209,Daily!X240,Daily!X271,Daily!X302,Daily!X333,Daily!X364,Daily!X395,Daily!X426,Daily!X457,Daily!X488,Daily!X519,Daily!X550,Daily!X581,Daily!X612,Daily!X643,Daily!X674,Daily!X705,Daily!X736,Daily!X767,Daily!X798,Daily!X829,Daily!X860,Daily!X891,Daily!X922,Daily!X953)</f>
        <v>42327</v>
      </c>
      <c r="Y21" s="23">
        <f>SUM(Daily!Y23,Daily!Y54,Daily!Y85,Daily!Y116,Daily!Y147,Daily!Y178,Daily!Y209,Daily!Y240,Daily!Y271,Daily!Y302,Daily!Y333,Daily!Y364,Daily!Y395,Daily!Y426,Daily!Y457,Daily!Y488,Daily!Y519,Daily!Y550,Daily!Y581,Daily!Y612,Daily!Y643,Daily!Y674,Daily!Y705,Daily!Y736,Daily!Y767,Daily!Y798,Daily!Y829,Daily!Y860,Daily!Y891,Daily!Y922,Daily!Y953)</f>
        <v>14111</v>
      </c>
      <c r="Z21" s="23">
        <f>SUM(Daily!Z23,Daily!Z54,Daily!Z85,Daily!Z116,Daily!Z147,Daily!Z178,Daily!Z209,Daily!Z240,Daily!Z271,Daily!Z302,Daily!Z333,Daily!Z364,Daily!Z395,Daily!Z426,Daily!Z457,Daily!Z488,Daily!Z519,Daily!Z550,Daily!Z581,Daily!Z612,Daily!Z643,Daily!Z674,Daily!Z705,Daily!Z736,Daily!Z767,Daily!Z798,Daily!Z829,Daily!Z860,Daily!Z891,Daily!Z922,Daily!Z953)</f>
        <v>68540</v>
      </c>
      <c r="AA21" s="23">
        <f>SUM(Daily!AA23,Daily!AA54,Daily!AA85,Daily!AA116,Daily!AA147,Daily!AA178,Daily!AA209,Daily!AA240,Daily!AA271,Daily!AA302,Daily!AA333,Daily!AA364,Daily!AA395,Daily!AA426,Daily!AA457,Daily!AA488,Daily!AA519,Daily!AA550,Daily!AA581,Daily!AA612,Daily!AA643,Daily!AA674,Daily!AA705,Daily!AA736,Daily!AA767,Daily!AA798,Daily!AA829,Daily!AA860,Daily!AA891,Daily!AA922,Daily!AA953)</f>
        <v>93428</v>
      </c>
      <c r="AB21" s="6">
        <f t="shared" si="0"/>
        <v>602515</v>
      </c>
      <c r="AC21" s="7">
        <f t="shared" si="0"/>
        <v>580018</v>
      </c>
      <c r="AD21" s="18"/>
      <c r="AE21" s="18"/>
    </row>
    <row r="22" spans="1:31" x14ac:dyDescent="0.2">
      <c r="A22" s="89" t="s">
        <v>31</v>
      </c>
      <c r="B22" s="23">
        <f>SUM(Daily!B24,Daily!B55,Daily!B86,Daily!B117,Daily!B148,Daily!B179,Daily!B210,Daily!B241,Daily!B272,Daily!B303,Daily!B334,Daily!B365,Daily!B396,Daily!B427,Daily!B458,Daily!B489,Daily!B520,Daily!B551,Daily!B582,Daily!B613,Daily!B644,Daily!B675,Daily!B706,Daily!B737,Daily!B768,Daily!B799,Daily!B830,Daily!B861,Daily!B892,Daily!B923,Daily!B954)</f>
        <v>37987</v>
      </c>
      <c r="C22" s="23">
        <f>SUM(Daily!C24,Daily!C55,Daily!C86,Daily!C117,Daily!C148,Daily!C179,Daily!C210,Daily!C241,Daily!C272,Daily!C303,Daily!C334,Daily!C365,Daily!C396,Daily!C427,Daily!C458,Daily!C489,Daily!C520,Daily!C551,Daily!C582,Daily!C613,Daily!C644,Daily!C675,Daily!C706,Daily!C737,Daily!C768,Daily!C799,Daily!C830,Daily!C861,Daily!C892,Daily!C923,Daily!C954)</f>
        <v>73256</v>
      </c>
      <c r="D22" s="23">
        <f>SUM(Daily!D24,Daily!D55,Daily!D86,Daily!D117,Daily!D148,Daily!D179,Daily!D210,Daily!D241,Daily!D272,Daily!D303,Daily!D334,Daily!D365,Daily!D396,Daily!D427,Daily!D458,Daily!D489,Daily!D520,Daily!D551,Daily!D582,Daily!D613,Daily!D644,Daily!D675,Daily!D706,Daily!D737,Daily!D768,Daily!D799,Daily!D830,Daily!D861,Daily!D892,Daily!D923,Daily!D954)</f>
        <v>18887</v>
      </c>
      <c r="E22" s="23">
        <f>SUM(Daily!E24,Daily!E55,Daily!E86,Daily!E117,Daily!E148,Daily!E179,Daily!E210,Daily!E241,Daily!E272,Daily!E303,Daily!E334,Daily!E365,Daily!E396,Daily!E427,Daily!E458,Daily!E489,Daily!E520,Daily!E551,Daily!E582,Daily!E613,Daily!E644,Daily!E675,Daily!E706,Daily!E737,Daily!E768,Daily!E799,Daily!E830,Daily!E861,Daily!E892,Daily!E923,Daily!E954)</f>
        <v>24146</v>
      </c>
      <c r="F22" s="23">
        <f>SUM(Daily!F24,Daily!F55,Daily!F86,Daily!F117,Daily!F148,Daily!F179,Daily!F210,Daily!F241,Daily!F272,Daily!F303,Daily!F334,Daily!F365,Daily!F396,Daily!F427,Daily!F458,Daily!F489,Daily!F520,Daily!F551,Daily!F582,Daily!F613,Daily!F644,Daily!F675,Daily!F706,Daily!F737,Daily!F768,Daily!F799,Daily!F830,Daily!F861,Daily!F892,Daily!F923,Daily!F954)</f>
        <v>29568</v>
      </c>
      <c r="G22" s="23">
        <f>SUM(Daily!G24,Daily!G55,Daily!G86,Daily!G117,Daily!G148,Daily!G179,Daily!G210,Daily!G241,Daily!G272,Daily!G303,Daily!G334,Daily!G365,Daily!G396,Daily!G427,Daily!G458,Daily!G489,Daily!G520,Daily!G551,Daily!G582,Daily!G613,Daily!G644,Daily!G675,Daily!G706,Daily!G737,Daily!G768,Daily!G799,Daily!G830,Daily!G861,Daily!G892,Daily!G923,Daily!G954)</f>
        <v>69024</v>
      </c>
      <c r="H22" s="23">
        <f>SUM(Daily!H24,Daily!H55,Daily!H86,Daily!H117,Daily!H148,Daily!H179,Daily!H210,Daily!H241,Daily!H272,Daily!H303,Daily!H334,Daily!H365,Daily!H396,Daily!H427,Daily!H458,Daily!H489,Daily!H520,Daily!H551,Daily!H582,Daily!H613,Daily!H644,Daily!H675,Daily!H706,Daily!H737,Daily!H768,Daily!H799,Daily!H830,Daily!H861,Daily!H892,Daily!H923,Daily!H954)</f>
        <v>57172</v>
      </c>
      <c r="I22" s="23">
        <f>SUM(Daily!I24,Daily!I55,Daily!I86,Daily!I117,Daily!I148,Daily!I179,Daily!I210,Daily!I241,Daily!I272,Daily!I303,Daily!I334,Daily!I365,Daily!I396,Daily!I427,Daily!I458,Daily!I489,Daily!I520,Daily!I551,Daily!I582,Daily!I613,Daily!I644,Daily!I675,Daily!I706,Daily!I737,Daily!I768,Daily!I799,Daily!I830,Daily!I861,Daily!I892,Daily!I923,Daily!I954)</f>
        <v>96837</v>
      </c>
      <c r="J22" s="23">
        <f>SUM(Daily!J24,Daily!J55,Daily!J86,Daily!J117,Daily!J148,Daily!J179,Daily!J210,Daily!J241,Daily!J272,Daily!J303,Daily!J334,Daily!J365,Daily!J396,Daily!J427,Daily!J458,Daily!J489,Daily!J520,Daily!J551,Daily!J582,Daily!J613,Daily!J644,Daily!J675,Daily!J706,Daily!J737,Daily!J768,Daily!J799,Daily!J830,Daily!J861,Daily!J892,Daily!J923,Daily!J954)</f>
        <v>15415</v>
      </c>
      <c r="K22" s="23">
        <f>SUM(Daily!K24,Daily!K55,Daily!K86,Daily!K117,Daily!K148,Daily!K179,Daily!K210,Daily!K241,Daily!K272,Daily!K303,Daily!K334,Daily!K365,Daily!K396,Daily!K427,Daily!K458,Daily!K489,Daily!K520,Daily!K551,Daily!K582,Daily!K613,Daily!K644,Daily!K675,Daily!K706,Daily!K737,Daily!K768,Daily!K799,Daily!K830,Daily!K861,Daily!K892,Daily!K923,Daily!K954)</f>
        <v>5187</v>
      </c>
      <c r="L22" s="23">
        <f>SUM(Daily!L24,Daily!L55,Daily!L86,Daily!L117,Daily!L148,Daily!L179,Daily!L210,Daily!L241,Daily!L272,Daily!L303,Daily!L334,Daily!L365,Daily!L396,Daily!L427,Daily!L458,Daily!L489,Daily!L520,Daily!L551,Daily!L582,Daily!L613,Daily!L644,Daily!L675,Daily!L706,Daily!L737,Daily!L768,Daily!L799,Daily!L830,Daily!L861,Daily!L892,Daily!L923,Daily!L954)</f>
        <v>61548</v>
      </c>
      <c r="M22" s="23">
        <f>SUM(Daily!M24,Daily!M55,Daily!M86,Daily!M117,Daily!M148,Daily!M179,Daily!M210,Daily!M241,Daily!M272,Daily!M303,Daily!M334,Daily!M365,Daily!M396,Daily!M427,Daily!M458,Daily!M489,Daily!M520,Daily!M551,Daily!M582,Daily!M613,Daily!M644,Daily!M675,Daily!M706,Daily!M737,Daily!M768,Daily!M799,Daily!M830,Daily!M861,Daily!M892,Daily!M923,Daily!M954)</f>
        <v>17548</v>
      </c>
      <c r="N22" s="23">
        <f>SUM(Daily!N24,Daily!N55,Daily!N86,Daily!N117,Daily!N148,Daily!N179,Daily!N210,Daily!N241,Daily!N272,Daily!N303,Daily!N334,Daily!N365,Daily!N396,Daily!N427,Daily!N458,Daily!N489,Daily!N520,Daily!N551,Daily!N582,Daily!N613,Daily!N644,Daily!N675,Daily!N706,Daily!N737,Daily!N768,Daily!N799,Daily!N830,Daily!N861,Daily!N892,Daily!N923,Daily!N954)</f>
        <v>83443</v>
      </c>
      <c r="O22" s="23">
        <f>SUM(Daily!O24,Daily!O55,Daily!O86,Daily!O117,Daily!O148,Daily!O179,Daily!O210,Daily!O241,Daily!O272,Daily!O303,Daily!O334,Daily!O365,Daily!O396,Daily!O427,Daily!O458,Daily!O489,Daily!O520,Daily!O551,Daily!O582,Daily!O613,Daily!O644,Daily!O675,Daily!O706,Daily!O737,Daily!O768,Daily!O799,Daily!O830,Daily!O861,Daily!O892,Daily!O923,Daily!O954)</f>
        <v>54608</v>
      </c>
      <c r="P22" s="23">
        <f>SUM(Daily!P24,Daily!P55,Daily!P86,Daily!P117,Daily!P148,Daily!P179,Daily!P210,Daily!P241,Daily!P272,Daily!P303,Daily!P334,Daily!P365,Daily!P396,Daily!P427,Daily!P458,Daily!P489,Daily!P520,Daily!P551,Daily!P582,Daily!P613,Daily!P644,Daily!P675,Daily!P706,Daily!P737,Daily!P768,Daily!P799,Daily!P830,Daily!P861,Daily!P892,Daily!P923,Daily!P954)</f>
        <v>37899</v>
      </c>
      <c r="Q22" s="23">
        <f>SUM(Daily!Q24,Daily!Q55,Daily!Q86,Daily!Q117,Daily!Q148,Daily!Q179,Daily!Q210,Daily!Q241,Daily!Q272,Daily!Q303,Daily!Q334,Daily!Q365,Daily!Q396,Daily!Q427,Daily!Q458,Daily!Q489,Daily!Q520,Daily!Q551,Daily!Q582,Daily!Q613,Daily!Q644,Daily!Q675,Daily!Q706,Daily!Q737,Daily!Q768,Daily!Q799,Daily!Q830,Daily!Q861,Daily!Q892,Daily!Q923,Daily!Q954)</f>
        <v>37444</v>
      </c>
      <c r="R22" s="23">
        <f>SUM(Daily!R24,Daily!R55,Daily!R86,Daily!R117,Daily!R148,Daily!R179,Daily!R210,Daily!R241,Daily!R272,Daily!R303,Daily!R334,Daily!R365,Daily!R396,Daily!R427,Daily!R458,Daily!R489,Daily!R520,Daily!R551,Daily!R582,Daily!R613,Daily!R644,Daily!R675,Daily!R706,Daily!R737,Daily!R768,Daily!R799,Daily!R830,Daily!R861,Daily!R892,Daily!R923,Daily!R954)</f>
        <v>40310</v>
      </c>
      <c r="S22" s="23">
        <f>SUM(Daily!S24,Daily!S55,Daily!S86,Daily!S117,Daily!S148,Daily!S179,Daily!S210,Daily!S241,Daily!S272,Daily!S303,Daily!S334,Daily!S365,Daily!S396,Daily!S427,Daily!S458,Daily!S489,Daily!S520,Daily!S551,Daily!S582,Daily!S613,Daily!S644,Daily!S675,Daily!S706,Daily!S737,Daily!S768,Daily!S799,Daily!S830,Daily!S861,Daily!S892,Daily!S923,Daily!S954)</f>
        <v>56815</v>
      </c>
      <c r="T22" s="23">
        <f>SUM(Daily!T24,Daily!T55,Daily!T86,Daily!T117,Daily!T148,Daily!T179,Daily!T210,Daily!T241,Daily!T272,Daily!T303,Daily!T334,Daily!T365,Daily!T396,Daily!T427,Daily!T458,Daily!T489,Daily!T520,Daily!T551,Daily!T582,Daily!T613,Daily!T644,Daily!T675,Daily!T706,Daily!T737,Daily!T768,Daily!T799,Daily!T830,Daily!T861,Daily!T892,Daily!T923,Daily!T954)</f>
        <v>19111</v>
      </c>
      <c r="U22" s="23">
        <f>SUM(Daily!U24,Daily!U55,Daily!U86,Daily!U117,Daily!U148,Daily!U179,Daily!U210,Daily!U241,Daily!U272,Daily!U303,Daily!U334,Daily!U365,Daily!U396,Daily!U427,Daily!U458,Daily!U489,Daily!U520,Daily!U551,Daily!U582,Daily!U613,Daily!U644,Daily!U675,Daily!U706,Daily!U737,Daily!U768,Daily!U799,Daily!U830,Daily!U861,Daily!U892,Daily!U923,Daily!U954)</f>
        <v>4951</v>
      </c>
      <c r="V22" s="23">
        <f>SUM(Daily!V24,Daily!V55,Daily!V86,Daily!V117,Daily!V148,Daily!V179,Daily!V210,Daily!V241,Daily!V272,Daily!V303,Daily!V334,Daily!V365,Daily!V396,Daily!V427,Daily!V458,Daily!V489,Daily!V520,Daily!V551,Daily!V582,Daily!V613,Daily!V644,Daily!V675,Daily!V706,Daily!V737,Daily!V768,Daily!V799,Daily!V830,Daily!V861,Daily!V892,Daily!V923,Daily!V954)</f>
        <v>56854</v>
      </c>
      <c r="W22" s="23">
        <f>SUM(Daily!W24,Daily!W55,Daily!W86,Daily!W117,Daily!W148,Daily!W179,Daily!W210,Daily!W241,Daily!W272,Daily!W303,Daily!W334,Daily!W365,Daily!W396,Daily!W427,Daily!W458,Daily!W489,Daily!W520,Daily!W551,Daily!W582,Daily!W613,Daily!W644,Daily!W675,Daily!W706,Daily!W737,Daily!W768,Daily!W799,Daily!W830,Daily!W861,Daily!W892,Daily!W923,Daily!W954)</f>
        <v>32630</v>
      </c>
      <c r="X22" s="23">
        <f>SUM(Daily!X24,Daily!X55,Daily!X86,Daily!X117,Daily!X148,Daily!X179,Daily!X210,Daily!X241,Daily!X272,Daily!X303,Daily!X334,Daily!X365,Daily!X396,Daily!X427,Daily!X458,Daily!X489,Daily!X520,Daily!X551,Daily!X582,Daily!X613,Daily!X644,Daily!X675,Daily!X706,Daily!X737,Daily!X768,Daily!X799,Daily!X830,Daily!X861,Daily!X892,Daily!X923,Daily!X954)</f>
        <v>39222</v>
      </c>
      <c r="Y22" s="23">
        <f>SUM(Daily!Y24,Daily!Y55,Daily!Y86,Daily!Y117,Daily!Y148,Daily!Y179,Daily!Y210,Daily!Y241,Daily!Y272,Daily!Y303,Daily!Y334,Daily!Y365,Daily!Y396,Daily!Y427,Daily!Y458,Daily!Y489,Daily!Y520,Daily!Y551,Daily!Y582,Daily!Y613,Daily!Y644,Daily!Y675,Daily!Y706,Daily!Y737,Daily!Y768,Daily!Y799,Daily!Y830,Daily!Y861,Daily!Y892,Daily!Y923,Daily!Y954)</f>
        <v>14541</v>
      </c>
      <c r="Z22" s="23">
        <f>SUM(Daily!Z24,Daily!Z55,Daily!Z86,Daily!Z117,Daily!Z148,Daily!Z179,Daily!Z210,Daily!Z241,Daily!Z272,Daily!Z303,Daily!Z334,Daily!Z365,Daily!Z396,Daily!Z427,Daily!Z458,Daily!Z489,Daily!Z520,Daily!Z551,Daily!Z582,Daily!Z613,Daily!Z644,Daily!Z675,Daily!Z706,Daily!Z737,Daily!Z768,Daily!Z799,Daily!Z830,Daily!Z861,Daily!Z892,Daily!Z923,Daily!Z954)</f>
        <v>63134</v>
      </c>
      <c r="AA22" s="23">
        <f>SUM(Daily!AA24,Daily!AA55,Daily!AA86,Daily!AA117,Daily!AA148,Daily!AA179,Daily!AA210,Daily!AA241,Daily!AA272,Daily!AA303,Daily!AA334,Daily!AA365,Daily!AA396,Daily!AA427,Daily!AA458,Daily!AA489,Daily!AA520,Daily!AA551,Daily!AA582,Daily!AA613,Daily!AA644,Daily!AA675,Daily!AA706,Daily!AA737,Daily!AA768,Daily!AA799,Daily!AA830,Daily!AA861,Daily!AA892,Daily!AA923,Daily!AA954)</f>
        <v>90841</v>
      </c>
      <c r="AB22" s="4">
        <f t="shared" si="0"/>
        <v>560550</v>
      </c>
      <c r="AC22" s="5">
        <f t="shared" si="0"/>
        <v>577828</v>
      </c>
      <c r="AD22" s="18"/>
      <c r="AE22" s="18"/>
    </row>
    <row r="23" spans="1:31" x14ac:dyDescent="0.2">
      <c r="A23" s="90" t="s">
        <v>32</v>
      </c>
      <c r="B23" s="23">
        <f>SUM(Daily!B25,Daily!B56,Daily!B87,Daily!B118,Daily!B149,Daily!B180,Daily!B211,Daily!B242,Daily!B273,Daily!B304,Daily!B335,Daily!B366,Daily!B397,Daily!B428,Daily!B459,Daily!B490,Daily!B521,Daily!B552,Daily!B583,Daily!B614,Daily!B645,Daily!B676,Daily!B707,Daily!B738,Daily!B769,Daily!B800,Daily!B831,Daily!B862,Daily!B893,Daily!B924,Daily!B955)</f>
        <v>38748</v>
      </c>
      <c r="C23" s="23">
        <f>SUM(Daily!C25,Daily!C56,Daily!C87,Daily!C118,Daily!C149,Daily!C180,Daily!C211,Daily!C242,Daily!C273,Daily!C304,Daily!C335,Daily!C366,Daily!C397,Daily!C428,Daily!C459,Daily!C490,Daily!C521,Daily!C552,Daily!C583,Daily!C614,Daily!C645,Daily!C676,Daily!C707,Daily!C738,Daily!C769,Daily!C800,Daily!C831,Daily!C862,Daily!C893,Daily!C924,Daily!C955)</f>
        <v>58552</v>
      </c>
      <c r="D23" s="23">
        <f>SUM(Daily!D25,Daily!D56,Daily!D87,Daily!D118,Daily!D149,Daily!D180,Daily!D211,Daily!D242,Daily!D273,Daily!D304,Daily!D335,Daily!D366,Daily!D397,Daily!D428,Daily!D459,Daily!D490,Daily!D521,Daily!D552,Daily!D583,Daily!D614,Daily!D645,Daily!D676,Daily!D707,Daily!D738,Daily!D769,Daily!D800,Daily!D831,Daily!D862,Daily!D893,Daily!D924,Daily!D955)</f>
        <v>13310</v>
      </c>
      <c r="E23" s="23">
        <f>SUM(Daily!E25,Daily!E56,Daily!E87,Daily!E118,Daily!E149,Daily!E180,Daily!E211,Daily!E242,Daily!E273,Daily!E304,Daily!E335,Daily!E366,Daily!E397,Daily!E428,Daily!E459,Daily!E490,Daily!E521,Daily!E552,Daily!E583,Daily!E614,Daily!E645,Daily!E676,Daily!E707,Daily!E738,Daily!E769,Daily!E800,Daily!E831,Daily!E862,Daily!E893,Daily!E924,Daily!E955)</f>
        <v>21817</v>
      </c>
      <c r="F23" s="23">
        <f>SUM(Daily!F25,Daily!F56,Daily!F87,Daily!F118,Daily!F149,Daily!F180,Daily!F211,Daily!F242,Daily!F273,Daily!F304,Daily!F335,Daily!F366,Daily!F397,Daily!F428,Daily!F459,Daily!F490,Daily!F521,Daily!F552,Daily!F583,Daily!F614,Daily!F645,Daily!F676,Daily!F707,Daily!F738,Daily!F769,Daily!F800,Daily!F831,Daily!F862,Daily!F893,Daily!F924,Daily!F955)</f>
        <v>25753</v>
      </c>
      <c r="G23" s="23">
        <f>SUM(Daily!G25,Daily!G56,Daily!G87,Daily!G118,Daily!G149,Daily!G180,Daily!G211,Daily!G242,Daily!G273,Daily!G304,Daily!G335,Daily!G366,Daily!G397,Daily!G428,Daily!G459,Daily!G490,Daily!G521,Daily!G552,Daily!G583,Daily!G614,Daily!G645,Daily!G676,Daily!G707,Daily!G738,Daily!G769,Daily!G800,Daily!G831,Daily!G862,Daily!G893,Daily!G924,Daily!G955)</f>
        <v>63674</v>
      </c>
      <c r="H23" s="23">
        <f>SUM(Daily!H25,Daily!H56,Daily!H87,Daily!H118,Daily!H149,Daily!H180,Daily!H211,Daily!H242,Daily!H273,Daily!H304,Daily!H335,Daily!H366,Daily!H397,Daily!H428,Daily!H459,Daily!H490,Daily!H521,Daily!H552,Daily!H583,Daily!H614,Daily!H645,Daily!H676,Daily!H707,Daily!H738,Daily!H769,Daily!H800,Daily!H831,Daily!H862,Daily!H893,Daily!H924,Daily!H955)</f>
        <v>50313</v>
      </c>
      <c r="I23" s="23">
        <f>SUM(Daily!I25,Daily!I56,Daily!I87,Daily!I118,Daily!I149,Daily!I180,Daily!I211,Daily!I242,Daily!I273,Daily!I304,Daily!I335,Daily!I366,Daily!I397,Daily!I428,Daily!I459,Daily!I490,Daily!I521,Daily!I552,Daily!I583,Daily!I614,Daily!I645,Daily!I676,Daily!I707,Daily!I738,Daily!I769,Daily!I800,Daily!I831,Daily!I862,Daily!I893,Daily!I924,Daily!I955)</f>
        <v>83660</v>
      </c>
      <c r="J23" s="23">
        <f>SUM(Daily!J25,Daily!J56,Daily!J87,Daily!J118,Daily!J149,Daily!J180,Daily!J211,Daily!J242,Daily!J273,Daily!J304,Daily!J335,Daily!J366,Daily!J397,Daily!J428,Daily!J459,Daily!J490,Daily!J521,Daily!J552,Daily!J583,Daily!J614,Daily!J645,Daily!J676,Daily!J707,Daily!J738,Daily!J769,Daily!J800,Daily!J831,Daily!J862,Daily!J893,Daily!J924,Daily!J955)</f>
        <v>11659</v>
      </c>
      <c r="K23" s="23">
        <f>SUM(Daily!K25,Daily!K56,Daily!K87,Daily!K118,Daily!K149,Daily!K180,Daily!K211,Daily!K242,Daily!K273,Daily!K304,Daily!K335,Daily!K366,Daily!K397,Daily!K428,Daily!K459,Daily!K490,Daily!K521,Daily!K552,Daily!K583,Daily!K614,Daily!K645,Daily!K676,Daily!K707,Daily!K738,Daily!K769,Daily!K800,Daily!K831,Daily!K862,Daily!K893,Daily!K924,Daily!K955)</f>
        <v>4174</v>
      </c>
      <c r="L23" s="23">
        <f>SUM(Daily!L25,Daily!L56,Daily!L87,Daily!L118,Daily!L149,Daily!L180,Daily!L211,Daily!L242,Daily!L273,Daily!L304,Daily!L335,Daily!L366,Daily!L397,Daily!L428,Daily!L459,Daily!L490,Daily!L521,Daily!L552,Daily!L583,Daily!L614,Daily!L645,Daily!L676,Daily!L707,Daily!L738,Daily!L769,Daily!L800,Daily!L831,Daily!L862,Daily!L893,Daily!L924,Daily!L955)</f>
        <v>46575</v>
      </c>
      <c r="M23" s="23">
        <f>SUM(Daily!M25,Daily!M56,Daily!M87,Daily!M118,Daily!M149,Daily!M180,Daily!M211,Daily!M242,Daily!M273,Daily!M304,Daily!M335,Daily!M366,Daily!M397,Daily!M428,Daily!M459,Daily!M490,Daily!M521,Daily!M552,Daily!M583,Daily!M614,Daily!M645,Daily!M676,Daily!M707,Daily!M738,Daily!M769,Daily!M800,Daily!M831,Daily!M862,Daily!M893,Daily!M924,Daily!M955)</f>
        <v>17295</v>
      </c>
      <c r="N23" s="23">
        <f>SUM(Daily!N25,Daily!N56,Daily!N87,Daily!N118,Daily!N149,Daily!N180,Daily!N211,Daily!N242,Daily!N273,Daily!N304,Daily!N335,Daily!N366,Daily!N397,Daily!N428,Daily!N459,Daily!N490,Daily!N521,Daily!N552,Daily!N583,Daily!N614,Daily!N645,Daily!N676,Daily!N707,Daily!N738,Daily!N769,Daily!N800,Daily!N831,Daily!N862,Daily!N893,Daily!N924,Daily!N955)</f>
        <v>70001</v>
      </c>
      <c r="O23" s="23">
        <f>SUM(Daily!O25,Daily!O56,Daily!O87,Daily!O118,Daily!O149,Daily!O180,Daily!O211,Daily!O242,Daily!O273,Daily!O304,Daily!O335,Daily!O366,Daily!O397,Daily!O428,Daily!O459,Daily!O490,Daily!O521,Daily!O552,Daily!O583,Daily!O614,Daily!O645,Daily!O676,Daily!O707,Daily!O738,Daily!O769,Daily!O800,Daily!O831,Daily!O862,Daily!O893,Daily!O924,Daily!O955)</f>
        <v>51921</v>
      </c>
      <c r="P23" s="23">
        <f>SUM(Daily!P25,Daily!P56,Daily!P87,Daily!P118,Daily!P149,Daily!P180,Daily!P211,Daily!P242,Daily!P273,Daily!P304,Daily!P335,Daily!P366,Daily!P397,Daily!P428,Daily!P459,Daily!P490,Daily!P521,Daily!P552,Daily!P583,Daily!P614,Daily!P645,Daily!P676,Daily!P707,Daily!P738,Daily!P769,Daily!P800,Daily!P831,Daily!P862,Daily!P893,Daily!P924,Daily!P955)</f>
        <v>26782</v>
      </c>
      <c r="Q23" s="23">
        <f>SUM(Daily!Q25,Daily!Q56,Daily!Q87,Daily!Q118,Daily!Q149,Daily!Q180,Daily!Q211,Daily!Q242,Daily!Q273,Daily!Q304,Daily!Q335,Daily!Q366,Daily!Q397,Daily!Q428,Daily!Q459,Daily!Q490,Daily!Q521,Daily!Q552,Daily!Q583,Daily!Q614,Daily!Q645,Daily!Q676,Daily!Q707,Daily!Q738,Daily!Q769,Daily!Q800,Daily!Q831,Daily!Q862,Daily!Q893,Daily!Q924,Daily!Q955)</f>
        <v>35319</v>
      </c>
      <c r="R23" s="23">
        <f>SUM(Daily!R25,Daily!R56,Daily!R87,Daily!R118,Daily!R149,Daily!R180,Daily!R211,Daily!R242,Daily!R273,Daily!R304,Daily!R335,Daily!R366,Daily!R397,Daily!R428,Daily!R459,Daily!R490,Daily!R521,Daily!R552,Daily!R583,Daily!R614,Daily!R645,Daily!R676,Daily!R707,Daily!R738,Daily!R769,Daily!R800,Daily!R831,Daily!R862,Daily!R893,Daily!R924,Daily!R955)</f>
        <v>34830</v>
      </c>
      <c r="S23" s="23">
        <f>SUM(Daily!S25,Daily!S56,Daily!S87,Daily!S118,Daily!S149,Daily!S180,Daily!S211,Daily!S242,Daily!S273,Daily!S304,Daily!S335,Daily!S366,Daily!S397,Daily!S428,Daily!S459,Daily!S490,Daily!S521,Daily!S552,Daily!S583,Daily!S614,Daily!S645,Daily!S676,Daily!S707,Daily!S738,Daily!S769,Daily!S800,Daily!S831,Daily!S862,Daily!S893,Daily!S924,Daily!S955)</f>
        <v>48325</v>
      </c>
      <c r="T23" s="23">
        <f>SUM(Daily!T25,Daily!T56,Daily!T87,Daily!T118,Daily!T149,Daily!T180,Daily!T211,Daily!T242,Daily!T273,Daily!T304,Daily!T335,Daily!T366,Daily!T397,Daily!T428,Daily!T459,Daily!T490,Daily!T521,Daily!T552,Daily!T583,Daily!T614,Daily!T645,Daily!T676,Daily!T707,Daily!T738,Daily!T769,Daily!T800,Daily!T831,Daily!T862,Daily!T893,Daily!T924,Daily!T955)</f>
        <v>11939</v>
      </c>
      <c r="U23" s="23">
        <f>SUM(Daily!U25,Daily!U56,Daily!U87,Daily!U118,Daily!U149,Daily!U180,Daily!U211,Daily!U242,Daily!U273,Daily!U304,Daily!U335,Daily!U366,Daily!U397,Daily!U428,Daily!U459,Daily!U490,Daily!U521,Daily!U552,Daily!U583,Daily!U614,Daily!U645,Daily!U676,Daily!U707,Daily!U738,Daily!U769,Daily!U800,Daily!U831,Daily!U862,Daily!U893,Daily!U924,Daily!U955)</f>
        <v>5518</v>
      </c>
      <c r="V23" s="23">
        <f>SUM(Daily!V25,Daily!V56,Daily!V87,Daily!V118,Daily!V149,Daily!V180,Daily!V211,Daily!V242,Daily!V273,Daily!V304,Daily!V335,Daily!V366,Daily!V397,Daily!V428,Daily!V459,Daily!V490,Daily!V521,Daily!V552,Daily!V583,Daily!V614,Daily!V645,Daily!V676,Daily!V707,Daily!V738,Daily!V769,Daily!V800,Daily!V831,Daily!V862,Daily!V893,Daily!V924,Daily!V955)</f>
        <v>51247</v>
      </c>
      <c r="W23" s="23">
        <f>SUM(Daily!W25,Daily!W56,Daily!W87,Daily!W118,Daily!W149,Daily!W180,Daily!W211,Daily!W242,Daily!W273,Daily!W304,Daily!W335,Daily!W366,Daily!W397,Daily!W428,Daily!W459,Daily!W490,Daily!W521,Daily!W552,Daily!W583,Daily!W614,Daily!W645,Daily!W676,Daily!W707,Daily!W738,Daily!W769,Daily!W800,Daily!W831,Daily!W862,Daily!W893,Daily!W924,Daily!W955)</f>
        <v>29072</v>
      </c>
      <c r="X23" s="23">
        <f>SUM(Daily!X25,Daily!X56,Daily!X87,Daily!X118,Daily!X149,Daily!X180,Daily!X211,Daily!X242,Daily!X273,Daily!X304,Daily!X335,Daily!X366,Daily!X397,Daily!X428,Daily!X459,Daily!X490,Daily!X521,Daily!X552,Daily!X583,Daily!X614,Daily!X645,Daily!X676,Daily!X707,Daily!X738,Daily!X769,Daily!X800,Daily!X831,Daily!X862,Daily!X893,Daily!X924,Daily!X955)</f>
        <v>25829</v>
      </c>
      <c r="Y23" s="23">
        <f>SUM(Daily!Y25,Daily!Y56,Daily!Y87,Daily!Y118,Daily!Y149,Daily!Y180,Daily!Y211,Daily!Y242,Daily!Y273,Daily!Y304,Daily!Y335,Daily!Y366,Daily!Y397,Daily!Y428,Daily!Y459,Daily!Y490,Daily!Y521,Daily!Y552,Daily!Y583,Daily!Y614,Daily!Y645,Daily!Y676,Daily!Y707,Daily!Y738,Daily!Y769,Daily!Y800,Daily!Y831,Daily!Y862,Daily!Y893,Daily!Y924,Daily!Y955)</f>
        <v>13124</v>
      </c>
      <c r="Z23" s="23">
        <f>SUM(Daily!Z25,Daily!Z56,Daily!Z87,Daily!Z118,Daily!Z149,Daily!Z180,Daily!Z211,Daily!Z242,Daily!Z273,Daily!Z304,Daily!Z335,Daily!Z366,Daily!Z397,Daily!Z428,Daily!Z459,Daily!Z490,Daily!Z521,Daily!Z552,Daily!Z583,Daily!Z614,Daily!Z645,Daily!Z676,Daily!Z707,Daily!Z738,Daily!Z769,Daily!Z800,Daily!Z831,Daily!Z862,Daily!Z893,Daily!Z924,Daily!Z955)</f>
        <v>56702</v>
      </c>
      <c r="AA23" s="23">
        <f>SUM(Daily!AA25,Daily!AA56,Daily!AA87,Daily!AA118,Daily!AA149,Daily!AA180,Daily!AA211,Daily!AA242,Daily!AA273,Daily!AA304,Daily!AA335,Daily!AA366,Daily!AA397,Daily!AA428,Daily!AA459,Daily!AA490,Daily!AA521,Daily!AA552,Daily!AA583,Daily!AA614,Daily!AA645,Daily!AA676,Daily!AA707,Daily!AA738,Daily!AA769,Daily!AA800,Daily!AA831,Daily!AA862,Daily!AA893,Daily!AA924,Daily!AA955)</f>
        <v>77042</v>
      </c>
      <c r="AB23" s="6">
        <f t="shared" si="0"/>
        <v>463688</v>
      </c>
      <c r="AC23" s="7">
        <f t="shared" si="0"/>
        <v>509493</v>
      </c>
      <c r="AD23" s="18"/>
      <c r="AE23" s="18"/>
    </row>
    <row r="24" spans="1:31" x14ac:dyDescent="0.2">
      <c r="A24" s="89" t="s">
        <v>33</v>
      </c>
      <c r="B24" s="23">
        <f>SUM(Daily!B26,Daily!B57,Daily!B88,Daily!B119,Daily!B150,Daily!B181,Daily!B212,Daily!B243,Daily!B274,Daily!B305,Daily!B336,Daily!B367,Daily!B398,Daily!B429,Daily!B460,Daily!B491,Daily!B522,Daily!B553,Daily!B584,Daily!B615,Daily!B646,Daily!B677,Daily!B708,Daily!B739,Daily!B770,Daily!B801,Daily!B832,Daily!B863,Daily!B894,Daily!B925,Daily!B956)</f>
        <v>33005</v>
      </c>
      <c r="C24" s="23">
        <f>SUM(Daily!C26,Daily!C57,Daily!C88,Daily!C119,Daily!C150,Daily!C181,Daily!C212,Daily!C243,Daily!C274,Daily!C305,Daily!C336,Daily!C367,Daily!C398,Daily!C429,Daily!C460,Daily!C491,Daily!C522,Daily!C553,Daily!C584,Daily!C615,Daily!C646,Daily!C677,Daily!C708,Daily!C739,Daily!C770,Daily!C801,Daily!C832,Daily!C863,Daily!C894,Daily!C925,Daily!C956)</f>
        <v>41264</v>
      </c>
      <c r="D24" s="23">
        <f>SUM(Daily!D26,Daily!D57,Daily!D88,Daily!D119,Daily!D150,Daily!D181,Daily!D212,Daily!D243,Daily!D274,Daily!D305,Daily!D336,Daily!D367,Daily!D398,Daily!D429,Daily!D460,Daily!D491,Daily!D522,Daily!D553,Daily!D584,Daily!D615,Daily!D646,Daily!D677,Daily!D708,Daily!D739,Daily!D770,Daily!D801,Daily!D832,Daily!D863,Daily!D894,Daily!D925,Daily!D956)</f>
        <v>10063</v>
      </c>
      <c r="E24" s="23">
        <f>SUM(Daily!E26,Daily!E57,Daily!E88,Daily!E119,Daily!E150,Daily!E181,Daily!E212,Daily!E243,Daily!E274,Daily!E305,Daily!E336,Daily!E367,Daily!E398,Daily!E429,Daily!E460,Daily!E491,Daily!E522,Daily!E553,Daily!E584,Daily!E615,Daily!E646,Daily!E677,Daily!E708,Daily!E739,Daily!E770,Daily!E801,Daily!E832,Daily!E863,Daily!E894,Daily!E925,Daily!E956)</f>
        <v>17716</v>
      </c>
      <c r="F24" s="23">
        <f>SUM(Daily!F26,Daily!F57,Daily!F88,Daily!F119,Daily!F150,Daily!F181,Daily!F212,Daily!F243,Daily!F274,Daily!F305,Daily!F336,Daily!F367,Daily!F398,Daily!F429,Daily!F460,Daily!F491,Daily!F522,Daily!F553,Daily!F584,Daily!F615,Daily!F646,Daily!F677,Daily!F708,Daily!F739,Daily!F770,Daily!F801,Daily!F832,Daily!F863,Daily!F894,Daily!F925,Daily!F956)</f>
        <v>23842</v>
      </c>
      <c r="G24" s="23">
        <f>SUM(Daily!G26,Daily!G57,Daily!G88,Daily!G119,Daily!G150,Daily!G181,Daily!G212,Daily!G243,Daily!G274,Daily!G305,Daily!G336,Daily!G367,Daily!G398,Daily!G429,Daily!G460,Daily!G491,Daily!G522,Daily!G553,Daily!G584,Daily!G615,Daily!G646,Daily!G677,Daily!G708,Daily!G739,Daily!G770,Daily!G801,Daily!G832,Daily!G863,Daily!G894,Daily!G925,Daily!G956)</f>
        <v>46630</v>
      </c>
      <c r="H24" s="23">
        <f>SUM(Daily!H26,Daily!H57,Daily!H88,Daily!H119,Daily!H150,Daily!H181,Daily!H212,Daily!H243,Daily!H274,Daily!H305,Daily!H336,Daily!H367,Daily!H398,Daily!H429,Daily!H460,Daily!H491,Daily!H522,Daily!H553,Daily!H584,Daily!H615,Daily!H646,Daily!H677,Daily!H708,Daily!H739,Daily!H770,Daily!H801,Daily!H832,Daily!H863,Daily!H894,Daily!H925,Daily!H956)</f>
        <v>42115</v>
      </c>
      <c r="I24" s="23">
        <f>SUM(Daily!I26,Daily!I57,Daily!I88,Daily!I119,Daily!I150,Daily!I181,Daily!I212,Daily!I243,Daily!I274,Daily!I305,Daily!I336,Daily!I367,Daily!I398,Daily!I429,Daily!I460,Daily!I491,Daily!I522,Daily!I553,Daily!I584,Daily!I615,Daily!I646,Daily!I677,Daily!I708,Daily!I739,Daily!I770,Daily!I801,Daily!I832,Daily!I863,Daily!I894,Daily!I925,Daily!I956)</f>
        <v>62940</v>
      </c>
      <c r="J24" s="23">
        <f>SUM(Daily!J26,Daily!J57,Daily!J88,Daily!J119,Daily!J150,Daily!J181,Daily!J212,Daily!J243,Daily!J274,Daily!J305,Daily!J336,Daily!J367,Daily!J398,Daily!J429,Daily!J460,Daily!J491,Daily!J522,Daily!J553,Daily!J584,Daily!J615,Daily!J646,Daily!J677,Daily!J708,Daily!J739,Daily!J770,Daily!J801,Daily!J832,Daily!J863,Daily!J894,Daily!J925,Daily!J956)</f>
        <v>9903</v>
      </c>
      <c r="K24" s="23">
        <f>SUM(Daily!K26,Daily!K57,Daily!K88,Daily!K119,Daily!K150,Daily!K181,Daily!K212,Daily!K243,Daily!K274,Daily!K305,Daily!K336,Daily!K367,Daily!K398,Daily!K429,Daily!K460,Daily!K491,Daily!K522,Daily!K553,Daily!K584,Daily!K615,Daily!K646,Daily!K677,Daily!K708,Daily!K739,Daily!K770,Daily!K801,Daily!K832,Daily!K863,Daily!K894,Daily!K925,Daily!K956)</f>
        <v>3098</v>
      </c>
      <c r="L24" s="23">
        <f>SUM(Daily!L26,Daily!L57,Daily!L88,Daily!L119,Daily!L150,Daily!L181,Daily!L212,Daily!L243,Daily!L274,Daily!L305,Daily!L336,Daily!L367,Daily!L398,Daily!L429,Daily!L460,Daily!L491,Daily!L522,Daily!L553,Daily!L584,Daily!L615,Daily!L646,Daily!L677,Daily!L708,Daily!L739,Daily!L770,Daily!L801,Daily!L832,Daily!L863,Daily!L894,Daily!L925,Daily!L956)</f>
        <v>33592</v>
      </c>
      <c r="M24" s="23">
        <f>SUM(Daily!M26,Daily!M57,Daily!M88,Daily!M119,Daily!M150,Daily!M181,Daily!M212,Daily!M243,Daily!M274,Daily!M305,Daily!M336,Daily!M367,Daily!M398,Daily!M429,Daily!M460,Daily!M491,Daily!M522,Daily!M553,Daily!M584,Daily!M615,Daily!M646,Daily!M677,Daily!M708,Daily!M739,Daily!M770,Daily!M801,Daily!M832,Daily!M863,Daily!M894,Daily!M925,Daily!M956)</f>
        <v>16300</v>
      </c>
      <c r="N24" s="23">
        <f>SUM(Daily!N26,Daily!N57,Daily!N88,Daily!N119,Daily!N150,Daily!N181,Daily!N212,Daily!N243,Daily!N274,Daily!N305,Daily!N336,Daily!N367,Daily!N398,Daily!N429,Daily!N460,Daily!N491,Daily!N522,Daily!N553,Daily!N584,Daily!N615,Daily!N646,Daily!N677,Daily!N708,Daily!N739,Daily!N770,Daily!N801,Daily!N832,Daily!N863,Daily!N894,Daily!N925,Daily!N956)</f>
        <v>48808</v>
      </c>
      <c r="O24" s="23">
        <f>SUM(Daily!O26,Daily!O57,Daily!O88,Daily!O119,Daily!O150,Daily!O181,Daily!O212,Daily!O243,Daily!O274,Daily!O305,Daily!O336,Daily!O367,Daily!O398,Daily!O429,Daily!O460,Daily!O491,Daily!O522,Daily!O553,Daily!O584,Daily!O615,Daily!O646,Daily!O677,Daily!O708,Daily!O739,Daily!O770,Daily!O801,Daily!O832,Daily!O863,Daily!O894,Daily!O925,Daily!O956)</f>
        <v>45316</v>
      </c>
      <c r="P24" s="23">
        <f>SUM(Daily!P26,Daily!P57,Daily!P88,Daily!P119,Daily!P150,Daily!P181,Daily!P212,Daily!P243,Daily!P274,Daily!P305,Daily!P336,Daily!P367,Daily!P398,Daily!P429,Daily!P460,Daily!P491,Daily!P522,Daily!P553,Daily!P584,Daily!P615,Daily!P646,Daily!P677,Daily!P708,Daily!P739,Daily!P770,Daily!P801,Daily!P832,Daily!P863,Daily!P894,Daily!P925,Daily!P956)</f>
        <v>17502</v>
      </c>
      <c r="Q24" s="23">
        <f>SUM(Daily!Q26,Daily!Q57,Daily!Q88,Daily!Q119,Daily!Q150,Daily!Q181,Daily!Q212,Daily!Q243,Daily!Q274,Daily!Q305,Daily!Q336,Daily!Q367,Daily!Q398,Daily!Q429,Daily!Q460,Daily!Q491,Daily!Q522,Daily!Q553,Daily!Q584,Daily!Q615,Daily!Q646,Daily!Q677,Daily!Q708,Daily!Q739,Daily!Q770,Daily!Q801,Daily!Q832,Daily!Q863,Daily!Q894,Daily!Q925,Daily!Q956)</f>
        <v>29512</v>
      </c>
      <c r="R24" s="23">
        <f>SUM(Daily!R26,Daily!R57,Daily!R88,Daily!R119,Daily!R150,Daily!R181,Daily!R212,Daily!R243,Daily!R274,Daily!R305,Daily!R336,Daily!R367,Daily!R398,Daily!R429,Daily!R460,Daily!R491,Daily!R522,Daily!R553,Daily!R584,Daily!R615,Daily!R646,Daily!R677,Daily!R708,Daily!R739,Daily!R770,Daily!R801,Daily!R832,Daily!R863,Daily!R894,Daily!R925,Daily!R956)</f>
        <v>27255</v>
      </c>
      <c r="S24" s="23">
        <f>SUM(Daily!S26,Daily!S57,Daily!S88,Daily!S119,Daily!S150,Daily!S181,Daily!S212,Daily!S243,Daily!S274,Daily!S305,Daily!S336,Daily!S367,Daily!S398,Daily!S429,Daily!S460,Daily!S491,Daily!S522,Daily!S553,Daily!S584,Daily!S615,Daily!S646,Daily!S677,Daily!S708,Daily!S739,Daily!S770,Daily!S801,Daily!S832,Daily!S863,Daily!S894,Daily!S925,Daily!S956)</f>
        <v>36319</v>
      </c>
      <c r="T24" s="23">
        <f>SUM(Daily!T26,Daily!T57,Daily!T88,Daily!T119,Daily!T150,Daily!T181,Daily!T212,Daily!T243,Daily!T274,Daily!T305,Daily!T336,Daily!T367,Daily!T398,Daily!T429,Daily!T460,Daily!T491,Daily!T522,Daily!T553,Daily!T584,Daily!T615,Daily!T646,Daily!T677,Daily!T708,Daily!T739,Daily!T770,Daily!T801,Daily!T832,Daily!T863,Daily!T894,Daily!T925,Daily!T956)</f>
        <v>8463</v>
      </c>
      <c r="U24" s="23">
        <f>SUM(Daily!U26,Daily!U57,Daily!U88,Daily!U119,Daily!U150,Daily!U181,Daily!U212,Daily!U243,Daily!U274,Daily!U305,Daily!U336,Daily!U367,Daily!U398,Daily!U429,Daily!U460,Daily!U491,Daily!U522,Daily!U553,Daily!U584,Daily!U615,Daily!U646,Daily!U677,Daily!U708,Daily!U739,Daily!U770,Daily!U801,Daily!U832,Daily!U863,Daily!U894,Daily!U925,Daily!U956)</f>
        <v>5966</v>
      </c>
      <c r="V24" s="23">
        <f>SUM(Daily!V26,Daily!V57,Daily!V88,Daily!V119,Daily!V150,Daily!V181,Daily!V212,Daily!V243,Daily!V274,Daily!V305,Daily!V336,Daily!V367,Daily!V398,Daily!V429,Daily!V460,Daily!V491,Daily!V522,Daily!V553,Daily!V584,Daily!V615,Daily!V646,Daily!V677,Daily!V708,Daily!V739,Daily!V770,Daily!V801,Daily!V832,Daily!V863,Daily!V894,Daily!V925,Daily!V956)</f>
        <v>39855</v>
      </c>
      <c r="W24" s="23">
        <f>SUM(Daily!W26,Daily!W57,Daily!W88,Daily!W119,Daily!W150,Daily!W181,Daily!W212,Daily!W243,Daily!W274,Daily!W305,Daily!W336,Daily!W367,Daily!W398,Daily!W429,Daily!W460,Daily!W491,Daily!W522,Daily!W553,Daily!W584,Daily!W615,Daily!W646,Daily!W677,Daily!W708,Daily!W739,Daily!W770,Daily!W801,Daily!W832,Daily!W863,Daily!W894,Daily!W925,Daily!W956)</f>
        <v>24656</v>
      </c>
      <c r="X24" s="23">
        <f>SUM(Daily!X26,Daily!X57,Daily!X88,Daily!X119,Daily!X150,Daily!X181,Daily!X212,Daily!X243,Daily!X274,Daily!X305,Daily!X336,Daily!X367,Daily!X398,Daily!X429,Daily!X460,Daily!X491,Daily!X522,Daily!X553,Daily!X584,Daily!X615,Daily!X646,Daily!X677,Daily!X708,Daily!X739,Daily!X770,Daily!X801,Daily!X832,Daily!X863,Daily!X894,Daily!X925,Daily!X956)</f>
        <v>15287</v>
      </c>
      <c r="Y24" s="23">
        <f>SUM(Daily!Y26,Daily!Y57,Daily!Y88,Daily!Y119,Daily!Y150,Daily!Y181,Daily!Y212,Daily!Y243,Daily!Y274,Daily!Y305,Daily!Y336,Daily!Y367,Daily!Y398,Daily!Y429,Daily!Y460,Daily!Y491,Daily!Y522,Daily!Y553,Daily!Y584,Daily!Y615,Daily!Y646,Daily!Y677,Daily!Y708,Daily!Y739,Daily!Y770,Daily!Y801,Daily!Y832,Daily!Y863,Daily!Y894,Daily!Y925,Daily!Y956)</f>
        <v>12156</v>
      </c>
      <c r="Z24" s="23">
        <f>SUM(Daily!Z26,Daily!Z57,Daily!Z88,Daily!Z119,Daily!Z150,Daily!Z181,Daily!Z212,Daily!Z243,Daily!Z274,Daily!Z305,Daily!Z336,Daily!Z367,Daily!Z398,Daily!Z429,Daily!Z460,Daily!Z491,Daily!Z522,Daily!Z553,Daily!Z584,Daily!Z615,Daily!Z646,Daily!Z677,Daily!Z708,Daily!Z739,Daily!Z770,Daily!Z801,Daily!Z832,Daily!Z863,Daily!Z894,Daily!Z925,Daily!Z956)</f>
        <v>44677</v>
      </c>
      <c r="AA24" s="23">
        <f>SUM(Daily!AA26,Daily!AA57,Daily!AA88,Daily!AA119,Daily!AA150,Daily!AA181,Daily!AA212,Daily!AA243,Daily!AA274,Daily!AA305,Daily!AA336,Daily!AA367,Daily!AA398,Daily!AA429,Daily!AA460,Daily!AA491,Daily!AA522,Daily!AA553,Daily!AA584,Daily!AA615,Daily!AA646,Daily!AA677,Daily!AA708,Daily!AA739,Daily!AA770,Daily!AA801,Daily!AA832,Daily!AA863,Daily!AA894,Daily!AA925,Daily!AA956)</f>
        <v>55748</v>
      </c>
      <c r="AB24" s="4">
        <f t="shared" si="0"/>
        <v>354367</v>
      </c>
      <c r="AC24" s="5">
        <f t="shared" si="0"/>
        <v>397621</v>
      </c>
      <c r="AD24" s="18"/>
      <c r="AE24" s="18"/>
    </row>
    <row r="25" spans="1:31" x14ac:dyDescent="0.2">
      <c r="A25" s="90" t="s">
        <v>34</v>
      </c>
      <c r="B25" s="23">
        <f>SUM(Daily!B27,Daily!B58,Daily!B89,Daily!B120,Daily!B151,Daily!B182,Daily!B213,Daily!B244,Daily!B275,Daily!B306,Daily!B337,Daily!B368,Daily!B399,Daily!B430,Daily!B461,Daily!B492,Daily!B523,Daily!B554,Daily!B585,Daily!B616,Daily!B647,Daily!B678,Daily!B709,Daily!B740,Daily!B771,Daily!B802,Daily!B833,Daily!B864,Daily!B895,Daily!B926,Daily!B957)</f>
        <v>13756</v>
      </c>
      <c r="C25" s="23">
        <f>SUM(Daily!C27,Daily!C58,Daily!C89,Daily!C120,Daily!C151,Daily!C182,Daily!C213,Daily!C244,Daily!C275,Daily!C306,Daily!C337,Daily!C368,Daily!C399,Daily!C430,Daily!C461,Daily!C492,Daily!C523,Daily!C554,Daily!C585,Daily!C616,Daily!C647,Daily!C678,Daily!C709,Daily!C740,Daily!C771,Daily!C802,Daily!C833,Daily!C864,Daily!C895,Daily!C926,Daily!C957)</f>
        <v>29908</v>
      </c>
      <c r="D25" s="23">
        <f>SUM(Daily!D27,Daily!D58,Daily!D89,Daily!D120,Daily!D151,Daily!D182,Daily!D213,Daily!D244,Daily!D275,Daily!D306,Daily!D337,Daily!D368,Daily!D399,Daily!D430,Daily!D461,Daily!D492,Daily!D523,Daily!D554,Daily!D585,Daily!D616,Daily!D647,Daily!D678,Daily!D709,Daily!D740,Daily!D771,Daily!D802,Daily!D833,Daily!D864,Daily!D895,Daily!D926,Daily!D957)</f>
        <v>4822</v>
      </c>
      <c r="E25" s="23">
        <f>SUM(Daily!E27,Daily!E58,Daily!E89,Daily!E120,Daily!E151,Daily!E182,Daily!E213,Daily!E244,Daily!E275,Daily!E306,Daily!E337,Daily!E368,Daily!E399,Daily!E430,Daily!E461,Daily!E492,Daily!E523,Daily!E554,Daily!E585,Daily!E616,Daily!E647,Daily!E678,Daily!E709,Daily!E740,Daily!E771,Daily!E802,Daily!E833,Daily!E864,Daily!E895,Daily!E926,Daily!E957)</f>
        <v>15069</v>
      </c>
      <c r="F25" s="23">
        <f>SUM(Daily!F27,Daily!F58,Daily!F89,Daily!F120,Daily!F151,Daily!F182,Daily!F213,Daily!F244,Daily!F275,Daily!F306,Daily!F337,Daily!F368,Daily!F399,Daily!F430,Daily!F461,Daily!F492,Daily!F523,Daily!F554,Daily!F585,Daily!F616,Daily!F647,Daily!F678,Daily!F709,Daily!F740,Daily!F771,Daily!F802,Daily!F833,Daily!F864,Daily!F895,Daily!F926,Daily!F957)</f>
        <v>10423</v>
      </c>
      <c r="G25" s="23">
        <f>SUM(Daily!G27,Daily!G58,Daily!G89,Daily!G120,Daily!G151,Daily!G182,Daily!G213,Daily!G244,Daily!G275,Daily!G306,Daily!G337,Daily!G368,Daily!G399,Daily!G430,Daily!G461,Daily!G492,Daily!G523,Daily!G554,Daily!G585,Daily!G616,Daily!G647,Daily!G678,Daily!G709,Daily!G740,Daily!G771,Daily!G802,Daily!G833,Daily!G864,Daily!G895,Daily!G926,Daily!G957)</f>
        <v>40458</v>
      </c>
      <c r="H25" s="23">
        <f>SUM(Daily!H27,Daily!H58,Daily!H89,Daily!H120,Daily!H151,Daily!H182,Daily!H213,Daily!H244,Daily!H275,Daily!H306,Daily!H337,Daily!H368,Daily!H399,Daily!H430,Daily!H461,Daily!H492,Daily!H523,Daily!H554,Daily!H585,Daily!H616,Daily!H647,Daily!H678,Daily!H709,Daily!H740,Daily!H771,Daily!H802,Daily!H833,Daily!H864,Daily!H895,Daily!H926,Daily!H957)</f>
        <v>20699</v>
      </c>
      <c r="I25" s="23">
        <f>SUM(Daily!I27,Daily!I58,Daily!I89,Daily!I120,Daily!I151,Daily!I182,Daily!I213,Daily!I244,Daily!I275,Daily!I306,Daily!I337,Daily!I368,Daily!I399,Daily!I430,Daily!I461,Daily!I492,Daily!I523,Daily!I554,Daily!I585,Daily!I616,Daily!I647,Daily!I678,Daily!I709,Daily!I740,Daily!I771,Daily!I802,Daily!I833,Daily!I864,Daily!I895,Daily!I926,Daily!I957)</f>
        <v>49060</v>
      </c>
      <c r="J25" s="23">
        <f>SUM(Daily!J27,Daily!J58,Daily!J89,Daily!J120,Daily!J151,Daily!J182,Daily!J213,Daily!J244,Daily!J275,Daily!J306,Daily!J337,Daily!J368,Daily!J399,Daily!J430,Daily!J461,Daily!J492,Daily!J523,Daily!J554,Daily!J585,Daily!J616,Daily!J647,Daily!J678,Daily!J709,Daily!J740,Daily!J771,Daily!J802,Daily!J833,Daily!J864,Daily!J895,Daily!J926,Daily!J957)</f>
        <v>4314</v>
      </c>
      <c r="K25" s="23">
        <f>SUM(Daily!K27,Daily!K58,Daily!K89,Daily!K120,Daily!K151,Daily!K182,Daily!K213,Daily!K244,Daily!K275,Daily!K306,Daily!K337,Daily!K368,Daily!K399,Daily!K430,Daily!K461,Daily!K492,Daily!K523,Daily!K554,Daily!K585,Daily!K616,Daily!K647,Daily!K678,Daily!K709,Daily!K740,Daily!K771,Daily!K802,Daily!K833,Daily!K864,Daily!K895,Daily!K926,Daily!K957)</f>
        <v>2617</v>
      </c>
      <c r="L25" s="23">
        <f>SUM(Daily!L27,Daily!L58,Daily!L89,Daily!L120,Daily!L151,Daily!L182,Daily!L213,Daily!L244,Daily!L275,Daily!L306,Daily!L337,Daily!L368,Daily!L399,Daily!L430,Daily!L461,Daily!L492,Daily!L523,Daily!L554,Daily!L585,Daily!L616,Daily!L647,Daily!L678,Daily!L709,Daily!L740,Daily!L771,Daily!L802,Daily!L833,Daily!L864,Daily!L895,Daily!L926,Daily!L957)</f>
        <v>31292</v>
      </c>
      <c r="M25" s="23">
        <f>SUM(Daily!M27,Daily!M58,Daily!M89,Daily!M120,Daily!M151,Daily!M182,Daily!M213,Daily!M244,Daily!M275,Daily!M306,Daily!M337,Daily!M368,Daily!M399,Daily!M430,Daily!M461,Daily!M492,Daily!M523,Daily!M554,Daily!M585,Daily!M616,Daily!M647,Daily!M678,Daily!M709,Daily!M740,Daily!M771,Daily!M802,Daily!M833,Daily!M864,Daily!M895,Daily!M926,Daily!M957)</f>
        <v>10906</v>
      </c>
      <c r="N25" s="23">
        <f>SUM(Daily!N27,Daily!N58,Daily!N89,Daily!N120,Daily!N151,Daily!N182,Daily!N213,Daily!N244,Daily!N275,Daily!N306,Daily!N337,Daily!N368,Daily!N399,Daily!N430,Daily!N461,Daily!N492,Daily!N523,Daily!N554,Daily!N585,Daily!N616,Daily!N647,Daily!N678,Daily!N709,Daily!N740,Daily!N771,Daily!N802,Daily!N833,Daily!N864,Daily!N895,Daily!N926,Daily!N957)</f>
        <v>47740</v>
      </c>
      <c r="O25" s="23">
        <f>SUM(Daily!O27,Daily!O58,Daily!O89,Daily!O120,Daily!O151,Daily!O182,Daily!O213,Daily!O244,Daily!O275,Daily!O306,Daily!O337,Daily!O368,Daily!O399,Daily!O430,Daily!O461,Daily!O492,Daily!O523,Daily!O554,Daily!O585,Daily!O616,Daily!O647,Daily!O678,Daily!O709,Daily!O740,Daily!O771,Daily!O802,Daily!O833,Daily!O864,Daily!O895,Daily!O926,Daily!O957)</f>
        <v>35894</v>
      </c>
      <c r="P25" s="23">
        <f>SUM(Daily!P27,Daily!P58,Daily!P89,Daily!P120,Daily!P151,Daily!P182,Daily!P213,Daily!P244,Daily!P275,Daily!P306,Daily!P337,Daily!P368,Daily!P399,Daily!P430,Daily!P461,Daily!P492,Daily!P523,Daily!P554,Daily!P585,Daily!P616,Daily!P647,Daily!P678,Daily!P709,Daily!P740,Daily!P771,Daily!P802,Daily!P833,Daily!P864,Daily!P895,Daily!P926,Daily!P957)</f>
        <v>13028</v>
      </c>
      <c r="Q25" s="23">
        <f>SUM(Daily!Q27,Daily!Q58,Daily!Q89,Daily!Q120,Daily!Q151,Daily!Q182,Daily!Q213,Daily!Q244,Daily!Q275,Daily!Q306,Daily!Q337,Daily!Q368,Daily!Q399,Daily!Q430,Daily!Q461,Daily!Q492,Daily!Q523,Daily!Q554,Daily!Q585,Daily!Q616,Daily!Q647,Daily!Q678,Daily!Q709,Daily!Q740,Daily!Q771,Daily!Q802,Daily!Q833,Daily!Q864,Daily!Q895,Daily!Q926,Daily!Q957)</f>
        <v>22565</v>
      </c>
      <c r="R25" s="23">
        <f>SUM(Daily!R27,Daily!R58,Daily!R89,Daily!R120,Daily!R151,Daily!R182,Daily!R213,Daily!R244,Daily!R275,Daily!R306,Daily!R337,Daily!R368,Daily!R399,Daily!R430,Daily!R461,Daily!R492,Daily!R523,Daily!R554,Daily!R585,Daily!R616,Daily!R647,Daily!R678,Daily!R709,Daily!R740,Daily!R771,Daily!R802,Daily!R833,Daily!R864,Daily!R895,Daily!R926,Daily!R957)</f>
        <v>20951</v>
      </c>
      <c r="S25" s="23">
        <f>SUM(Daily!S27,Daily!S58,Daily!S89,Daily!S120,Daily!S151,Daily!S182,Daily!S213,Daily!S244,Daily!S275,Daily!S306,Daily!S337,Daily!S368,Daily!S399,Daily!S430,Daily!S461,Daily!S492,Daily!S523,Daily!S554,Daily!S585,Daily!S616,Daily!S647,Daily!S678,Daily!S709,Daily!S740,Daily!S771,Daily!S802,Daily!S833,Daily!S864,Daily!S895,Daily!S926,Daily!S957)</f>
        <v>29783</v>
      </c>
      <c r="T25" s="23">
        <f>SUM(Daily!T27,Daily!T58,Daily!T89,Daily!T120,Daily!T151,Daily!T182,Daily!T213,Daily!T244,Daily!T275,Daily!T306,Daily!T337,Daily!T368,Daily!T399,Daily!T430,Daily!T461,Daily!T492,Daily!T523,Daily!T554,Daily!T585,Daily!T616,Daily!T647,Daily!T678,Daily!T709,Daily!T740,Daily!T771,Daily!T802,Daily!T833,Daily!T864,Daily!T895,Daily!T926,Daily!T957)</f>
        <v>4151</v>
      </c>
      <c r="U25" s="23">
        <f>SUM(Daily!U27,Daily!U58,Daily!U89,Daily!U120,Daily!U151,Daily!U182,Daily!U213,Daily!U244,Daily!U275,Daily!U306,Daily!U337,Daily!U368,Daily!U399,Daily!U430,Daily!U461,Daily!U492,Daily!U523,Daily!U554,Daily!U585,Daily!U616,Daily!U647,Daily!U678,Daily!U709,Daily!U740,Daily!U771,Daily!U802,Daily!U833,Daily!U864,Daily!U895,Daily!U926,Daily!U957)</f>
        <v>4411</v>
      </c>
      <c r="V25" s="23">
        <f>SUM(Daily!V27,Daily!V58,Daily!V89,Daily!V120,Daily!V151,Daily!V182,Daily!V213,Daily!V244,Daily!V275,Daily!V306,Daily!V337,Daily!V368,Daily!V399,Daily!V430,Daily!V461,Daily!V492,Daily!V523,Daily!V554,Daily!V585,Daily!V616,Daily!V647,Daily!V678,Daily!V709,Daily!V740,Daily!V771,Daily!V802,Daily!V833,Daily!V864,Daily!V895,Daily!V926,Daily!V957)</f>
        <v>33612</v>
      </c>
      <c r="W25" s="23">
        <f>SUM(Daily!W27,Daily!W58,Daily!W89,Daily!W120,Daily!W151,Daily!W182,Daily!W213,Daily!W244,Daily!W275,Daily!W306,Daily!W337,Daily!W368,Daily!W399,Daily!W430,Daily!W461,Daily!W492,Daily!W523,Daily!W554,Daily!W585,Daily!W616,Daily!W647,Daily!W678,Daily!W709,Daily!W740,Daily!W771,Daily!W802,Daily!W833,Daily!W864,Daily!W895,Daily!W926,Daily!W957)</f>
        <v>17665</v>
      </c>
      <c r="X25" s="23">
        <f>SUM(Daily!X27,Daily!X58,Daily!X89,Daily!X120,Daily!X151,Daily!X182,Daily!X213,Daily!X244,Daily!X275,Daily!X306,Daily!X337,Daily!X368,Daily!X399,Daily!X430,Daily!X461,Daily!X492,Daily!X523,Daily!X554,Daily!X585,Daily!X616,Daily!X647,Daily!X678,Daily!X709,Daily!X740,Daily!X771,Daily!X802,Daily!X833,Daily!X864,Daily!X895,Daily!X926,Daily!X957)</f>
        <v>9030</v>
      </c>
      <c r="Y25" s="23">
        <f>SUM(Daily!Y27,Daily!Y58,Daily!Y89,Daily!Y120,Daily!Y151,Daily!Y182,Daily!Y213,Daily!Y244,Daily!Y275,Daily!Y306,Daily!Y337,Daily!Y368,Daily!Y399,Daily!Y430,Daily!Y461,Daily!Y492,Daily!Y523,Daily!Y554,Daily!Y585,Daily!Y616,Daily!Y647,Daily!Y678,Daily!Y709,Daily!Y740,Daily!Y771,Daily!Y802,Daily!Y833,Daily!Y864,Daily!Y895,Daily!Y926,Daily!Y957)</f>
        <v>10882</v>
      </c>
      <c r="Z25" s="23">
        <f>SUM(Daily!Z27,Daily!Z58,Daily!Z89,Daily!Z120,Daily!Z151,Daily!Z182,Daily!Z213,Daily!Z244,Daily!Z275,Daily!Z306,Daily!Z337,Daily!Z368,Daily!Z399,Daily!Z430,Daily!Z461,Daily!Z492,Daily!Z523,Daily!Z554,Daily!Z585,Daily!Z616,Daily!Z647,Daily!Z678,Daily!Z709,Daily!Z740,Daily!Z771,Daily!Z802,Daily!Z833,Daily!Z864,Daily!Z895,Daily!Z926,Daily!Z957)</f>
        <v>30160</v>
      </c>
      <c r="AA25" s="23">
        <f>SUM(Daily!AA27,Daily!AA58,Daily!AA89,Daily!AA120,Daily!AA151,Daily!AA182,Daily!AA213,Daily!AA244,Daily!AA275,Daily!AA306,Daily!AA337,Daily!AA368,Daily!AA399,Daily!AA430,Daily!AA461,Daily!AA492,Daily!AA523,Daily!AA554,Daily!AA585,Daily!AA616,Daily!AA647,Daily!AA678,Daily!AA709,Daily!AA740,Daily!AA771,Daily!AA802,Daily!AA833,Daily!AA864,Daily!AA895,Daily!AA926,Daily!AA957)</f>
        <v>41789</v>
      </c>
      <c r="AB25" s="6">
        <f t="shared" si="0"/>
        <v>243978</v>
      </c>
      <c r="AC25" s="7">
        <f t="shared" si="0"/>
        <v>311007</v>
      </c>
      <c r="AD25" s="18"/>
      <c r="AE25" s="18"/>
    </row>
    <row r="26" spans="1:31" x14ac:dyDescent="0.2">
      <c r="A26" s="89" t="s">
        <v>35</v>
      </c>
      <c r="B26" s="23">
        <f>SUM(Daily!B28,Daily!B59,Daily!B90,Daily!B121,Daily!B152,Daily!B183,Daily!B214,Daily!B245,Daily!B276,Daily!B307,Daily!B338,Daily!B369,Daily!B400,Daily!B431,Daily!B462,Daily!B493,Daily!B524,Daily!B555,Daily!B586,Daily!B617,Daily!B648,Daily!B679,Daily!B710,Daily!B741,Daily!B772,Daily!B803,Daily!B834,Daily!B865,Daily!B896,Daily!B927,Daily!B958)</f>
        <v>0</v>
      </c>
      <c r="C26" s="23">
        <f>SUM(Daily!C28,Daily!C59,Daily!C90,Daily!C121,Daily!C152,Daily!C183,Daily!C214,Daily!C245,Daily!C276,Daily!C307,Daily!C338,Daily!C369,Daily!C400,Daily!C431,Daily!C462,Daily!C493,Daily!C524,Daily!C555,Daily!C586,Daily!C617,Daily!C648,Daily!C679,Daily!C710,Daily!C741,Daily!C772,Daily!C803,Daily!C834,Daily!C865,Daily!C896,Daily!C927,Daily!C958)</f>
        <v>12983</v>
      </c>
      <c r="D26" s="23">
        <f>SUM(Daily!D28,Daily!D59,Daily!D90,Daily!D121,Daily!D152,Daily!D183,Daily!D214,Daily!D245,Daily!D276,Daily!D307,Daily!D338,Daily!D369,Daily!D400,Daily!D431,Daily!D462,Daily!D493,Daily!D524,Daily!D555,Daily!D586,Daily!D617,Daily!D648,Daily!D679,Daily!D710,Daily!D741,Daily!D772,Daily!D803,Daily!D834,Daily!D865,Daily!D896,Daily!D927,Daily!D958)</f>
        <v>299</v>
      </c>
      <c r="E26" s="23">
        <f>SUM(Daily!E28,Daily!E59,Daily!E90,Daily!E121,Daily!E152,Daily!E183,Daily!E214,Daily!E245,Daily!E276,Daily!E307,Daily!E338,Daily!E369,Daily!E400,Daily!E431,Daily!E462,Daily!E493,Daily!E524,Daily!E555,Daily!E586,Daily!E617,Daily!E648,Daily!E679,Daily!E710,Daily!E741,Daily!E772,Daily!E803,Daily!E834,Daily!E865,Daily!E896,Daily!E927,Daily!E958)</f>
        <v>6568</v>
      </c>
      <c r="F26" s="23">
        <f>SUM(Daily!F28,Daily!F59,Daily!F90,Daily!F121,Daily!F152,Daily!F183,Daily!F214,Daily!F245,Daily!F276,Daily!F307,Daily!F338,Daily!F369,Daily!F400,Daily!F431,Daily!F462,Daily!F493,Daily!F524,Daily!F555,Daily!F586,Daily!F617,Daily!F648,Daily!F679,Daily!F710,Daily!F741,Daily!F772,Daily!F803,Daily!F834,Daily!F865,Daily!F896,Daily!F927,Daily!F958)</f>
        <v>318</v>
      </c>
      <c r="G26" s="23">
        <f>SUM(Daily!G28,Daily!G59,Daily!G90,Daily!G121,Daily!G152,Daily!G183,Daily!G214,Daily!G245,Daily!G276,Daily!G307,Daily!G338,Daily!G369,Daily!G400,Daily!G431,Daily!G462,Daily!G493,Daily!G524,Daily!G555,Daily!G586,Daily!G617,Daily!G648,Daily!G679,Daily!G710,Daily!G741,Daily!G772,Daily!G803,Daily!G834,Daily!G865,Daily!G896,Daily!G927,Daily!G958)</f>
        <v>18376</v>
      </c>
      <c r="H26" s="23">
        <f>SUM(Daily!H28,Daily!H59,Daily!H90,Daily!H121,Daily!H152,Daily!H183,Daily!H214,Daily!H245,Daily!H276,Daily!H307,Daily!H338,Daily!H369,Daily!H400,Daily!H431,Daily!H462,Daily!H493,Daily!H524,Daily!H555,Daily!H586,Daily!H617,Daily!H648,Daily!H679,Daily!H710,Daily!H741,Daily!H772,Daily!H803,Daily!H834,Daily!H865,Daily!H896,Daily!H927,Daily!H958)</f>
        <v>2195</v>
      </c>
      <c r="I26" s="23">
        <f>SUM(Daily!I28,Daily!I59,Daily!I90,Daily!I121,Daily!I152,Daily!I183,Daily!I214,Daily!I245,Daily!I276,Daily!I307,Daily!I338,Daily!I369,Daily!I400,Daily!I431,Daily!I462,Daily!I493,Daily!I524,Daily!I555,Daily!I586,Daily!I617,Daily!I648,Daily!I679,Daily!I710,Daily!I741,Daily!I772,Daily!I803,Daily!I834,Daily!I865,Daily!I896,Daily!I927,Daily!I958)</f>
        <v>17056</v>
      </c>
      <c r="J26" s="23">
        <f>SUM(Daily!J28,Daily!J59,Daily!J90,Daily!J121,Daily!J152,Daily!J183,Daily!J214,Daily!J245,Daily!J276,Daily!J307,Daily!J338,Daily!J369,Daily!J400,Daily!J431,Daily!J462,Daily!J493,Daily!J524,Daily!J555,Daily!J586,Daily!J617,Daily!J648,Daily!J679,Daily!J710,Daily!J741,Daily!J772,Daily!J803,Daily!J834,Daily!J865,Daily!J896,Daily!J927,Daily!J958)</f>
        <v>1093</v>
      </c>
      <c r="K26" s="23">
        <f>SUM(Daily!K28,Daily!K59,Daily!K90,Daily!K121,Daily!K152,Daily!K183,Daily!K214,Daily!K245,Daily!K276,Daily!K307,Daily!K338,Daily!K369,Daily!K400,Daily!K431,Daily!K462,Daily!K493,Daily!K524,Daily!K555,Daily!K586,Daily!K617,Daily!K648,Daily!K679,Daily!K710,Daily!K741,Daily!K772,Daily!K803,Daily!K834,Daily!K865,Daily!K896,Daily!K927,Daily!K958)</f>
        <v>694</v>
      </c>
      <c r="L26" s="23">
        <f>SUM(Daily!L28,Daily!L59,Daily!L90,Daily!L121,Daily!L152,Daily!L183,Daily!L214,Daily!L245,Daily!L276,Daily!L307,Daily!L338,Daily!L369,Daily!L400,Daily!L431,Daily!L462,Daily!L493,Daily!L524,Daily!L555,Daily!L586,Daily!L617,Daily!L648,Daily!L679,Daily!L710,Daily!L741,Daily!L772,Daily!L803,Daily!L834,Daily!L865,Daily!L896,Daily!L927,Daily!L958)</f>
        <v>9608</v>
      </c>
      <c r="M26" s="23">
        <f>SUM(Daily!M28,Daily!M59,Daily!M90,Daily!M121,Daily!M152,Daily!M183,Daily!M214,Daily!M245,Daily!M276,Daily!M307,Daily!M338,Daily!M369,Daily!M400,Daily!M431,Daily!M462,Daily!M493,Daily!M524,Daily!M555,Daily!M586,Daily!M617,Daily!M648,Daily!M679,Daily!M710,Daily!M741,Daily!M772,Daily!M803,Daily!M834,Daily!M865,Daily!M896,Daily!M927,Daily!M958)</f>
        <v>2059</v>
      </c>
      <c r="N26" s="23">
        <f>SUM(Daily!N28,Daily!N59,Daily!N90,Daily!N121,Daily!N152,Daily!N183,Daily!N214,Daily!N245,Daily!N276,Daily!N307,Daily!N338,Daily!N369,Daily!N400,Daily!N431,Daily!N462,Daily!N493,Daily!N524,Daily!N555,Daily!N586,Daily!N617,Daily!N648,Daily!N679,Daily!N710,Daily!N741,Daily!N772,Daily!N803,Daily!N834,Daily!N865,Daily!N896,Daily!N927,Daily!N958)</f>
        <v>8735</v>
      </c>
      <c r="O26" s="23">
        <f>SUM(Daily!O28,Daily!O59,Daily!O90,Daily!O121,Daily!O152,Daily!O183,Daily!O214,Daily!O245,Daily!O276,Daily!O307,Daily!O338,Daily!O369,Daily!O400,Daily!O431,Daily!O462,Daily!O493,Daily!O524,Daily!O555,Daily!O586,Daily!O617,Daily!O648,Daily!O679,Daily!O710,Daily!O741,Daily!O772,Daily!O803,Daily!O834,Daily!O865,Daily!O896,Daily!O927,Daily!O958)</f>
        <v>6625</v>
      </c>
      <c r="P26" s="23">
        <f>SUM(Daily!P28,Daily!P59,Daily!P90,Daily!P121,Daily!P152,Daily!P183,Daily!P214,Daily!P245,Daily!P276,Daily!P307,Daily!P338,Daily!P369,Daily!P400,Daily!P431,Daily!P462,Daily!P493,Daily!P524,Daily!P555,Daily!P586,Daily!P617,Daily!P648,Daily!P679,Daily!P710,Daily!P741,Daily!P772,Daily!P803,Daily!P834,Daily!P865,Daily!P896,Daily!P927,Daily!P958)</f>
        <v>2074</v>
      </c>
      <c r="Q26" s="23">
        <f>SUM(Daily!Q28,Daily!Q59,Daily!Q90,Daily!Q121,Daily!Q152,Daily!Q183,Daily!Q214,Daily!Q245,Daily!Q276,Daily!Q307,Daily!Q338,Daily!Q369,Daily!Q400,Daily!Q431,Daily!Q462,Daily!Q493,Daily!Q524,Daily!Q555,Daily!Q586,Daily!Q617,Daily!Q648,Daily!Q679,Daily!Q710,Daily!Q741,Daily!Q772,Daily!Q803,Daily!Q834,Daily!Q865,Daily!Q896,Daily!Q927,Daily!Q958)</f>
        <v>4180</v>
      </c>
      <c r="R26" s="23">
        <f>SUM(Daily!R28,Daily!R59,Daily!R90,Daily!R121,Daily!R152,Daily!R183,Daily!R214,Daily!R245,Daily!R276,Daily!R307,Daily!R338,Daily!R369,Daily!R400,Daily!R431,Daily!R462,Daily!R493,Daily!R524,Daily!R555,Daily!R586,Daily!R617,Daily!R648,Daily!R679,Daily!R710,Daily!R741,Daily!R772,Daily!R803,Daily!R834,Daily!R865,Daily!R896,Daily!R927,Daily!R958)</f>
        <v>5136</v>
      </c>
      <c r="S26" s="23">
        <f>SUM(Daily!S28,Daily!S59,Daily!S90,Daily!S121,Daily!S152,Daily!S183,Daily!S214,Daily!S245,Daily!S276,Daily!S307,Daily!S338,Daily!S369,Daily!S400,Daily!S431,Daily!S462,Daily!S493,Daily!S524,Daily!S555,Daily!S586,Daily!S617,Daily!S648,Daily!S679,Daily!S710,Daily!S741,Daily!S772,Daily!S803,Daily!S834,Daily!S865,Daily!S896,Daily!S927,Daily!S958)</f>
        <v>2675</v>
      </c>
      <c r="T26" s="23">
        <f>SUM(Daily!T28,Daily!T59,Daily!T90,Daily!T121,Daily!T152,Daily!T183,Daily!T214,Daily!T245,Daily!T276,Daily!T307,Daily!T338,Daily!T369,Daily!T400,Daily!T431,Daily!T462,Daily!T493,Daily!T524,Daily!T555,Daily!T586,Daily!T617,Daily!T648,Daily!T679,Daily!T710,Daily!T741,Daily!T772,Daily!T803,Daily!T834,Daily!T865,Daily!T896,Daily!T927,Daily!T958)</f>
        <v>838</v>
      </c>
      <c r="U26" s="23">
        <f>SUM(Daily!U28,Daily!U59,Daily!U90,Daily!U121,Daily!U152,Daily!U183,Daily!U214,Daily!U245,Daily!U276,Daily!U307,Daily!U338,Daily!U369,Daily!U400,Daily!U431,Daily!U462,Daily!U493,Daily!U524,Daily!U555,Daily!U586,Daily!U617,Daily!U648,Daily!U679,Daily!U710,Daily!U741,Daily!U772,Daily!U803,Daily!U834,Daily!U865,Daily!U896,Daily!U927,Daily!U958)</f>
        <v>276</v>
      </c>
      <c r="V26" s="23">
        <f>SUM(Daily!V28,Daily!V59,Daily!V90,Daily!V121,Daily!V152,Daily!V183,Daily!V214,Daily!V245,Daily!V276,Daily!V307,Daily!V338,Daily!V369,Daily!V400,Daily!V431,Daily!V462,Daily!V493,Daily!V524,Daily!V555,Daily!V586,Daily!V617,Daily!V648,Daily!V679,Daily!V710,Daily!V741,Daily!V772,Daily!V803,Daily!V834,Daily!V865,Daily!V896,Daily!V927,Daily!V958)</f>
        <v>5947</v>
      </c>
      <c r="W26" s="23">
        <f>SUM(Daily!W28,Daily!W59,Daily!W90,Daily!W121,Daily!W152,Daily!W183,Daily!W214,Daily!W245,Daily!W276,Daily!W307,Daily!W338,Daily!W369,Daily!W400,Daily!W431,Daily!W462,Daily!W493,Daily!W524,Daily!W555,Daily!W586,Daily!W617,Daily!W648,Daily!W679,Daily!W710,Daily!W741,Daily!W772,Daily!W803,Daily!W834,Daily!W865,Daily!W896,Daily!W927,Daily!W958)</f>
        <v>396</v>
      </c>
      <c r="X26" s="23">
        <f>SUM(Daily!X28,Daily!X59,Daily!X90,Daily!X121,Daily!X152,Daily!X183,Daily!X214,Daily!X245,Daily!X276,Daily!X307,Daily!X338,Daily!X369,Daily!X400,Daily!X431,Daily!X462,Daily!X493,Daily!X524,Daily!X555,Daily!X586,Daily!X617,Daily!X648,Daily!X679,Daily!X710,Daily!X741,Daily!X772,Daily!X803,Daily!X834,Daily!X865,Daily!X896,Daily!X927,Daily!X958)</f>
        <v>1480</v>
      </c>
      <c r="Y26" s="23">
        <f>SUM(Daily!Y28,Daily!Y59,Daily!Y90,Daily!Y121,Daily!Y152,Daily!Y183,Daily!Y214,Daily!Y245,Daily!Y276,Daily!Y307,Daily!Y338,Daily!Y369,Daily!Y400,Daily!Y431,Daily!Y462,Daily!Y493,Daily!Y524,Daily!Y555,Daily!Y586,Daily!Y617,Daily!Y648,Daily!Y679,Daily!Y710,Daily!Y741,Daily!Y772,Daily!Y803,Daily!Y834,Daily!Y865,Daily!Y896,Daily!Y927,Daily!Y958)</f>
        <v>755</v>
      </c>
      <c r="Z26" s="23">
        <f>SUM(Daily!Z28,Daily!Z59,Daily!Z90,Daily!Z121,Daily!Z152,Daily!Z183,Daily!Z214,Daily!Z245,Daily!Z276,Daily!Z307,Daily!Z338,Daily!Z369,Daily!Z400,Daily!Z431,Daily!Z462,Daily!Z493,Daily!Z524,Daily!Z555,Daily!Z586,Daily!Z617,Daily!Z648,Daily!Z679,Daily!Z710,Daily!Z741,Daily!Z772,Daily!Z803,Daily!Z834,Daily!Z865,Daily!Z896,Daily!Z927,Daily!Z958)</f>
        <v>2593</v>
      </c>
      <c r="AA26" s="23">
        <f>SUM(Daily!AA28,Daily!AA59,Daily!AA90,Daily!AA121,Daily!AA152,Daily!AA183,Daily!AA214,Daily!AA245,Daily!AA276,Daily!AA307,Daily!AA338,Daily!AA369,Daily!AA400,Daily!AA431,Daily!AA462,Daily!AA493,Daily!AA524,Daily!AA555,Daily!AA586,Daily!AA617,Daily!AA648,Daily!AA679,Daily!AA710,Daily!AA741,Daily!AA772,Daily!AA803,Daily!AA834,Daily!AA865,Daily!AA896,Daily!AA927,Daily!AA958)</f>
        <v>4634</v>
      </c>
      <c r="AB26" s="4">
        <f t="shared" si="0"/>
        <v>40316</v>
      </c>
      <c r="AC26" s="5">
        <f t="shared" si="0"/>
        <v>77277</v>
      </c>
      <c r="AD26" s="18"/>
      <c r="AE26" s="18"/>
    </row>
    <row r="27" spans="1:31" x14ac:dyDescent="0.2">
      <c r="A27" s="90" t="s">
        <v>36</v>
      </c>
      <c r="B27" s="23">
        <f>SUM(Daily!B29,Daily!B60,Daily!B91,Daily!B122,Daily!B153,Daily!B184,Daily!B215,Daily!B246,Daily!B277,Daily!B308,Daily!B339,Daily!B370,Daily!B401,Daily!B432,Daily!B463,Daily!B494,Daily!B525,Daily!B556,Daily!B587,Daily!B618,Daily!B649,Daily!B680,Daily!B711,Daily!B742,Daily!B773,Daily!B804,Daily!B835,Daily!B866,Daily!B897,Daily!B928,Daily!B959)</f>
        <v>0</v>
      </c>
      <c r="C27" s="23">
        <f>SUM(Daily!C29,Daily!C60,Daily!C91,Daily!C122,Daily!C153,Daily!C184,Daily!C215,Daily!C246,Daily!C277,Daily!C308,Daily!C339,Daily!C370,Daily!C401,Daily!C432,Daily!C463,Daily!C494,Daily!C525,Daily!C556,Daily!C587,Daily!C618,Daily!C649,Daily!C680,Daily!C711,Daily!C742,Daily!C773,Daily!C804,Daily!C835,Daily!C866,Daily!C897,Daily!C928,Daily!C959)</f>
        <v>0</v>
      </c>
      <c r="D27" s="23">
        <f>SUM(Daily!D29,Daily!D60,Daily!D91,Daily!D122,Daily!D153,Daily!D184,Daily!D215,Daily!D246,Daily!D277,Daily!D308,Daily!D339,Daily!D370,Daily!D401,Daily!D432,Daily!D463,Daily!D494,Daily!D525,Daily!D556,Daily!D587,Daily!D618,Daily!D649,Daily!D680,Daily!D711,Daily!D742,Daily!D773,Daily!D804,Daily!D835,Daily!D866,Daily!D897,Daily!D928,Daily!D959)</f>
        <v>0</v>
      </c>
      <c r="E27" s="23">
        <f>SUM(Daily!E29,Daily!E60,Daily!E91,Daily!E122,Daily!E153,Daily!E184,Daily!E215,Daily!E246,Daily!E277,Daily!E308,Daily!E339,Daily!E370,Daily!E401,Daily!E432,Daily!E463,Daily!E494,Daily!E525,Daily!E556,Daily!E587,Daily!E618,Daily!E649,Daily!E680,Daily!E711,Daily!E742,Daily!E773,Daily!E804,Daily!E835,Daily!E866,Daily!E897,Daily!E928,Daily!E959)</f>
        <v>1</v>
      </c>
      <c r="F27" s="23">
        <f>SUM(Daily!F29,Daily!F60,Daily!F91,Daily!F122,Daily!F153,Daily!F184,Daily!F215,Daily!F246,Daily!F277,Daily!F308,Daily!F339,Daily!F370,Daily!F401,Daily!F432,Daily!F463,Daily!F494,Daily!F525,Daily!F556,Daily!F587,Daily!F618,Daily!F649,Daily!F680,Daily!F711,Daily!F742,Daily!F773,Daily!F804,Daily!F835,Daily!F866,Daily!F897,Daily!F928,Daily!F959)</f>
        <v>0</v>
      </c>
      <c r="G27" s="23">
        <f>SUM(Daily!G29,Daily!G60,Daily!G91,Daily!G122,Daily!G153,Daily!G184,Daily!G215,Daily!G246,Daily!G277,Daily!G308,Daily!G339,Daily!G370,Daily!G401,Daily!G432,Daily!G463,Daily!G494,Daily!G525,Daily!G556,Daily!G587,Daily!G618,Daily!G649,Daily!G680,Daily!G711,Daily!G742,Daily!G773,Daily!G804,Daily!G835,Daily!G866,Daily!G897,Daily!G928,Daily!G959)</f>
        <v>0</v>
      </c>
      <c r="H27" s="23">
        <f>SUM(Daily!H29,Daily!H60,Daily!H91,Daily!H122,Daily!H153,Daily!H184,Daily!H215,Daily!H246,Daily!H277,Daily!H308,Daily!H339,Daily!H370,Daily!H401,Daily!H432,Daily!H463,Daily!H494,Daily!H525,Daily!H556,Daily!H587,Daily!H618,Daily!H649,Daily!H680,Daily!H711,Daily!H742,Daily!H773,Daily!H804,Daily!H835,Daily!H866,Daily!H897,Daily!H928,Daily!H959)</f>
        <v>0</v>
      </c>
      <c r="I27" s="23">
        <f>SUM(Daily!I29,Daily!I60,Daily!I91,Daily!I122,Daily!I153,Daily!I184,Daily!I215,Daily!I246,Daily!I277,Daily!I308,Daily!I339,Daily!I370,Daily!I401,Daily!I432,Daily!I463,Daily!I494,Daily!I525,Daily!I556,Daily!I587,Daily!I618,Daily!I649,Daily!I680,Daily!I711,Daily!I742,Daily!I773,Daily!I804,Daily!I835,Daily!I866,Daily!I897,Daily!I928,Daily!I959)</f>
        <v>0</v>
      </c>
      <c r="J27" s="23">
        <f>SUM(Daily!J29,Daily!J60,Daily!J91,Daily!J122,Daily!J153,Daily!J184,Daily!J215,Daily!J246,Daily!J277,Daily!J308,Daily!J339,Daily!J370,Daily!J401,Daily!J432,Daily!J463,Daily!J494,Daily!J525,Daily!J556,Daily!J587,Daily!J618,Daily!J649,Daily!J680,Daily!J711,Daily!J742,Daily!J773,Daily!J804,Daily!J835,Daily!J866,Daily!J897,Daily!J928,Daily!J959)</f>
        <v>0</v>
      </c>
      <c r="K27" s="23">
        <f>SUM(Daily!K29,Daily!K60,Daily!K91,Daily!K122,Daily!K153,Daily!K184,Daily!K215,Daily!K246,Daily!K277,Daily!K308,Daily!K339,Daily!K370,Daily!K401,Daily!K432,Daily!K463,Daily!K494,Daily!K525,Daily!K556,Daily!K587,Daily!K618,Daily!K649,Daily!K680,Daily!K711,Daily!K742,Daily!K773,Daily!K804,Daily!K835,Daily!K866,Daily!K897,Daily!K928,Daily!K959)</f>
        <v>0</v>
      </c>
      <c r="L27" s="23">
        <f>SUM(Daily!L29,Daily!L60,Daily!L91,Daily!L122,Daily!L153,Daily!L184,Daily!L215,Daily!L246,Daily!L277,Daily!L308,Daily!L339,Daily!L370,Daily!L401,Daily!L432,Daily!L463,Daily!L494,Daily!L525,Daily!L556,Daily!L587,Daily!L618,Daily!L649,Daily!L680,Daily!L711,Daily!L742,Daily!L773,Daily!L804,Daily!L835,Daily!L866,Daily!L897,Daily!L928,Daily!L959)</f>
        <v>0</v>
      </c>
      <c r="M27" s="23">
        <f>SUM(Daily!M29,Daily!M60,Daily!M91,Daily!M122,Daily!M153,Daily!M184,Daily!M215,Daily!M246,Daily!M277,Daily!M308,Daily!M339,Daily!M370,Daily!M401,Daily!M432,Daily!M463,Daily!M494,Daily!M525,Daily!M556,Daily!M587,Daily!M618,Daily!M649,Daily!M680,Daily!M711,Daily!M742,Daily!M773,Daily!M804,Daily!M835,Daily!M866,Daily!M897,Daily!M928,Daily!M959)</f>
        <v>0</v>
      </c>
      <c r="N27" s="23">
        <f>SUM(Daily!N29,Daily!N60,Daily!N91,Daily!N122,Daily!N153,Daily!N184,Daily!N215,Daily!N246,Daily!N277,Daily!N308,Daily!N339,Daily!N370,Daily!N401,Daily!N432,Daily!N463,Daily!N494,Daily!N525,Daily!N556,Daily!N587,Daily!N618,Daily!N649,Daily!N680,Daily!N711,Daily!N742,Daily!N773,Daily!N804,Daily!N835,Daily!N866,Daily!N897,Daily!N928,Daily!N959)</f>
        <v>0</v>
      </c>
      <c r="O27" s="23">
        <f>SUM(Daily!O29,Daily!O60,Daily!O91,Daily!O122,Daily!O153,Daily!O184,Daily!O215,Daily!O246,Daily!O277,Daily!O308,Daily!O339,Daily!O370,Daily!O401,Daily!O432,Daily!O463,Daily!O494,Daily!O525,Daily!O556,Daily!O587,Daily!O618,Daily!O649,Daily!O680,Daily!O711,Daily!O742,Daily!O773,Daily!O804,Daily!O835,Daily!O866,Daily!O897,Daily!O928,Daily!O959)</f>
        <v>0</v>
      </c>
      <c r="P27" s="23">
        <f>SUM(Daily!P29,Daily!P60,Daily!P91,Daily!P122,Daily!P153,Daily!P184,Daily!P215,Daily!P246,Daily!P277,Daily!P308,Daily!P339,Daily!P370,Daily!P401,Daily!P432,Daily!P463,Daily!P494,Daily!P525,Daily!P556,Daily!P587,Daily!P618,Daily!P649,Daily!P680,Daily!P711,Daily!P742,Daily!P773,Daily!P804,Daily!P835,Daily!P866,Daily!P897,Daily!P928,Daily!P959)</f>
        <v>0</v>
      </c>
      <c r="Q27" s="23">
        <f>SUM(Daily!Q29,Daily!Q60,Daily!Q91,Daily!Q122,Daily!Q153,Daily!Q184,Daily!Q215,Daily!Q246,Daily!Q277,Daily!Q308,Daily!Q339,Daily!Q370,Daily!Q401,Daily!Q432,Daily!Q463,Daily!Q494,Daily!Q525,Daily!Q556,Daily!Q587,Daily!Q618,Daily!Q649,Daily!Q680,Daily!Q711,Daily!Q742,Daily!Q773,Daily!Q804,Daily!Q835,Daily!Q866,Daily!Q897,Daily!Q928,Daily!Q959)</f>
        <v>0</v>
      </c>
      <c r="R27" s="23">
        <f>SUM(Daily!R29,Daily!R60,Daily!R91,Daily!R122,Daily!R153,Daily!R184,Daily!R215,Daily!R246,Daily!R277,Daily!R308,Daily!R339,Daily!R370,Daily!R401,Daily!R432,Daily!R463,Daily!R494,Daily!R525,Daily!R556,Daily!R587,Daily!R618,Daily!R649,Daily!R680,Daily!R711,Daily!R742,Daily!R773,Daily!R804,Daily!R835,Daily!R866,Daily!R897,Daily!R928,Daily!R959)</f>
        <v>0</v>
      </c>
      <c r="S27" s="23">
        <f>SUM(Daily!S29,Daily!S60,Daily!S91,Daily!S122,Daily!S153,Daily!S184,Daily!S215,Daily!S246,Daily!S277,Daily!S308,Daily!S339,Daily!S370,Daily!S401,Daily!S432,Daily!S463,Daily!S494,Daily!S525,Daily!S556,Daily!S587,Daily!S618,Daily!S649,Daily!S680,Daily!S711,Daily!S742,Daily!S773,Daily!S804,Daily!S835,Daily!S866,Daily!S897,Daily!S928,Daily!S959)</f>
        <v>0</v>
      </c>
      <c r="T27" s="23">
        <f>SUM(Daily!T29,Daily!T60,Daily!T91,Daily!T122,Daily!T153,Daily!T184,Daily!T215,Daily!T246,Daily!T277,Daily!T308,Daily!T339,Daily!T370,Daily!T401,Daily!T432,Daily!T463,Daily!T494,Daily!T525,Daily!T556,Daily!T587,Daily!T618,Daily!T649,Daily!T680,Daily!T711,Daily!T742,Daily!T773,Daily!T804,Daily!T835,Daily!T866,Daily!T897,Daily!T928,Daily!T959)</f>
        <v>0</v>
      </c>
      <c r="U27" s="23">
        <f>SUM(Daily!U29,Daily!U60,Daily!U91,Daily!U122,Daily!U153,Daily!U184,Daily!U215,Daily!U246,Daily!U277,Daily!U308,Daily!U339,Daily!U370,Daily!U401,Daily!U432,Daily!U463,Daily!U494,Daily!U525,Daily!U556,Daily!U587,Daily!U618,Daily!U649,Daily!U680,Daily!U711,Daily!U742,Daily!U773,Daily!U804,Daily!U835,Daily!U866,Daily!U897,Daily!U928,Daily!U959)</f>
        <v>0</v>
      </c>
      <c r="V27" s="23">
        <f>SUM(Daily!V29,Daily!V60,Daily!V91,Daily!V122,Daily!V153,Daily!V184,Daily!V215,Daily!V246,Daily!V277,Daily!V308,Daily!V339,Daily!V370,Daily!V401,Daily!V432,Daily!V463,Daily!V494,Daily!V525,Daily!V556,Daily!V587,Daily!V618,Daily!V649,Daily!V680,Daily!V711,Daily!V742,Daily!V773,Daily!V804,Daily!V835,Daily!V866,Daily!V897,Daily!V928,Daily!V959)</f>
        <v>0</v>
      </c>
      <c r="W27" s="23">
        <f>SUM(Daily!W29,Daily!W60,Daily!W91,Daily!W122,Daily!W153,Daily!W184,Daily!W215,Daily!W246,Daily!W277,Daily!W308,Daily!W339,Daily!W370,Daily!W401,Daily!W432,Daily!W463,Daily!W494,Daily!W525,Daily!W556,Daily!W587,Daily!W618,Daily!W649,Daily!W680,Daily!W711,Daily!W742,Daily!W773,Daily!W804,Daily!W835,Daily!W866,Daily!W897,Daily!W928,Daily!W959)</f>
        <v>0</v>
      </c>
      <c r="X27" s="23">
        <f>SUM(Daily!X29,Daily!X60,Daily!X91,Daily!X122,Daily!X153,Daily!X184,Daily!X215,Daily!X246,Daily!X277,Daily!X308,Daily!X339,Daily!X370,Daily!X401,Daily!X432,Daily!X463,Daily!X494,Daily!X525,Daily!X556,Daily!X587,Daily!X618,Daily!X649,Daily!X680,Daily!X711,Daily!X742,Daily!X773,Daily!X804,Daily!X835,Daily!X866,Daily!X897,Daily!X928,Daily!X959)</f>
        <v>0</v>
      </c>
      <c r="Y27" s="23">
        <f>SUM(Daily!Y29,Daily!Y60,Daily!Y91,Daily!Y122,Daily!Y153,Daily!Y184,Daily!Y215,Daily!Y246,Daily!Y277,Daily!Y308,Daily!Y339,Daily!Y370,Daily!Y401,Daily!Y432,Daily!Y463,Daily!Y494,Daily!Y525,Daily!Y556,Daily!Y587,Daily!Y618,Daily!Y649,Daily!Y680,Daily!Y711,Daily!Y742,Daily!Y773,Daily!Y804,Daily!Y835,Daily!Y866,Daily!Y897,Daily!Y928,Daily!Y959)</f>
        <v>0</v>
      </c>
      <c r="Z27" s="23">
        <f>SUM(Daily!Z29,Daily!Z60,Daily!Z91,Daily!Z122,Daily!Z153,Daily!Z184,Daily!Z215,Daily!Z246,Daily!Z277,Daily!Z308,Daily!Z339,Daily!Z370,Daily!Z401,Daily!Z432,Daily!Z463,Daily!Z494,Daily!Z525,Daily!Z556,Daily!Z587,Daily!Z618,Daily!Z649,Daily!Z680,Daily!Z711,Daily!Z742,Daily!Z773,Daily!Z804,Daily!Z835,Daily!Z866,Daily!Z897,Daily!Z928,Daily!Z959)</f>
        <v>0</v>
      </c>
      <c r="AA27" s="23">
        <f>SUM(Daily!AA29,Daily!AA60,Daily!AA91,Daily!AA122,Daily!AA153,Daily!AA184,Daily!AA215,Daily!AA246,Daily!AA277,Daily!AA308,Daily!AA339,Daily!AA370,Daily!AA401,Daily!AA432,Daily!AA463,Daily!AA494,Daily!AA525,Daily!AA556,Daily!AA587,Daily!AA618,Daily!AA649,Daily!AA680,Daily!AA711,Daily!AA742,Daily!AA773,Daily!AA804,Daily!AA835,Daily!AA866,Daily!AA897,Daily!AA928,Daily!AA959)</f>
        <v>0</v>
      </c>
      <c r="AB27" s="6">
        <f t="shared" si="0"/>
        <v>0</v>
      </c>
      <c r="AC27" s="7">
        <f t="shared" si="0"/>
        <v>1</v>
      </c>
      <c r="AD27" s="18"/>
      <c r="AE27" s="18"/>
    </row>
    <row r="28" spans="1:31" x14ac:dyDescent="0.2">
      <c r="A28" s="89" t="s">
        <v>37</v>
      </c>
      <c r="B28" s="23">
        <f>SUM(Daily!B30,Daily!B61,Daily!B92,Daily!B123,Daily!B154,Daily!B185,Daily!B216,Daily!B247,Daily!B278,Daily!B309,Daily!B340,Daily!B371,Daily!B402,Daily!B433,Daily!B464,Daily!B495,Daily!B526,Daily!B557,Daily!B588,Daily!B619,Daily!B650,Daily!B681,Daily!B712,Daily!B743,Daily!B774,Daily!B805,Daily!B836,Daily!B867,Daily!B898,Daily!B929,Daily!B960)</f>
        <v>32</v>
      </c>
      <c r="C28" s="23">
        <f>SUM(Daily!C30,Daily!C61,Daily!C92,Daily!C123,Daily!C154,Daily!C185,Daily!C216,Daily!C247,Daily!C278,Daily!C309,Daily!C340,Daily!C371,Daily!C402,Daily!C433,Daily!C464,Daily!C495,Daily!C526,Daily!C557,Daily!C588,Daily!C619,Daily!C650,Daily!C681,Daily!C712,Daily!C743,Daily!C774,Daily!C805,Daily!C836,Daily!C867,Daily!C898,Daily!C929,Daily!C960)</f>
        <v>21</v>
      </c>
      <c r="D28" s="23">
        <f>SUM(Daily!D30,Daily!D61,Daily!D92,Daily!D123,Daily!D154,Daily!D185,Daily!D216,Daily!D247,Daily!D278,Daily!D309,Daily!D340,Daily!D371,Daily!D402,Daily!D433,Daily!D464,Daily!D495,Daily!D526,Daily!D557,Daily!D588,Daily!D619,Daily!D650,Daily!D681,Daily!D712,Daily!D743,Daily!D774,Daily!D805,Daily!D836,Daily!D867,Daily!D898,Daily!D929,Daily!D960)</f>
        <v>10</v>
      </c>
      <c r="E28" s="23">
        <f>SUM(Daily!E30,Daily!E61,Daily!E92,Daily!E123,Daily!E154,Daily!E185,Daily!E216,Daily!E247,Daily!E278,Daily!E309,Daily!E340,Daily!E371,Daily!E402,Daily!E433,Daily!E464,Daily!E495,Daily!E526,Daily!E557,Daily!E588,Daily!E619,Daily!E650,Daily!E681,Daily!E712,Daily!E743,Daily!E774,Daily!E805,Daily!E836,Daily!E867,Daily!E898,Daily!E929,Daily!E960)</f>
        <v>9</v>
      </c>
      <c r="F28" s="23">
        <f>SUM(Daily!F30,Daily!F61,Daily!F92,Daily!F123,Daily!F154,Daily!F185,Daily!F216,Daily!F247,Daily!F278,Daily!F309,Daily!F340,Daily!F371,Daily!F402,Daily!F433,Daily!F464,Daily!F495,Daily!F526,Daily!F557,Daily!F588,Daily!F619,Daily!F650,Daily!F681,Daily!F712,Daily!F743,Daily!F774,Daily!F805,Daily!F836,Daily!F867,Daily!F898,Daily!F929,Daily!F960)</f>
        <v>13</v>
      </c>
      <c r="G28" s="23">
        <f>SUM(Daily!G30,Daily!G61,Daily!G92,Daily!G123,Daily!G154,Daily!G185,Daily!G216,Daily!G247,Daily!G278,Daily!G309,Daily!G340,Daily!G371,Daily!G402,Daily!G433,Daily!G464,Daily!G495,Daily!G526,Daily!G557,Daily!G588,Daily!G619,Daily!G650,Daily!G681,Daily!G712,Daily!G743,Daily!G774,Daily!G805,Daily!G836,Daily!G867,Daily!G898,Daily!G929,Daily!G960)</f>
        <v>13</v>
      </c>
      <c r="H28" s="23">
        <f>SUM(Daily!H30,Daily!H61,Daily!H92,Daily!H123,Daily!H154,Daily!H185,Daily!H216,Daily!H247,Daily!H278,Daily!H309,Daily!H340,Daily!H371,Daily!H402,Daily!H433,Daily!H464,Daily!H495,Daily!H526,Daily!H557,Daily!H588,Daily!H619,Daily!H650,Daily!H681,Daily!H712,Daily!H743,Daily!H774,Daily!H805,Daily!H836,Daily!H867,Daily!H898,Daily!H929,Daily!H960)</f>
        <v>12</v>
      </c>
      <c r="I28" s="23">
        <f>SUM(Daily!I30,Daily!I61,Daily!I92,Daily!I123,Daily!I154,Daily!I185,Daily!I216,Daily!I247,Daily!I278,Daily!I309,Daily!I340,Daily!I371,Daily!I402,Daily!I433,Daily!I464,Daily!I495,Daily!I526,Daily!I557,Daily!I588,Daily!I619,Daily!I650,Daily!I681,Daily!I712,Daily!I743,Daily!I774,Daily!I805,Daily!I836,Daily!I867,Daily!I898,Daily!I929,Daily!I960)</f>
        <v>12</v>
      </c>
      <c r="J28" s="23">
        <f>SUM(Daily!J30,Daily!J61,Daily!J92,Daily!J123,Daily!J154,Daily!J185,Daily!J216,Daily!J247,Daily!J278,Daily!J309,Daily!J340,Daily!J371,Daily!J402,Daily!J433,Daily!J464,Daily!J495,Daily!J526,Daily!J557,Daily!J588,Daily!J619,Daily!J650,Daily!J681,Daily!J712,Daily!J743,Daily!J774,Daily!J805,Daily!J836,Daily!J867,Daily!J898,Daily!J929,Daily!J960)</f>
        <v>9</v>
      </c>
      <c r="K28" s="23">
        <f>SUM(Daily!K30,Daily!K61,Daily!K92,Daily!K123,Daily!K154,Daily!K185,Daily!K216,Daily!K247,Daily!K278,Daily!K309,Daily!K340,Daily!K371,Daily!K402,Daily!K433,Daily!K464,Daily!K495,Daily!K526,Daily!K557,Daily!K588,Daily!K619,Daily!K650,Daily!K681,Daily!K712,Daily!K743,Daily!K774,Daily!K805,Daily!K836,Daily!K867,Daily!K898,Daily!K929,Daily!K960)</f>
        <v>9</v>
      </c>
      <c r="L28" s="23">
        <f>SUM(Daily!L30,Daily!L61,Daily!L92,Daily!L123,Daily!L154,Daily!L185,Daily!L216,Daily!L247,Daily!L278,Daily!L309,Daily!L340,Daily!L371,Daily!L402,Daily!L433,Daily!L464,Daily!L495,Daily!L526,Daily!L557,Daily!L588,Daily!L619,Daily!L650,Daily!L681,Daily!L712,Daily!L743,Daily!L774,Daily!L805,Daily!L836,Daily!L867,Daily!L898,Daily!L929,Daily!L960)</f>
        <v>3</v>
      </c>
      <c r="M28" s="23">
        <f>SUM(Daily!M30,Daily!M61,Daily!M92,Daily!M123,Daily!M154,Daily!M185,Daily!M216,Daily!M247,Daily!M278,Daily!M309,Daily!M340,Daily!M371,Daily!M402,Daily!M433,Daily!M464,Daily!M495,Daily!M526,Daily!M557,Daily!M588,Daily!M619,Daily!M650,Daily!M681,Daily!M712,Daily!M743,Daily!M774,Daily!M805,Daily!M836,Daily!M867,Daily!M898,Daily!M929,Daily!M960)</f>
        <v>3</v>
      </c>
      <c r="N28" s="23">
        <f>SUM(Daily!N30,Daily!N61,Daily!N92,Daily!N123,Daily!N154,Daily!N185,Daily!N216,Daily!N247,Daily!N278,Daily!N309,Daily!N340,Daily!N371,Daily!N402,Daily!N433,Daily!N464,Daily!N495,Daily!N526,Daily!N557,Daily!N588,Daily!N619,Daily!N650,Daily!N681,Daily!N712,Daily!N743,Daily!N774,Daily!N805,Daily!N836,Daily!N867,Daily!N898,Daily!N929,Daily!N960)</f>
        <v>3</v>
      </c>
      <c r="O28" s="23">
        <f>SUM(Daily!O30,Daily!O61,Daily!O92,Daily!O123,Daily!O154,Daily!O185,Daily!O216,Daily!O247,Daily!O278,Daily!O309,Daily!O340,Daily!O371,Daily!O402,Daily!O433,Daily!O464,Daily!O495,Daily!O526,Daily!O557,Daily!O588,Daily!O619,Daily!O650,Daily!O681,Daily!O712,Daily!O743,Daily!O774,Daily!O805,Daily!O836,Daily!O867,Daily!O898,Daily!O929,Daily!O960)</f>
        <v>3</v>
      </c>
      <c r="P28" s="23">
        <f>SUM(Daily!P30,Daily!P61,Daily!P92,Daily!P123,Daily!P154,Daily!P185,Daily!P216,Daily!P247,Daily!P278,Daily!P309,Daily!P340,Daily!P371,Daily!P402,Daily!P433,Daily!P464,Daily!P495,Daily!P526,Daily!P557,Daily!P588,Daily!P619,Daily!P650,Daily!P681,Daily!P712,Daily!P743,Daily!P774,Daily!P805,Daily!P836,Daily!P867,Daily!P898,Daily!P929,Daily!P960)</f>
        <v>8</v>
      </c>
      <c r="Q28" s="23">
        <f>SUM(Daily!Q30,Daily!Q61,Daily!Q92,Daily!Q123,Daily!Q154,Daily!Q185,Daily!Q216,Daily!Q247,Daily!Q278,Daily!Q309,Daily!Q340,Daily!Q371,Daily!Q402,Daily!Q433,Daily!Q464,Daily!Q495,Daily!Q526,Daily!Q557,Daily!Q588,Daily!Q619,Daily!Q650,Daily!Q681,Daily!Q712,Daily!Q743,Daily!Q774,Daily!Q805,Daily!Q836,Daily!Q867,Daily!Q898,Daily!Q929,Daily!Q960)</f>
        <v>8</v>
      </c>
      <c r="R28" s="23">
        <f>SUM(Daily!R30,Daily!R61,Daily!R92,Daily!R123,Daily!R154,Daily!R185,Daily!R216,Daily!R247,Daily!R278,Daily!R309,Daily!R340,Daily!R371,Daily!R402,Daily!R433,Daily!R464,Daily!R495,Daily!R526,Daily!R557,Daily!R588,Daily!R619,Daily!R650,Daily!R681,Daily!R712,Daily!R743,Daily!R774,Daily!R805,Daily!R836,Daily!R867,Daily!R898,Daily!R929,Daily!R960)</f>
        <v>11</v>
      </c>
      <c r="S28" s="23">
        <f>SUM(Daily!S30,Daily!S61,Daily!S92,Daily!S123,Daily!S154,Daily!S185,Daily!S216,Daily!S247,Daily!S278,Daily!S309,Daily!S340,Daily!S371,Daily!S402,Daily!S433,Daily!S464,Daily!S495,Daily!S526,Daily!S557,Daily!S588,Daily!S619,Daily!S650,Daily!S681,Daily!S712,Daily!S743,Daily!S774,Daily!S805,Daily!S836,Daily!S867,Daily!S898,Daily!S929,Daily!S960)</f>
        <v>11</v>
      </c>
      <c r="T28" s="23">
        <f>SUM(Daily!T30,Daily!T61,Daily!T92,Daily!T123,Daily!T154,Daily!T185,Daily!T216,Daily!T247,Daily!T278,Daily!T309,Daily!T340,Daily!T371,Daily!T402,Daily!T433,Daily!T464,Daily!T495,Daily!T526,Daily!T557,Daily!T588,Daily!T619,Daily!T650,Daily!T681,Daily!T712,Daily!T743,Daily!T774,Daily!T805,Daily!T836,Daily!T867,Daily!T898,Daily!T929,Daily!T960)</f>
        <v>5</v>
      </c>
      <c r="U28" s="23">
        <f>SUM(Daily!U30,Daily!U61,Daily!U92,Daily!U123,Daily!U154,Daily!U185,Daily!U216,Daily!U247,Daily!U278,Daily!U309,Daily!U340,Daily!U371,Daily!U402,Daily!U433,Daily!U464,Daily!U495,Daily!U526,Daily!U557,Daily!U588,Daily!U619,Daily!U650,Daily!U681,Daily!U712,Daily!U743,Daily!U774,Daily!U805,Daily!U836,Daily!U867,Daily!U898,Daily!U929,Daily!U960)</f>
        <v>5</v>
      </c>
      <c r="V28" s="23">
        <f>SUM(Daily!V30,Daily!V61,Daily!V92,Daily!V123,Daily!V154,Daily!V185,Daily!V216,Daily!V247,Daily!V278,Daily!V309,Daily!V340,Daily!V371,Daily!V402,Daily!V433,Daily!V464,Daily!V495,Daily!V526,Daily!V557,Daily!V588,Daily!V619,Daily!V650,Daily!V681,Daily!V712,Daily!V743,Daily!V774,Daily!V805,Daily!V836,Daily!V867,Daily!V898,Daily!V929,Daily!V960)</f>
        <v>7</v>
      </c>
      <c r="W28" s="23">
        <f>SUM(Daily!W30,Daily!W61,Daily!W92,Daily!W123,Daily!W154,Daily!W185,Daily!W216,Daily!W247,Daily!W278,Daily!W309,Daily!W340,Daily!W371,Daily!W402,Daily!W433,Daily!W464,Daily!W495,Daily!W526,Daily!W557,Daily!W588,Daily!W619,Daily!W650,Daily!W681,Daily!W712,Daily!W743,Daily!W774,Daily!W805,Daily!W836,Daily!W867,Daily!W898,Daily!W929,Daily!W960)</f>
        <v>7</v>
      </c>
      <c r="X28" s="23">
        <f>SUM(Daily!X30,Daily!X61,Daily!X92,Daily!X123,Daily!X154,Daily!X185,Daily!X216,Daily!X247,Daily!X278,Daily!X309,Daily!X340,Daily!X371,Daily!X402,Daily!X433,Daily!X464,Daily!X495,Daily!X526,Daily!X557,Daily!X588,Daily!X619,Daily!X650,Daily!X681,Daily!X712,Daily!X743,Daily!X774,Daily!X805,Daily!X836,Daily!X867,Daily!X898,Daily!X929,Daily!X960)</f>
        <v>8</v>
      </c>
      <c r="Y28" s="23">
        <f>SUM(Daily!Y30,Daily!Y61,Daily!Y92,Daily!Y123,Daily!Y154,Daily!Y185,Daily!Y216,Daily!Y247,Daily!Y278,Daily!Y309,Daily!Y340,Daily!Y371,Daily!Y402,Daily!Y433,Daily!Y464,Daily!Y495,Daily!Y526,Daily!Y557,Daily!Y588,Daily!Y619,Daily!Y650,Daily!Y681,Daily!Y712,Daily!Y743,Daily!Y774,Daily!Y805,Daily!Y836,Daily!Y867,Daily!Y898,Daily!Y929,Daily!Y960)</f>
        <v>8</v>
      </c>
      <c r="Z28" s="23">
        <f>SUM(Daily!Z30,Daily!Z61,Daily!Z92,Daily!Z123,Daily!Z154,Daily!Z185,Daily!Z216,Daily!Z247,Daily!Z278,Daily!Z309,Daily!Z340,Daily!Z371,Daily!Z402,Daily!Z433,Daily!Z464,Daily!Z495,Daily!Z526,Daily!Z557,Daily!Z588,Daily!Z619,Daily!Z650,Daily!Z681,Daily!Z712,Daily!Z743,Daily!Z774,Daily!Z805,Daily!Z836,Daily!Z867,Daily!Z898,Daily!Z929,Daily!Z960)</f>
        <v>0</v>
      </c>
      <c r="AA28" s="23">
        <f>SUM(Daily!AA30,Daily!AA61,Daily!AA92,Daily!AA123,Daily!AA154,Daily!AA185,Daily!AA216,Daily!AA247,Daily!AA278,Daily!AA309,Daily!AA340,Daily!AA371,Daily!AA402,Daily!AA433,Daily!AA464,Daily!AA495,Daily!AA526,Daily!AA557,Daily!AA588,Daily!AA619,Daily!AA650,Daily!AA681,Daily!AA712,Daily!AA743,Daily!AA774,Daily!AA805,Daily!AA836,Daily!AA867,Daily!AA898,Daily!AA929,Daily!AA960)</f>
        <v>0</v>
      </c>
      <c r="AB28" s="4">
        <f t="shared" si="0"/>
        <v>121</v>
      </c>
      <c r="AC28" s="5">
        <f t="shared" si="0"/>
        <v>109</v>
      </c>
      <c r="AD28" s="18"/>
      <c r="AE28" s="18"/>
    </row>
    <row r="29" spans="1:31" x14ac:dyDescent="0.2">
      <c r="A29" s="90" t="s">
        <v>38</v>
      </c>
      <c r="B29" s="23">
        <f>SUM(Daily!B31,Daily!B62,Daily!B93,Daily!B124,Daily!B155,Daily!B186,Daily!B217,Daily!B248,Daily!B279,Daily!B310,Daily!B341,Daily!B372,Daily!B403,Daily!B434,Daily!B465,Daily!B496,Daily!B527,Daily!B558,Daily!B589,Daily!B620,Daily!B651,Daily!B682,Daily!B713,Daily!B744,Daily!B775,Daily!B806,Daily!B837,Daily!B868,Daily!B899,Daily!B930,Daily!B961)</f>
        <v>4</v>
      </c>
      <c r="C29" s="23">
        <f>SUM(Daily!C31,Daily!C62,Daily!C93,Daily!C124,Daily!C155,Daily!C186,Daily!C217,Daily!C248,Daily!C279,Daily!C310,Daily!C341,Daily!C372,Daily!C403,Daily!C434,Daily!C465,Daily!C496,Daily!C527,Daily!C558,Daily!C589,Daily!C620,Daily!C651,Daily!C682,Daily!C713,Daily!C744,Daily!C775,Daily!C806,Daily!C837,Daily!C868,Daily!C899,Daily!C930,Daily!C961)</f>
        <v>3</v>
      </c>
      <c r="D29" s="23">
        <f>SUM(Daily!D31,Daily!D62,Daily!D93,Daily!D124,Daily!D155,Daily!D186,Daily!D217,Daily!D248,Daily!D279,Daily!D310,Daily!D341,Daily!D372,Daily!D403,Daily!D434,Daily!D465,Daily!D496,Daily!D527,Daily!D558,Daily!D589,Daily!D620,Daily!D651,Daily!D682,Daily!D713,Daily!D744,Daily!D775,Daily!D806,Daily!D837,Daily!D868,Daily!D899,Daily!D930,Daily!D961)</f>
        <v>27</v>
      </c>
      <c r="E29" s="23">
        <f>SUM(Daily!E31,Daily!E62,Daily!E93,Daily!E124,Daily!E155,Daily!E186,Daily!E217,Daily!E248,Daily!E279,Daily!E310,Daily!E341,Daily!E372,Daily!E403,Daily!E434,Daily!E465,Daily!E496,Daily!E527,Daily!E558,Daily!E589,Daily!E620,Daily!E651,Daily!E682,Daily!E713,Daily!E744,Daily!E775,Daily!E806,Daily!E837,Daily!E868,Daily!E899,Daily!E930,Daily!E961)</f>
        <v>20</v>
      </c>
      <c r="F29" s="23">
        <f>SUM(Daily!F31,Daily!F62,Daily!F93,Daily!F124,Daily!F155,Daily!F186,Daily!F217,Daily!F248,Daily!F279,Daily!F310,Daily!F341,Daily!F372,Daily!F403,Daily!F434,Daily!F465,Daily!F496,Daily!F527,Daily!F558,Daily!F589,Daily!F620,Daily!F651,Daily!F682,Daily!F713,Daily!F744,Daily!F775,Daily!F806,Daily!F837,Daily!F868,Daily!F899,Daily!F930,Daily!F961)</f>
        <v>0</v>
      </c>
      <c r="G29" s="23">
        <f>SUM(Daily!G31,Daily!G62,Daily!G93,Daily!G124,Daily!G155,Daily!G186,Daily!G217,Daily!G248,Daily!G279,Daily!G310,Daily!G341,Daily!G372,Daily!G403,Daily!G434,Daily!G465,Daily!G496,Daily!G527,Daily!G558,Daily!G589,Daily!G620,Daily!G651,Daily!G682,Daily!G713,Daily!G744,Daily!G775,Daily!G806,Daily!G837,Daily!G868,Daily!G899,Daily!G930,Daily!G961)</f>
        <v>0</v>
      </c>
      <c r="H29" s="23">
        <f>SUM(Daily!H31,Daily!H62,Daily!H93,Daily!H124,Daily!H155,Daily!H186,Daily!H217,Daily!H248,Daily!H279,Daily!H310,Daily!H341,Daily!H372,Daily!H403,Daily!H434,Daily!H465,Daily!H496,Daily!H527,Daily!H558,Daily!H589,Daily!H620,Daily!H651,Daily!H682,Daily!H713,Daily!H744,Daily!H775,Daily!H806,Daily!H837,Daily!H868,Daily!H899,Daily!H930,Daily!H961)</f>
        <v>0</v>
      </c>
      <c r="I29" s="23">
        <f>SUM(Daily!I31,Daily!I62,Daily!I93,Daily!I124,Daily!I155,Daily!I186,Daily!I217,Daily!I248,Daily!I279,Daily!I310,Daily!I341,Daily!I372,Daily!I403,Daily!I434,Daily!I465,Daily!I496,Daily!I527,Daily!I558,Daily!I589,Daily!I620,Daily!I651,Daily!I682,Daily!I713,Daily!I744,Daily!I775,Daily!I806,Daily!I837,Daily!I868,Daily!I899,Daily!I930,Daily!I961)</f>
        <v>0</v>
      </c>
      <c r="J29" s="23">
        <f>SUM(Daily!J31,Daily!J62,Daily!J93,Daily!J124,Daily!J155,Daily!J186,Daily!J217,Daily!J248,Daily!J279,Daily!J310,Daily!J341,Daily!J372,Daily!J403,Daily!J434,Daily!J465,Daily!J496,Daily!J527,Daily!J558,Daily!J589,Daily!J620,Daily!J651,Daily!J682,Daily!J713,Daily!J744,Daily!J775,Daily!J806,Daily!J837,Daily!J868,Daily!J899,Daily!J930,Daily!J961)</f>
        <v>0</v>
      </c>
      <c r="K29" s="23">
        <f>SUM(Daily!K31,Daily!K62,Daily!K93,Daily!K124,Daily!K155,Daily!K186,Daily!K217,Daily!K248,Daily!K279,Daily!K310,Daily!K341,Daily!K372,Daily!K403,Daily!K434,Daily!K465,Daily!K496,Daily!K527,Daily!K558,Daily!K589,Daily!K620,Daily!K651,Daily!K682,Daily!K713,Daily!K744,Daily!K775,Daily!K806,Daily!K837,Daily!K868,Daily!K899,Daily!K930,Daily!K961)</f>
        <v>0</v>
      </c>
      <c r="L29" s="23">
        <f>SUM(Daily!L31,Daily!L62,Daily!L93,Daily!L124,Daily!L155,Daily!L186,Daily!L217,Daily!L248,Daily!L279,Daily!L310,Daily!L341,Daily!L372,Daily!L403,Daily!L434,Daily!L465,Daily!L496,Daily!L527,Daily!L558,Daily!L589,Daily!L620,Daily!L651,Daily!L682,Daily!L713,Daily!L744,Daily!L775,Daily!L806,Daily!L837,Daily!L868,Daily!L899,Daily!L930,Daily!L961)</f>
        <v>0</v>
      </c>
      <c r="M29" s="23">
        <f>SUM(Daily!M31,Daily!M62,Daily!M93,Daily!M124,Daily!M155,Daily!M186,Daily!M217,Daily!M248,Daily!M279,Daily!M310,Daily!M341,Daily!M372,Daily!M403,Daily!M434,Daily!M465,Daily!M496,Daily!M527,Daily!M558,Daily!M589,Daily!M620,Daily!M651,Daily!M682,Daily!M713,Daily!M744,Daily!M775,Daily!M806,Daily!M837,Daily!M868,Daily!M899,Daily!M930,Daily!M961)</f>
        <v>0</v>
      </c>
      <c r="N29" s="23">
        <f>SUM(Daily!N31,Daily!N62,Daily!N93,Daily!N124,Daily!N155,Daily!N186,Daily!N217,Daily!N248,Daily!N279,Daily!N310,Daily!N341,Daily!N372,Daily!N403,Daily!N434,Daily!N465,Daily!N496,Daily!N527,Daily!N558,Daily!N589,Daily!N620,Daily!N651,Daily!N682,Daily!N713,Daily!N744,Daily!N775,Daily!N806,Daily!N837,Daily!N868,Daily!N899,Daily!N930,Daily!N961)</f>
        <v>0</v>
      </c>
      <c r="O29" s="23">
        <f>SUM(Daily!O31,Daily!O62,Daily!O93,Daily!O124,Daily!O155,Daily!O186,Daily!O217,Daily!O248,Daily!O279,Daily!O310,Daily!O341,Daily!O372,Daily!O403,Daily!O434,Daily!O465,Daily!O496,Daily!O527,Daily!O558,Daily!O589,Daily!O620,Daily!O651,Daily!O682,Daily!O713,Daily!O744,Daily!O775,Daily!O806,Daily!O837,Daily!O868,Daily!O899,Daily!O930,Daily!O961)</f>
        <v>0</v>
      </c>
      <c r="P29" s="23">
        <f>SUM(Daily!P31,Daily!P62,Daily!P93,Daily!P124,Daily!P155,Daily!P186,Daily!P217,Daily!P248,Daily!P279,Daily!P310,Daily!P341,Daily!P372,Daily!P403,Daily!P434,Daily!P465,Daily!P496,Daily!P527,Daily!P558,Daily!P589,Daily!P620,Daily!P651,Daily!P682,Daily!P713,Daily!P744,Daily!P775,Daily!P806,Daily!P837,Daily!P868,Daily!P899,Daily!P930,Daily!P961)</f>
        <v>0</v>
      </c>
      <c r="Q29" s="23">
        <f>SUM(Daily!Q31,Daily!Q62,Daily!Q93,Daily!Q124,Daily!Q155,Daily!Q186,Daily!Q217,Daily!Q248,Daily!Q279,Daily!Q310,Daily!Q341,Daily!Q372,Daily!Q403,Daily!Q434,Daily!Q465,Daily!Q496,Daily!Q527,Daily!Q558,Daily!Q589,Daily!Q620,Daily!Q651,Daily!Q682,Daily!Q713,Daily!Q744,Daily!Q775,Daily!Q806,Daily!Q837,Daily!Q868,Daily!Q899,Daily!Q930,Daily!Q961)</f>
        <v>0</v>
      </c>
      <c r="R29" s="23">
        <f>SUM(Daily!R31,Daily!R62,Daily!R93,Daily!R124,Daily!R155,Daily!R186,Daily!R217,Daily!R248,Daily!R279,Daily!R310,Daily!R341,Daily!R372,Daily!R403,Daily!R434,Daily!R465,Daily!R496,Daily!R527,Daily!R558,Daily!R589,Daily!R620,Daily!R651,Daily!R682,Daily!R713,Daily!R744,Daily!R775,Daily!R806,Daily!R837,Daily!R868,Daily!R899,Daily!R930,Daily!R961)</f>
        <v>0</v>
      </c>
      <c r="S29" s="23">
        <f>SUM(Daily!S31,Daily!S62,Daily!S93,Daily!S124,Daily!S155,Daily!S186,Daily!S217,Daily!S248,Daily!S279,Daily!S310,Daily!S341,Daily!S372,Daily!S403,Daily!S434,Daily!S465,Daily!S496,Daily!S527,Daily!S558,Daily!S589,Daily!S620,Daily!S651,Daily!S682,Daily!S713,Daily!S744,Daily!S775,Daily!S806,Daily!S837,Daily!S868,Daily!S899,Daily!S930,Daily!S961)</f>
        <v>0</v>
      </c>
      <c r="T29" s="23">
        <f>SUM(Daily!T31,Daily!T62,Daily!T93,Daily!T124,Daily!T155,Daily!T186,Daily!T217,Daily!T248,Daily!T279,Daily!T310,Daily!T341,Daily!T372,Daily!T403,Daily!T434,Daily!T465,Daily!T496,Daily!T527,Daily!T558,Daily!T589,Daily!T620,Daily!T651,Daily!T682,Daily!T713,Daily!T744,Daily!T775,Daily!T806,Daily!T837,Daily!T868,Daily!T899,Daily!T930,Daily!T961)</f>
        <v>0</v>
      </c>
      <c r="U29" s="23">
        <f>SUM(Daily!U31,Daily!U62,Daily!U93,Daily!U124,Daily!U155,Daily!U186,Daily!U217,Daily!U248,Daily!U279,Daily!U310,Daily!U341,Daily!U372,Daily!U403,Daily!U434,Daily!U465,Daily!U496,Daily!U527,Daily!U558,Daily!U589,Daily!U620,Daily!U651,Daily!U682,Daily!U713,Daily!U744,Daily!U775,Daily!U806,Daily!U837,Daily!U868,Daily!U899,Daily!U930,Daily!U961)</f>
        <v>0</v>
      </c>
      <c r="V29" s="23">
        <f>SUM(Daily!V31,Daily!V62,Daily!V93,Daily!V124,Daily!V155,Daily!V186,Daily!V217,Daily!V248,Daily!V279,Daily!V310,Daily!V341,Daily!V372,Daily!V403,Daily!V434,Daily!V465,Daily!V496,Daily!V527,Daily!V558,Daily!V589,Daily!V620,Daily!V651,Daily!V682,Daily!V713,Daily!V744,Daily!V775,Daily!V806,Daily!V837,Daily!V868,Daily!V899,Daily!V930,Daily!V961)</f>
        <v>0</v>
      </c>
      <c r="W29" s="23">
        <f>SUM(Daily!W31,Daily!W62,Daily!W93,Daily!W124,Daily!W155,Daily!W186,Daily!W217,Daily!W248,Daily!W279,Daily!W310,Daily!W341,Daily!W372,Daily!W403,Daily!W434,Daily!W465,Daily!W496,Daily!W527,Daily!W558,Daily!W589,Daily!W620,Daily!W651,Daily!W682,Daily!W713,Daily!W744,Daily!W775,Daily!W806,Daily!W837,Daily!W868,Daily!W899,Daily!W930,Daily!W961)</f>
        <v>0</v>
      </c>
      <c r="X29" s="23">
        <f>SUM(Daily!X31,Daily!X62,Daily!X93,Daily!X124,Daily!X155,Daily!X186,Daily!X217,Daily!X248,Daily!X279,Daily!X310,Daily!X341,Daily!X372,Daily!X403,Daily!X434,Daily!X465,Daily!X496,Daily!X527,Daily!X558,Daily!X589,Daily!X620,Daily!X651,Daily!X682,Daily!X713,Daily!X744,Daily!X775,Daily!X806,Daily!X837,Daily!X868,Daily!X899,Daily!X930,Daily!X961)</f>
        <v>0</v>
      </c>
      <c r="Y29" s="23">
        <f>SUM(Daily!Y31,Daily!Y62,Daily!Y93,Daily!Y124,Daily!Y155,Daily!Y186,Daily!Y217,Daily!Y248,Daily!Y279,Daily!Y310,Daily!Y341,Daily!Y372,Daily!Y403,Daily!Y434,Daily!Y465,Daily!Y496,Daily!Y527,Daily!Y558,Daily!Y589,Daily!Y620,Daily!Y651,Daily!Y682,Daily!Y713,Daily!Y744,Daily!Y775,Daily!Y806,Daily!Y837,Daily!Y868,Daily!Y899,Daily!Y930,Daily!Y961)</f>
        <v>0</v>
      </c>
      <c r="Z29" s="23">
        <f>SUM(Daily!Z31,Daily!Z62,Daily!Z93,Daily!Z124,Daily!Z155,Daily!Z186,Daily!Z217,Daily!Z248,Daily!Z279,Daily!Z310,Daily!Z341,Daily!Z372,Daily!Z403,Daily!Z434,Daily!Z465,Daily!Z496,Daily!Z527,Daily!Z558,Daily!Z589,Daily!Z620,Daily!Z651,Daily!Z682,Daily!Z713,Daily!Z744,Daily!Z775,Daily!Z806,Daily!Z837,Daily!Z868,Daily!Z899,Daily!Z930,Daily!Z961)</f>
        <v>4</v>
      </c>
      <c r="AA29" s="23">
        <f>SUM(Daily!AA31,Daily!AA62,Daily!AA93,Daily!AA124,Daily!AA155,Daily!AA186,Daily!AA217,Daily!AA248,Daily!AA279,Daily!AA310,Daily!AA341,Daily!AA372,Daily!AA403,Daily!AA434,Daily!AA465,Daily!AA496,Daily!AA527,Daily!AA558,Daily!AA589,Daily!AA620,Daily!AA651,Daily!AA682,Daily!AA713,Daily!AA744,Daily!AA775,Daily!AA806,Daily!AA837,Daily!AA868,Daily!AA899,Daily!AA930,Daily!AA961)</f>
        <v>4</v>
      </c>
      <c r="AB29" s="6">
        <f t="shared" si="0"/>
        <v>35</v>
      </c>
      <c r="AC29" s="7">
        <f t="shared" si="0"/>
        <v>27</v>
      </c>
      <c r="AD29" s="18"/>
      <c r="AE29" s="18"/>
    </row>
    <row r="30" spans="1:31" ht="13.5" thickBot="1" x14ac:dyDescent="0.25">
      <c r="A30" s="89" t="s">
        <v>16</v>
      </c>
      <c r="B30" s="23">
        <f>SUM(Daily!B32,Daily!B63,Daily!B94,Daily!B125,Daily!B156,Daily!B187,Daily!B218,Daily!B249,Daily!B280,Daily!B311,Daily!B342,Daily!B373,Daily!B404,Daily!B435,Daily!B466,Daily!B497,Daily!B528,Daily!B559,Daily!B590,Daily!B621,Daily!B652,Daily!B683,Daily!B714,Daily!B745,Daily!B776,Daily!B807,Daily!B838,Daily!B869,Daily!B900,Daily!B931,Daily!B962)</f>
        <v>0</v>
      </c>
      <c r="C30" s="23">
        <f>SUM(Daily!C32,Daily!C63,Daily!C94,Daily!C125,Daily!C156,Daily!C187,Daily!C218,Daily!C249,Daily!C280,Daily!C311,Daily!C342,Daily!C373,Daily!C404,Daily!C435,Daily!C466,Daily!C497,Daily!C528,Daily!C559,Daily!C590,Daily!C621,Daily!C652,Daily!C683,Daily!C714,Daily!C745,Daily!C776,Daily!C807,Daily!C838,Daily!C869,Daily!C900,Daily!C931,Daily!C962)</f>
        <v>0</v>
      </c>
      <c r="D30" s="23">
        <f>SUM(Daily!D32,Daily!D63,Daily!D94,Daily!D125,Daily!D156,Daily!D187,Daily!D218,Daily!D249,Daily!D280,Daily!D311,Daily!D342,Daily!D373,Daily!D404,Daily!D435,Daily!D466,Daily!D497,Daily!D528,Daily!D559,Daily!D590,Daily!D621,Daily!D652,Daily!D683,Daily!D714,Daily!D745,Daily!D776,Daily!D807,Daily!D838,Daily!D869,Daily!D900,Daily!D931,Daily!D962)</f>
        <v>0</v>
      </c>
      <c r="E30" s="23">
        <f>SUM(Daily!E32,Daily!E63,Daily!E94,Daily!E125,Daily!E156,Daily!E187,Daily!E218,Daily!E249,Daily!E280,Daily!E311,Daily!E342,Daily!E373,Daily!E404,Daily!E435,Daily!E466,Daily!E497,Daily!E528,Daily!E559,Daily!E590,Daily!E621,Daily!E652,Daily!E683,Daily!E714,Daily!E745,Daily!E776,Daily!E807,Daily!E838,Daily!E869,Daily!E900,Daily!E931,Daily!E962)</f>
        <v>0</v>
      </c>
      <c r="F30" s="23">
        <f>SUM(Daily!F32,Daily!F63,Daily!F94,Daily!F125,Daily!F156,Daily!F187,Daily!F218,Daily!F249,Daily!F280,Daily!F311,Daily!F342,Daily!F373,Daily!F404,Daily!F435,Daily!F466,Daily!F497,Daily!F528,Daily!F559,Daily!F590,Daily!F621,Daily!F652,Daily!F683,Daily!F714,Daily!F745,Daily!F776,Daily!F807,Daily!F838,Daily!F869,Daily!F900,Daily!F931,Daily!F962)</f>
        <v>0</v>
      </c>
      <c r="G30" s="23">
        <f>SUM(Daily!G32,Daily!G63,Daily!G94,Daily!G125,Daily!G156,Daily!G187,Daily!G218,Daily!G249,Daily!G280,Daily!G311,Daily!G342,Daily!G373,Daily!G404,Daily!G435,Daily!G466,Daily!G497,Daily!G528,Daily!G559,Daily!G590,Daily!G621,Daily!G652,Daily!G683,Daily!G714,Daily!G745,Daily!G776,Daily!G807,Daily!G838,Daily!G869,Daily!G900,Daily!G931,Daily!G962)</f>
        <v>0</v>
      </c>
      <c r="H30" s="23">
        <f>SUM(Daily!H32,Daily!H63,Daily!H94,Daily!H125,Daily!H156,Daily!H187,Daily!H218,Daily!H249,Daily!H280,Daily!H311,Daily!H342,Daily!H373,Daily!H404,Daily!H435,Daily!H466,Daily!H497,Daily!H528,Daily!H559,Daily!H590,Daily!H621,Daily!H652,Daily!H683,Daily!H714,Daily!H745,Daily!H776,Daily!H807,Daily!H838,Daily!H869,Daily!H900,Daily!H931,Daily!H962)</f>
        <v>27</v>
      </c>
      <c r="I30" s="23">
        <f>SUM(Daily!I32,Daily!I63,Daily!I94,Daily!I125,Daily!I156,Daily!I187,Daily!I218,Daily!I249,Daily!I280,Daily!I311,Daily!I342,Daily!I373,Daily!I404,Daily!I435,Daily!I466,Daily!I497,Daily!I528,Daily!I559,Daily!I590,Daily!I621,Daily!I652,Daily!I683,Daily!I714,Daily!I745,Daily!I776,Daily!I807,Daily!I838,Daily!I869,Daily!I900,Daily!I931,Daily!I962)</f>
        <v>19</v>
      </c>
      <c r="J30" s="23">
        <f>SUM(Daily!J32,Daily!J63,Daily!J94,Daily!J125,Daily!J156,Daily!J187,Daily!J218,Daily!J249,Daily!J280,Daily!J311,Daily!J342,Daily!J373,Daily!J404,Daily!J435,Daily!J466,Daily!J497,Daily!J528,Daily!J559,Daily!J590,Daily!J621,Daily!J652,Daily!J683,Daily!J714,Daily!J745,Daily!J776,Daily!J807,Daily!J838,Daily!J869,Daily!J900,Daily!J931,Daily!J962)</f>
        <v>0</v>
      </c>
      <c r="K30" s="23">
        <f>SUM(Daily!K32,Daily!K63,Daily!K94,Daily!K125,Daily!K156,Daily!K187,Daily!K218,Daily!K249,Daily!K280,Daily!K311,Daily!K342,Daily!K373,Daily!K404,Daily!K435,Daily!K466,Daily!K497,Daily!K528,Daily!K559,Daily!K590,Daily!K621,Daily!K652,Daily!K683,Daily!K714,Daily!K745,Daily!K776,Daily!K807,Daily!K838,Daily!K869,Daily!K900,Daily!K931,Daily!K962)</f>
        <v>0</v>
      </c>
      <c r="L30" s="23">
        <f>SUM(Daily!L32,Daily!L63,Daily!L94,Daily!L125,Daily!L156,Daily!L187,Daily!L218,Daily!L249,Daily!L280,Daily!L311,Daily!L342,Daily!L373,Daily!L404,Daily!L435,Daily!L466,Daily!L497,Daily!L528,Daily!L559,Daily!L590,Daily!L621,Daily!L652,Daily!L683,Daily!L714,Daily!L745,Daily!L776,Daily!L807,Daily!L838,Daily!L869,Daily!L900,Daily!L931,Daily!L962)</f>
        <v>0</v>
      </c>
      <c r="M30" s="23">
        <f>SUM(Daily!M32,Daily!M63,Daily!M94,Daily!M125,Daily!M156,Daily!M187,Daily!M218,Daily!M249,Daily!M280,Daily!M311,Daily!M342,Daily!M373,Daily!M404,Daily!M435,Daily!M466,Daily!M497,Daily!M528,Daily!M559,Daily!M590,Daily!M621,Daily!M652,Daily!M683,Daily!M714,Daily!M745,Daily!M776,Daily!M807,Daily!M838,Daily!M869,Daily!M900,Daily!M931,Daily!M962)</f>
        <v>0</v>
      </c>
      <c r="N30" s="23">
        <f>SUM(Daily!N32,Daily!N63,Daily!N94,Daily!N125,Daily!N156,Daily!N187,Daily!N218,Daily!N249,Daily!N280,Daily!N311,Daily!N342,Daily!N373,Daily!N404,Daily!N435,Daily!N466,Daily!N497,Daily!N528,Daily!N559,Daily!N590,Daily!N621,Daily!N652,Daily!N683,Daily!N714,Daily!N745,Daily!N776,Daily!N807,Daily!N838,Daily!N869,Daily!N900,Daily!N931,Daily!N962)</f>
        <v>17</v>
      </c>
      <c r="O30" s="23">
        <f>SUM(Daily!O32,Daily!O63,Daily!O94,Daily!O125,Daily!O156,Daily!O187,Daily!O218,Daily!O249,Daily!O280,Daily!O311,Daily!O342,Daily!O373,Daily!O404,Daily!O435,Daily!O466,Daily!O497,Daily!O528,Daily!O559,Daily!O590,Daily!O621,Daily!O652,Daily!O683,Daily!O714,Daily!O745,Daily!O776,Daily!O807,Daily!O838,Daily!O869,Daily!O900,Daily!O931,Daily!O962)</f>
        <v>13</v>
      </c>
      <c r="P30" s="23">
        <f>SUM(Daily!P32,Daily!P63,Daily!P94,Daily!P125,Daily!P156,Daily!P187,Daily!P218,Daily!P249,Daily!P280,Daily!P311,Daily!P342,Daily!P373,Daily!P404,Daily!P435,Daily!P466,Daily!P497,Daily!P528,Daily!P559,Daily!P590,Daily!P621,Daily!P652,Daily!P683,Daily!P714,Daily!P745,Daily!P776,Daily!P807,Daily!P838,Daily!P869,Daily!P900,Daily!P931,Daily!P962)</f>
        <v>0</v>
      </c>
      <c r="Q30" s="23">
        <f>SUM(Daily!Q32,Daily!Q63,Daily!Q94,Daily!Q125,Daily!Q156,Daily!Q187,Daily!Q218,Daily!Q249,Daily!Q280,Daily!Q311,Daily!Q342,Daily!Q373,Daily!Q404,Daily!Q435,Daily!Q466,Daily!Q497,Daily!Q528,Daily!Q559,Daily!Q590,Daily!Q621,Daily!Q652,Daily!Q683,Daily!Q714,Daily!Q745,Daily!Q776,Daily!Q807,Daily!Q838,Daily!Q869,Daily!Q900,Daily!Q931,Daily!Q962)</f>
        <v>0</v>
      </c>
      <c r="R30" s="23">
        <f>SUM(Daily!R32,Daily!R63,Daily!R94,Daily!R125,Daily!R156,Daily!R187,Daily!R218,Daily!R249,Daily!R280,Daily!R311,Daily!R342,Daily!R373,Daily!R404,Daily!R435,Daily!R466,Daily!R497,Daily!R528,Daily!R559,Daily!R590,Daily!R621,Daily!R652,Daily!R683,Daily!R714,Daily!R745,Daily!R776,Daily!R807,Daily!R838,Daily!R869,Daily!R900,Daily!R931,Daily!R962)</f>
        <v>0</v>
      </c>
      <c r="S30" s="23">
        <f>SUM(Daily!S32,Daily!S63,Daily!S94,Daily!S125,Daily!S156,Daily!S187,Daily!S218,Daily!S249,Daily!S280,Daily!S311,Daily!S342,Daily!S373,Daily!S404,Daily!S435,Daily!S466,Daily!S497,Daily!S528,Daily!S559,Daily!S590,Daily!S621,Daily!S652,Daily!S683,Daily!S714,Daily!S745,Daily!S776,Daily!S807,Daily!S838,Daily!S869,Daily!S900,Daily!S931,Daily!S962)</f>
        <v>0</v>
      </c>
      <c r="T30" s="23">
        <f>SUM(Daily!T32,Daily!T63,Daily!T94,Daily!T125,Daily!T156,Daily!T187,Daily!T218,Daily!T249,Daily!T280,Daily!T311,Daily!T342,Daily!T373,Daily!T404,Daily!T435,Daily!T466,Daily!T497,Daily!T528,Daily!T559,Daily!T590,Daily!T621,Daily!T652,Daily!T683,Daily!T714,Daily!T745,Daily!T776,Daily!T807,Daily!T838,Daily!T869,Daily!T900,Daily!T931,Daily!T962)</f>
        <v>0</v>
      </c>
      <c r="U30" s="23">
        <f>SUM(Daily!U32,Daily!U63,Daily!U94,Daily!U125,Daily!U156,Daily!U187,Daily!U218,Daily!U249,Daily!U280,Daily!U311,Daily!U342,Daily!U373,Daily!U404,Daily!U435,Daily!U466,Daily!U497,Daily!U528,Daily!U559,Daily!U590,Daily!U621,Daily!U652,Daily!U683,Daily!U714,Daily!U745,Daily!U776,Daily!U807,Daily!U838,Daily!U869,Daily!U900,Daily!U931,Daily!U962)</f>
        <v>0</v>
      </c>
      <c r="V30" s="23">
        <f>SUM(Daily!V32,Daily!V63,Daily!V94,Daily!V125,Daily!V156,Daily!V187,Daily!V218,Daily!V249,Daily!V280,Daily!V311,Daily!V342,Daily!V373,Daily!V404,Daily!V435,Daily!V466,Daily!V497,Daily!V528,Daily!V559,Daily!V590,Daily!V621,Daily!V652,Daily!V683,Daily!V714,Daily!V745,Daily!V776,Daily!V807,Daily!V838,Daily!V869,Daily!V900,Daily!V931,Daily!V962)</f>
        <v>0</v>
      </c>
      <c r="W30" s="23">
        <f>SUM(Daily!W32,Daily!W63,Daily!W94,Daily!W125,Daily!W156,Daily!W187,Daily!W218,Daily!W249,Daily!W280,Daily!W311,Daily!W342,Daily!W373,Daily!W404,Daily!W435,Daily!W466,Daily!W497,Daily!W528,Daily!W559,Daily!W590,Daily!W621,Daily!W652,Daily!W683,Daily!W714,Daily!W745,Daily!W776,Daily!W807,Daily!W838,Daily!W869,Daily!W900,Daily!W931,Daily!W962)</f>
        <v>0</v>
      </c>
      <c r="X30" s="23">
        <f>SUM(Daily!X32,Daily!X63,Daily!X94,Daily!X125,Daily!X156,Daily!X187,Daily!X218,Daily!X249,Daily!X280,Daily!X311,Daily!X342,Daily!X373,Daily!X404,Daily!X435,Daily!X466,Daily!X497,Daily!X528,Daily!X559,Daily!X590,Daily!X621,Daily!X652,Daily!X683,Daily!X714,Daily!X745,Daily!X776,Daily!X807,Daily!X838,Daily!X869,Daily!X900,Daily!X931,Daily!X962)</f>
        <v>0</v>
      </c>
      <c r="Y30" s="23">
        <f>SUM(Daily!Y32,Daily!Y63,Daily!Y94,Daily!Y125,Daily!Y156,Daily!Y187,Daily!Y218,Daily!Y249,Daily!Y280,Daily!Y311,Daily!Y342,Daily!Y373,Daily!Y404,Daily!Y435,Daily!Y466,Daily!Y497,Daily!Y528,Daily!Y559,Daily!Y590,Daily!Y621,Daily!Y652,Daily!Y683,Daily!Y714,Daily!Y745,Daily!Y776,Daily!Y807,Daily!Y838,Daily!Y869,Daily!Y900,Daily!Y931,Daily!Y962)</f>
        <v>0</v>
      </c>
      <c r="Z30" s="23">
        <f>SUM(Daily!Z32,Daily!Z63,Daily!Z94,Daily!Z125,Daily!Z156,Daily!Z187,Daily!Z218,Daily!Z249,Daily!Z280,Daily!Z311,Daily!Z342,Daily!Z373,Daily!Z404,Daily!Z435,Daily!Z466,Daily!Z497,Daily!Z528,Daily!Z559,Daily!Z590,Daily!Z621,Daily!Z652,Daily!Z683,Daily!Z714,Daily!Z745,Daily!Z776,Daily!Z807,Daily!Z838,Daily!Z869,Daily!Z900,Daily!Z931,Daily!Z962)</f>
        <v>0</v>
      </c>
      <c r="AA30" s="23">
        <f>SUM(Daily!AA32,Daily!AA63,Daily!AA94,Daily!AA125,Daily!AA156,Daily!AA187,Daily!AA218,Daily!AA249,Daily!AA280,Daily!AA311,Daily!AA342,Daily!AA373,Daily!AA404,Daily!AA435,Daily!AA466,Daily!AA497,Daily!AA528,Daily!AA559,Daily!AA590,Daily!AA621,Daily!AA652,Daily!AA683,Daily!AA714,Daily!AA745,Daily!AA776,Daily!AA807,Daily!AA838,Daily!AA869,Daily!AA900,Daily!AA931,Daily!AA962)</f>
        <v>0</v>
      </c>
      <c r="AB30" s="4">
        <f t="shared" si="0"/>
        <v>44</v>
      </c>
      <c r="AC30" s="5">
        <f t="shared" si="0"/>
        <v>32</v>
      </c>
      <c r="AD30" s="18"/>
      <c r="AE30" s="18"/>
    </row>
    <row r="31" spans="1:31" ht="14.25" thickTop="1" thickBot="1" x14ac:dyDescent="0.25">
      <c r="A31" s="9" t="s">
        <v>13</v>
      </c>
      <c r="B31" s="22">
        <f>SUM(B7:B30)</f>
        <v>655321</v>
      </c>
      <c r="C31" s="21">
        <f t="shared" ref="C31:AC31" si="1">SUM(C7:C30)</f>
        <v>654825</v>
      </c>
      <c r="D31" s="22">
        <f t="shared" si="1"/>
        <v>280164</v>
      </c>
      <c r="E31" s="21">
        <f t="shared" si="1"/>
        <v>281306</v>
      </c>
      <c r="F31" s="22">
        <f t="shared" si="1"/>
        <v>693101</v>
      </c>
      <c r="G31" s="21">
        <f t="shared" si="1"/>
        <v>642287</v>
      </c>
      <c r="H31" s="22">
        <f t="shared" si="1"/>
        <v>916440</v>
      </c>
      <c r="I31" s="21">
        <f t="shared" si="1"/>
        <v>959508</v>
      </c>
      <c r="J31" s="22">
        <f t="shared" si="1"/>
        <v>147845</v>
      </c>
      <c r="K31" s="21">
        <f t="shared" si="1"/>
        <v>143961</v>
      </c>
      <c r="L31" s="22">
        <f t="shared" si="1"/>
        <v>490968</v>
      </c>
      <c r="M31" s="21">
        <f t="shared" si="1"/>
        <v>498116</v>
      </c>
      <c r="N31" s="22">
        <f t="shared" si="1"/>
        <v>908264</v>
      </c>
      <c r="O31" s="21">
        <f t="shared" si="1"/>
        <v>898120</v>
      </c>
      <c r="P31" s="22">
        <f t="shared" si="1"/>
        <v>461396</v>
      </c>
      <c r="Q31" s="21">
        <f t="shared" si="1"/>
        <v>441966</v>
      </c>
      <c r="R31" s="22">
        <f t="shared" si="1"/>
        <v>611888</v>
      </c>
      <c r="S31" s="21">
        <f t="shared" si="1"/>
        <v>608690</v>
      </c>
      <c r="T31" s="22">
        <f>SUM(T7:T30)</f>
        <v>158402</v>
      </c>
      <c r="U31" s="21">
        <f t="shared" si="1"/>
        <v>164278</v>
      </c>
      <c r="V31" s="22">
        <f t="shared" si="1"/>
        <v>510456</v>
      </c>
      <c r="W31" s="21">
        <f t="shared" si="1"/>
        <v>586127</v>
      </c>
      <c r="X31" s="22">
        <f t="shared" si="1"/>
        <v>404842</v>
      </c>
      <c r="Y31" s="21">
        <f t="shared" si="1"/>
        <v>248171</v>
      </c>
      <c r="Z31" s="22">
        <f t="shared" si="1"/>
        <v>953788</v>
      </c>
      <c r="AA31" s="21">
        <f t="shared" si="1"/>
        <v>1046478</v>
      </c>
      <c r="AB31" s="22">
        <f t="shared" si="1"/>
        <v>7192875</v>
      </c>
      <c r="AC31" s="21">
        <f t="shared" si="1"/>
        <v>7173833</v>
      </c>
    </row>
    <row r="32" spans="1:31" s="72" customFormat="1" ht="16.5" thickTop="1" x14ac:dyDescent="0.25">
      <c r="A32" s="70"/>
      <c r="B32" s="71"/>
      <c r="C32" s="71"/>
      <c r="D32" s="71"/>
      <c r="E32" s="71"/>
      <c r="F32" s="71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  <c r="U32" s="71"/>
      <c r="V32" s="71"/>
      <c r="W32" s="71"/>
      <c r="X32" s="71"/>
      <c r="Y32" s="71"/>
      <c r="Z32" s="71"/>
      <c r="AA32" s="71"/>
      <c r="AB32" s="181" t="str">
        <f>IF(AB31='Daily Total'!D38,"Correct","Wrong")</f>
        <v>Correct</v>
      </c>
      <c r="AC32" s="181" t="str">
        <f>IF(AC31='Daily Total'!E38,"Correct","Wrong")</f>
        <v>Correct</v>
      </c>
    </row>
    <row r="33" spans="1:31" x14ac:dyDescent="0.2">
      <c r="D33" s="17"/>
      <c r="E33" s="17"/>
      <c r="F33" s="17"/>
      <c r="G33" s="17"/>
      <c r="AC33" s="99"/>
    </row>
    <row r="35" spans="1:31" x14ac:dyDescent="0.2">
      <c r="A35" s="45" t="s">
        <v>55</v>
      </c>
      <c r="B35" s="18"/>
      <c r="C35" s="18"/>
    </row>
    <row r="36" spans="1:31" ht="13.5" thickBot="1" x14ac:dyDescent="0.25">
      <c r="B36" s="18"/>
      <c r="C36" s="18"/>
    </row>
    <row r="37" spans="1:31" ht="14.25" thickTop="1" thickBot="1" x14ac:dyDescent="0.25">
      <c r="A37" s="306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31" ht="15" thickTop="1" thickBot="1" x14ac:dyDescent="0.3">
      <c r="A38" s="307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31" ht="13.5" thickTop="1" x14ac:dyDescent="0.2">
      <c r="A39" s="88" t="s">
        <v>16</v>
      </c>
      <c r="B39" s="23"/>
      <c r="C39" s="23"/>
      <c r="D39" s="23"/>
      <c r="E39" s="23"/>
      <c r="F39" s="23"/>
      <c r="G39" s="23"/>
      <c r="H39" s="23"/>
      <c r="I39" s="23"/>
      <c r="J39" s="23"/>
      <c r="K39" s="23"/>
      <c r="L39" s="23"/>
      <c r="M39" s="23"/>
      <c r="N39" s="23"/>
      <c r="O39" s="23"/>
      <c r="P39" s="23"/>
      <c r="Q39" s="23"/>
      <c r="R39" s="23"/>
      <c r="S39" s="23"/>
      <c r="T39" s="23"/>
      <c r="U39" s="23"/>
      <c r="V39" s="23"/>
      <c r="W39" s="23"/>
      <c r="X39" s="23"/>
      <c r="Y39" s="23"/>
      <c r="Z39" s="23"/>
      <c r="AA39" s="23"/>
      <c r="AB39" s="24">
        <f>B39+D39+F39+H39+J39+L39+N39+P39+R39+T39+V39+X39+Z39</f>
        <v>0</v>
      </c>
      <c r="AC39" s="25">
        <f>C39+E39+G39+I39+K39+M39+O39+Q39+S39+U39+W39+Y39+AA39</f>
        <v>0</v>
      </c>
      <c r="AD39" s="18"/>
      <c r="AE39" s="18"/>
    </row>
    <row r="40" spans="1:31" x14ac:dyDescent="0.2">
      <c r="A40" s="89" t="s">
        <v>17</v>
      </c>
      <c r="B40" s="23">
        <f t="shared" ref="B40:AA40" si="2">+B8/$B$65</f>
        <v>247.03225806451613</v>
      </c>
      <c r="C40" s="23">
        <f t="shared" si="2"/>
        <v>0.38709677419354838</v>
      </c>
      <c r="D40" s="23">
        <f t="shared" si="2"/>
        <v>148</v>
      </c>
      <c r="E40" s="23">
        <f t="shared" si="2"/>
        <v>2.4193548387096775</v>
      </c>
      <c r="F40" s="23">
        <f t="shared" si="2"/>
        <v>472.74193548387098</v>
      </c>
      <c r="G40" s="23">
        <f t="shared" si="2"/>
        <v>3.2903225806451615</v>
      </c>
      <c r="H40" s="23">
        <f t="shared" si="2"/>
        <v>362.06451612903226</v>
      </c>
      <c r="I40" s="23">
        <f t="shared" si="2"/>
        <v>25.870967741935484</v>
      </c>
      <c r="J40" s="23">
        <f t="shared" si="2"/>
        <v>8.9677419354838701</v>
      </c>
      <c r="K40" s="23">
        <f t="shared" si="2"/>
        <v>11.35483870967742</v>
      </c>
      <c r="L40" s="23">
        <f t="shared" si="2"/>
        <v>28.580645161290324</v>
      </c>
      <c r="M40" s="23">
        <f t="shared" si="2"/>
        <v>54.645161290322584</v>
      </c>
      <c r="N40" s="23">
        <f t="shared" si="2"/>
        <v>148.74193548387098</v>
      </c>
      <c r="O40" s="23">
        <f t="shared" si="2"/>
        <v>86.387096774193552</v>
      </c>
      <c r="P40" s="23">
        <f t="shared" si="2"/>
        <v>44.193548387096776</v>
      </c>
      <c r="Q40" s="23">
        <f t="shared" si="2"/>
        <v>38.29032258064516</v>
      </c>
      <c r="R40" s="23">
        <f t="shared" si="2"/>
        <v>22.870967741935484</v>
      </c>
      <c r="S40" s="23">
        <f t="shared" si="2"/>
        <v>43.225806451612904</v>
      </c>
      <c r="T40" s="23">
        <f t="shared" si="2"/>
        <v>0.87096774193548387</v>
      </c>
      <c r="U40" s="23">
        <f t="shared" si="2"/>
        <v>1.7419354838709677</v>
      </c>
      <c r="V40" s="23">
        <f t="shared" si="2"/>
        <v>6.161290322580645</v>
      </c>
      <c r="W40" s="23">
        <f t="shared" si="2"/>
        <v>1.3225806451612903</v>
      </c>
      <c r="X40" s="23">
        <f t="shared" si="2"/>
        <v>2.5161290322580645</v>
      </c>
      <c r="Y40" s="23">
        <f t="shared" si="2"/>
        <v>0</v>
      </c>
      <c r="Z40" s="23">
        <f t="shared" si="2"/>
        <v>0</v>
      </c>
      <c r="AA40" s="23">
        <f t="shared" si="2"/>
        <v>0</v>
      </c>
      <c r="AB40" s="4">
        <f>B40+D40+F40+H40+J40+L40+N40+P40+R40+T40+V40+X40+Z40</f>
        <v>1492.7419354838707</v>
      </c>
      <c r="AC40" s="5">
        <f t="shared" ref="AC40:AC62" si="3">C40+E40+G40+I40+K40+M40+O40+Q40+S40+U40+W40+Y40+AA40</f>
        <v>268.93548387096774</v>
      </c>
      <c r="AD40" s="18"/>
      <c r="AE40" s="18"/>
    </row>
    <row r="41" spans="1:31" x14ac:dyDescent="0.2">
      <c r="A41" s="90" t="s">
        <v>18</v>
      </c>
      <c r="B41" s="23">
        <f t="shared" ref="B41:AA41" si="4">+B9/$B$65</f>
        <v>1321.2903225806451</v>
      </c>
      <c r="C41" s="23">
        <f t="shared" si="4"/>
        <v>28.387096774193548</v>
      </c>
      <c r="D41" s="23">
        <f t="shared" si="4"/>
        <v>562.38709677419354</v>
      </c>
      <c r="E41" s="23">
        <f t="shared" si="4"/>
        <v>118.03225806451613</v>
      </c>
      <c r="F41" s="23">
        <f t="shared" si="4"/>
        <v>1980.0322580645161</v>
      </c>
      <c r="G41" s="23">
        <f t="shared" si="4"/>
        <v>288.74193548387098</v>
      </c>
      <c r="H41" s="23">
        <f t="shared" si="4"/>
        <v>1536.516129032258</v>
      </c>
      <c r="I41" s="23">
        <f t="shared" si="4"/>
        <v>496.45161290322579</v>
      </c>
      <c r="J41" s="23">
        <f t="shared" si="4"/>
        <v>66.58064516129032</v>
      </c>
      <c r="K41" s="23">
        <f t="shared" si="4"/>
        <v>172.90322580645162</v>
      </c>
      <c r="L41" s="23">
        <f t="shared" si="4"/>
        <v>293.19354838709677</v>
      </c>
      <c r="M41" s="23">
        <f t="shared" si="4"/>
        <v>599.12903225806451</v>
      </c>
      <c r="N41" s="23">
        <f t="shared" si="4"/>
        <v>1033.4516129032259</v>
      </c>
      <c r="O41" s="23">
        <f t="shared" si="4"/>
        <v>1232.2258064516129</v>
      </c>
      <c r="P41" s="23">
        <f t="shared" si="4"/>
        <v>551.06451612903231</v>
      </c>
      <c r="Q41" s="23">
        <f t="shared" si="4"/>
        <v>631.54838709677415</v>
      </c>
      <c r="R41" s="23">
        <f t="shared" si="4"/>
        <v>685.25806451612902</v>
      </c>
      <c r="S41" s="23">
        <f t="shared" si="4"/>
        <v>748.87096774193549</v>
      </c>
      <c r="T41" s="23">
        <f t="shared" si="4"/>
        <v>104.2258064516129</v>
      </c>
      <c r="U41" s="23">
        <f t="shared" si="4"/>
        <v>391.03225806451616</v>
      </c>
      <c r="V41" s="23">
        <f t="shared" si="4"/>
        <v>347.19354838709677</v>
      </c>
      <c r="W41" s="23">
        <f t="shared" si="4"/>
        <v>914.35483870967744</v>
      </c>
      <c r="X41" s="23">
        <f t="shared" si="4"/>
        <v>487.80645161290323</v>
      </c>
      <c r="Y41" s="23">
        <f t="shared" si="4"/>
        <v>432.70967741935482</v>
      </c>
      <c r="Z41" s="23">
        <f t="shared" si="4"/>
        <v>1272.1935483870968</v>
      </c>
      <c r="AA41" s="23">
        <f t="shared" si="4"/>
        <v>913.41935483870964</v>
      </c>
      <c r="AB41" s="6">
        <f t="shared" ref="AB41:AB62" si="5">B41+D41+F41+H41+J41+L41+N41+P41+R41+T41+V41+X41+Z41</f>
        <v>10241.193548387097</v>
      </c>
      <c r="AC41" s="7">
        <f t="shared" si="3"/>
        <v>6967.8064516129025</v>
      </c>
      <c r="AD41" s="18"/>
      <c r="AE41" s="18"/>
    </row>
    <row r="42" spans="1:31" x14ac:dyDescent="0.2">
      <c r="A42" s="89" t="s">
        <v>19</v>
      </c>
      <c r="B42" s="23">
        <f t="shared" ref="B42:AA42" si="6">+B10/$B$65</f>
        <v>2028.5806451612902</v>
      </c>
      <c r="C42" s="23">
        <f t="shared" si="6"/>
        <v>804.90322580645159</v>
      </c>
      <c r="D42" s="23">
        <f t="shared" si="6"/>
        <v>843</v>
      </c>
      <c r="E42" s="23">
        <f t="shared" si="6"/>
        <v>565.74193548387098</v>
      </c>
      <c r="F42" s="23">
        <f t="shared" si="6"/>
        <v>2459.9677419354839</v>
      </c>
      <c r="G42" s="23">
        <f t="shared" si="6"/>
        <v>968.0322580645161</v>
      </c>
      <c r="H42" s="23">
        <f t="shared" si="6"/>
        <v>2335.1612903225805</v>
      </c>
      <c r="I42" s="23">
        <f t="shared" si="6"/>
        <v>1252.258064516129</v>
      </c>
      <c r="J42" s="23">
        <f t="shared" si="6"/>
        <v>153.96774193548387</v>
      </c>
      <c r="K42" s="23">
        <f t="shared" si="6"/>
        <v>426.64516129032256</v>
      </c>
      <c r="L42" s="23">
        <f t="shared" si="6"/>
        <v>581.0322580645161</v>
      </c>
      <c r="M42" s="23">
        <f t="shared" si="6"/>
        <v>1359.6129032258063</v>
      </c>
      <c r="N42" s="23">
        <f t="shared" si="6"/>
        <v>1807.6129032258063</v>
      </c>
      <c r="O42" s="23">
        <f t="shared" si="6"/>
        <v>2345.1612903225805</v>
      </c>
      <c r="P42" s="23">
        <f t="shared" si="6"/>
        <v>1105</v>
      </c>
      <c r="Q42" s="23">
        <f t="shared" si="6"/>
        <v>1181.2258064516129</v>
      </c>
      <c r="R42" s="23">
        <f t="shared" si="6"/>
        <v>1437.9677419354839</v>
      </c>
      <c r="S42" s="23">
        <f t="shared" si="6"/>
        <v>1283.0967741935483</v>
      </c>
      <c r="T42" s="23">
        <f t="shared" si="6"/>
        <v>199.51612903225808</v>
      </c>
      <c r="U42" s="23">
        <f t="shared" si="6"/>
        <v>787.67741935483866</v>
      </c>
      <c r="V42" s="23">
        <f t="shared" si="6"/>
        <v>687.45161290322585</v>
      </c>
      <c r="W42" s="23">
        <f t="shared" si="6"/>
        <v>1762.0967741935483</v>
      </c>
      <c r="X42" s="23">
        <f t="shared" si="6"/>
        <v>968.35483870967744</v>
      </c>
      <c r="Y42" s="23">
        <f t="shared" si="6"/>
        <v>729</v>
      </c>
      <c r="Z42" s="23">
        <f t="shared" si="6"/>
        <v>2020.0322580645161</v>
      </c>
      <c r="AA42" s="23">
        <f t="shared" si="6"/>
        <v>1637.741935483871</v>
      </c>
      <c r="AB42" s="4">
        <f t="shared" si="5"/>
        <v>16627.645161290326</v>
      </c>
      <c r="AC42" s="5">
        <f t="shared" si="3"/>
        <v>15103.193548387095</v>
      </c>
      <c r="AD42" s="18"/>
      <c r="AE42" s="18"/>
    </row>
    <row r="43" spans="1:31" x14ac:dyDescent="0.2">
      <c r="A43" s="90" t="s">
        <v>20</v>
      </c>
      <c r="B43" s="23">
        <f t="shared" ref="B43:AA43" si="7">+B11/$B$65</f>
        <v>2067.2903225806454</v>
      </c>
      <c r="C43" s="23">
        <f t="shared" si="7"/>
        <v>961.09677419354841</v>
      </c>
      <c r="D43" s="23">
        <f t="shared" si="7"/>
        <v>719.09677419354841</v>
      </c>
      <c r="E43" s="23">
        <f t="shared" si="7"/>
        <v>703.80645161290317</v>
      </c>
      <c r="F43" s="23">
        <f t="shared" si="7"/>
        <v>2018.0967741935483</v>
      </c>
      <c r="G43" s="23">
        <f t="shared" si="7"/>
        <v>1163.258064516129</v>
      </c>
      <c r="H43" s="23">
        <f t="shared" si="7"/>
        <v>2461.0645161290322</v>
      </c>
      <c r="I43" s="23">
        <f t="shared" si="7"/>
        <v>1614.1290322580646</v>
      </c>
      <c r="J43" s="23">
        <f t="shared" si="7"/>
        <v>196.45161290322579</v>
      </c>
      <c r="K43" s="23">
        <f t="shared" si="7"/>
        <v>630.61290322580646</v>
      </c>
      <c r="L43" s="23">
        <f t="shared" si="7"/>
        <v>663.58064516129036</v>
      </c>
      <c r="M43" s="23">
        <f t="shared" si="7"/>
        <v>1958.0322580645161</v>
      </c>
      <c r="N43" s="23">
        <f t="shared" si="7"/>
        <v>1952.8709677419354</v>
      </c>
      <c r="O43" s="23">
        <f t="shared" si="7"/>
        <v>2660.2580645161293</v>
      </c>
      <c r="P43" s="23">
        <f t="shared" si="7"/>
        <v>1367.1935483870968</v>
      </c>
      <c r="Q43" s="23">
        <f t="shared" si="7"/>
        <v>1184.3870967741937</v>
      </c>
      <c r="R43" s="23">
        <f t="shared" si="7"/>
        <v>1681.2258064516129</v>
      </c>
      <c r="S43" s="23">
        <f t="shared" si="7"/>
        <v>1300.9354838709678</v>
      </c>
      <c r="T43" s="23">
        <f t="shared" si="7"/>
        <v>257.61290322580646</v>
      </c>
      <c r="U43" s="23">
        <f t="shared" si="7"/>
        <v>885.61290322580646</v>
      </c>
      <c r="V43" s="23">
        <f t="shared" si="7"/>
        <v>690.58064516129036</v>
      </c>
      <c r="W43" s="23">
        <f t="shared" si="7"/>
        <v>1771</v>
      </c>
      <c r="X43" s="23">
        <f t="shared" si="7"/>
        <v>1110</v>
      </c>
      <c r="Y43" s="23">
        <f t="shared" si="7"/>
        <v>1033.8064516129032</v>
      </c>
      <c r="Z43" s="23">
        <f t="shared" si="7"/>
        <v>2266.8709677419356</v>
      </c>
      <c r="AA43" s="23">
        <f t="shared" si="7"/>
        <v>1979.7741935483871</v>
      </c>
      <c r="AB43" s="6">
        <f t="shared" si="5"/>
        <v>17451.93548387097</v>
      </c>
      <c r="AC43" s="7">
        <f t="shared" si="3"/>
        <v>17846.709677419356</v>
      </c>
      <c r="AD43" s="18"/>
      <c r="AE43" s="18"/>
    </row>
    <row r="44" spans="1:31" x14ac:dyDescent="0.2">
      <c r="A44" s="89" t="s">
        <v>21</v>
      </c>
      <c r="B44" s="23">
        <f t="shared" ref="B44:AA44" si="8">+B12/$B$65</f>
        <v>1772.0645161290322</v>
      </c>
      <c r="C44" s="23">
        <f t="shared" si="8"/>
        <v>877.70967741935488</v>
      </c>
      <c r="D44" s="23">
        <f t="shared" si="8"/>
        <v>566.54838709677415</v>
      </c>
      <c r="E44" s="23">
        <f t="shared" si="8"/>
        <v>591.41935483870964</v>
      </c>
      <c r="F44" s="23">
        <f t="shared" si="8"/>
        <v>1896.741935483871</v>
      </c>
      <c r="G44" s="23">
        <f t="shared" si="8"/>
        <v>896.32258064516134</v>
      </c>
      <c r="H44" s="23">
        <f t="shared" si="8"/>
        <v>2176.6451612903224</v>
      </c>
      <c r="I44" s="23">
        <f t="shared" si="8"/>
        <v>1480.4193548387098</v>
      </c>
      <c r="J44" s="23">
        <f t="shared" si="8"/>
        <v>180.2258064516129</v>
      </c>
      <c r="K44" s="23">
        <f t="shared" si="8"/>
        <v>565.9677419354839</v>
      </c>
      <c r="L44" s="23">
        <f t="shared" si="8"/>
        <v>540.09677419354841</v>
      </c>
      <c r="M44" s="23">
        <f t="shared" si="8"/>
        <v>1854.1935483870968</v>
      </c>
      <c r="N44" s="23">
        <f t="shared" si="8"/>
        <v>1576.5483870967741</v>
      </c>
      <c r="O44" s="23">
        <f t="shared" si="8"/>
        <v>2507.0967741935483</v>
      </c>
      <c r="P44" s="23">
        <f t="shared" si="8"/>
        <v>1035.3870967741937</v>
      </c>
      <c r="Q44" s="23">
        <f t="shared" si="8"/>
        <v>1032.0645161290322</v>
      </c>
      <c r="R44" s="23">
        <f t="shared" si="8"/>
        <v>1539.258064516129</v>
      </c>
      <c r="S44" s="23">
        <f t="shared" si="8"/>
        <v>1119.741935483871</v>
      </c>
      <c r="T44" s="23">
        <f t="shared" si="8"/>
        <v>201.90322580645162</v>
      </c>
      <c r="U44" s="23">
        <f t="shared" si="8"/>
        <v>623.48387096774195</v>
      </c>
      <c r="V44" s="23">
        <f t="shared" si="8"/>
        <v>579</v>
      </c>
      <c r="W44" s="23">
        <f t="shared" si="8"/>
        <v>1490.3225806451612</v>
      </c>
      <c r="X44" s="23">
        <f t="shared" si="8"/>
        <v>915.41935483870964</v>
      </c>
      <c r="Y44" s="23">
        <f t="shared" si="8"/>
        <v>890.9677419354839</v>
      </c>
      <c r="Z44" s="23">
        <f t="shared" si="8"/>
        <v>2148.1290322580644</v>
      </c>
      <c r="AA44" s="23">
        <f t="shared" si="8"/>
        <v>1786.1290322580646</v>
      </c>
      <c r="AB44" s="4">
        <f t="shared" si="5"/>
        <v>15127.967741935483</v>
      </c>
      <c r="AC44" s="5">
        <f t="shared" si="3"/>
        <v>15715.83870967742</v>
      </c>
      <c r="AD44" s="18"/>
      <c r="AE44" s="18"/>
    </row>
    <row r="45" spans="1:31" x14ac:dyDescent="0.2">
      <c r="A45" s="90" t="s">
        <v>22</v>
      </c>
      <c r="B45" s="23">
        <f t="shared" ref="B45:AA45" si="9">+B13/$B$65</f>
        <v>1520.6129032258063</v>
      </c>
      <c r="C45" s="23">
        <f t="shared" si="9"/>
        <v>987.67741935483866</v>
      </c>
      <c r="D45" s="23">
        <f t="shared" si="9"/>
        <v>522.58064516129036</v>
      </c>
      <c r="E45" s="23">
        <f t="shared" si="9"/>
        <v>474.35483870967744</v>
      </c>
      <c r="F45" s="23">
        <f t="shared" si="9"/>
        <v>1858.258064516129</v>
      </c>
      <c r="G45" s="23">
        <f t="shared" si="9"/>
        <v>717.41935483870964</v>
      </c>
      <c r="H45" s="23">
        <f t="shared" si="9"/>
        <v>2070.1935483870966</v>
      </c>
      <c r="I45" s="23">
        <f t="shared" si="9"/>
        <v>1495.9032258064517</v>
      </c>
      <c r="J45" s="23">
        <f t="shared" si="9"/>
        <v>201.09677419354838</v>
      </c>
      <c r="K45" s="23">
        <f t="shared" si="9"/>
        <v>570.77419354838707</v>
      </c>
      <c r="L45" s="23">
        <f t="shared" si="9"/>
        <v>527.93548387096769</v>
      </c>
      <c r="M45" s="23">
        <f t="shared" si="9"/>
        <v>1609.516129032258</v>
      </c>
      <c r="N45" s="23">
        <f t="shared" si="9"/>
        <v>1518.4193548387098</v>
      </c>
      <c r="O45" s="23">
        <f t="shared" si="9"/>
        <v>2330.2580645161293</v>
      </c>
      <c r="P45" s="23">
        <f t="shared" si="9"/>
        <v>832.06451612903231</v>
      </c>
      <c r="Q45" s="23">
        <f t="shared" si="9"/>
        <v>846.93548387096769</v>
      </c>
      <c r="R45" s="23">
        <f t="shared" si="9"/>
        <v>1363.4516129032259</v>
      </c>
      <c r="S45" s="23">
        <f t="shared" si="9"/>
        <v>1065.2903225806451</v>
      </c>
      <c r="T45" s="23">
        <f t="shared" si="9"/>
        <v>182.7741935483871</v>
      </c>
      <c r="U45" s="23">
        <f t="shared" si="9"/>
        <v>395.03225806451616</v>
      </c>
      <c r="V45" s="23">
        <f t="shared" si="9"/>
        <v>561.83870967741939</v>
      </c>
      <c r="W45" s="23">
        <f t="shared" si="9"/>
        <v>1526.6451612903227</v>
      </c>
      <c r="X45" s="23">
        <f t="shared" si="9"/>
        <v>745.67741935483866</v>
      </c>
      <c r="Y45" s="23">
        <f t="shared" si="9"/>
        <v>589.67741935483866</v>
      </c>
      <c r="Z45" s="23">
        <f t="shared" si="9"/>
        <v>1996.9677419354839</v>
      </c>
      <c r="AA45" s="23">
        <f t="shared" si="9"/>
        <v>1868.6451612903227</v>
      </c>
      <c r="AB45" s="6">
        <f t="shared" si="5"/>
        <v>13901.870967741932</v>
      </c>
      <c r="AC45" s="7">
        <f t="shared" si="3"/>
        <v>14478.129032258064</v>
      </c>
      <c r="AD45" s="18"/>
      <c r="AE45" s="18"/>
    </row>
    <row r="46" spans="1:31" x14ac:dyDescent="0.2">
      <c r="A46" s="89" t="s">
        <v>23</v>
      </c>
      <c r="B46" s="23">
        <f t="shared" ref="B46:AA46" si="10">+B14/$B$65</f>
        <v>1162.7741935483871</v>
      </c>
      <c r="C46" s="23">
        <f t="shared" si="10"/>
        <v>983.19354838709683</v>
      </c>
      <c r="D46" s="23">
        <f t="shared" si="10"/>
        <v>461.64516129032256</v>
      </c>
      <c r="E46" s="23">
        <f t="shared" si="10"/>
        <v>414.54838709677421</v>
      </c>
      <c r="F46" s="23">
        <f t="shared" si="10"/>
        <v>1421.9032258064517</v>
      </c>
      <c r="G46" s="23">
        <f t="shared" si="10"/>
        <v>659.74193548387098</v>
      </c>
      <c r="H46" s="23">
        <f t="shared" si="10"/>
        <v>1725.9354838709678</v>
      </c>
      <c r="I46" s="23">
        <f t="shared" si="10"/>
        <v>1378.8709677419354</v>
      </c>
      <c r="J46" s="23">
        <f t="shared" si="10"/>
        <v>214.29032258064515</v>
      </c>
      <c r="K46" s="23">
        <f t="shared" si="10"/>
        <v>415.80645161290323</v>
      </c>
      <c r="L46" s="23">
        <f t="shared" si="10"/>
        <v>503.09677419354841</v>
      </c>
      <c r="M46" s="23">
        <f t="shared" si="10"/>
        <v>1173.6774193548388</v>
      </c>
      <c r="N46" s="23">
        <f t="shared" si="10"/>
        <v>1272.1290322580646</v>
      </c>
      <c r="O46" s="23">
        <f t="shared" si="10"/>
        <v>1699.1612903225807</v>
      </c>
      <c r="P46" s="23">
        <f t="shared" si="10"/>
        <v>712.22580645161293</v>
      </c>
      <c r="Q46" s="23">
        <f t="shared" si="10"/>
        <v>604.87096774193549</v>
      </c>
      <c r="R46" s="23">
        <f t="shared" si="10"/>
        <v>1108.5483870967741</v>
      </c>
      <c r="S46" s="23">
        <f t="shared" si="10"/>
        <v>926.0322580645161</v>
      </c>
      <c r="T46" s="23">
        <f t="shared" si="10"/>
        <v>208.19354838709677</v>
      </c>
      <c r="U46" s="23">
        <f t="shared" si="10"/>
        <v>299.45161290322579</v>
      </c>
      <c r="V46" s="23">
        <f t="shared" si="10"/>
        <v>516.22580645161293</v>
      </c>
      <c r="W46" s="23">
        <f t="shared" si="10"/>
        <v>1239.5806451612902</v>
      </c>
      <c r="X46" s="23">
        <f t="shared" si="10"/>
        <v>642.51612903225805</v>
      </c>
      <c r="Y46" s="23">
        <f t="shared" si="10"/>
        <v>410.67741935483872</v>
      </c>
      <c r="Z46" s="23">
        <f t="shared" si="10"/>
        <v>1753.2258064516129</v>
      </c>
      <c r="AA46" s="23">
        <f t="shared" si="10"/>
        <v>1905.8387096774193</v>
      </c>
      <c r="AB46" s="4">
        <f t="shared" si="5"/>
        <v>11702.709677419354</v>
      </c>
      <c r="AC46" s="5">
        <f t="shared" si="3"/>
        <v>12111.451612903224</v>
      </c>
      <c r="AD46" s="18"/>
      <c r="AE46" s="18"/>
    </row>
    <row r="47" spans="1:31" x14ac:dyDescent="0.2">
      <c r="A47" s="90" t="s">
        <v>24</v>
      </c>
      <c r="B47" s="23">
        <f t="shared" ref="B47:AA47" si="11">+B15/$B$65</f>
        <v>1095.1612903225807</v>
      </c>
      <c r="C47" s="23">
        <f t="shared" si="11"/>
        <v>1009.3225806451613</v>
      </c>
      <c r="D47" s="23">
        <f t="shared" si="11"/>
        <v>453.35483870967744</v>
      </c>
      <c r="E47" s="23">
        <f t="shared" si="11"/>
        <v>407.80645161290323</v>
      </c>
      <c r="F47" s="23">
        <f t="shared" si="11"/>
        <v>1310.3548387096773</v>
      </c>
      <c r="G47" s="23">
        <f t="shared" si="11"/>
        <v>630.45161290322585</v>
      </c>
      <c r="H47" s="23">
        <f t="shared" si="11"/>
        <v>1727.0967741935483</v>
      </c>
      <c r="I47" s="23">
        <f t="shared" si="11"/>
        <v>1363.6774193548388</v>
      </c>
      <c r="J47" s="23">
        <f t="shared" si="11"/>
        <v>231.83870967741936</v>
      </c>
      <c r="K47" s="23">
        <f t="shared" si="11"/>
        <v>259.25806451612902</v>
      </c>
      <c r="L47" s="23">
        <f t="shared" si="11"/>
        <v>565.70967741935488</v>
      </c>
      <c r="M47" s="23">
        <f t="shared" si="11"/>
        <v>1083.3548387096773</v>
      </c>
      <c r="N47" s="23">
        <f t="shared" si="11"/>
        <v>1249.0967741935483</v>
      </c>
      <c r="O47" s="23">
        <f t="shared" si="11"/>
        <v>1603.8064516129032</v>
      </c>
      <c r="P47" s="23">
        <f t="shared" si="11"/>
        <v>693.51612903225805</v>
      </c>
      <c r="Q47" s="23">
        <f t="shared" si="11"/>
        <v>576.06451612903231</v>
      </c>
      <c r="R47" s="23">
        <f t="shared" si="11"/>
        <v>1057.3870967741937</v>
      </c>
      <c r="S47" s="23">
        <f t="shared" si="11"/>
        <v>889.38709677419354</v>
      </c>
      <c r="T47" s="23">
        <f t="shared" si="11"/>
        <v>200.64516129032259</v>
      </c>
      <c r="U47" s="23">
        <f t="shared" si="11"/>
        <v>230.2258064516129</v>
      </c>
      <c r="V47" s="23">
        <f t="shared" si="11"/>
        <v>553.9677419354839</v>
      </c>
      <c r="W47" s="23">
        <f t="shared" si="11"/>
        <v>1182.6129032258063</v>
      </c>
      <c r="X47" s="23">
        <f t="shared" si="11"/>
        <v>571.06451612903231</v>
      </c>
      <c r="Y47" s="23">
        <f t="shared" si="11"/>
        <v>350.58064516129031</v>
      </c>
      <c r="Z47" s="23">
        <f t="shared" si="11"/>
        <v>1784.4516129032259</v>
      </c>
      <c r="AA47" s="23">
        <f t="shared" si="11"/>
        <v>1920.7096774193549</v>
      </c>
      <c r="AB47" s="6">
        <f t="shared" si="5"/>
        <v>11493.645161290322</v>
      </c>
      <c r="AC47" s="7">
        <f t="shared" si="3"/>
        <v>11507.258064516127</v>
      </c>
      <c r="AD47" s="18"/>
      <c r="AE47" s="18"/>
    </row>
    <row r="48" spans="1:31" x14ac:dyDescent="0.2">
      <c r="A48" s="89" t="s">
        <v>25</v>
      </c>
      <c r="B48" s="23">
        <f t="shared" ref="B48:AA48" si="12">+B16/$B$65</f>
        <v>1010.5806451612904</v>
      </c>
      <c r="C48" s="23">
        <f t="shared" si="12"/>
        <v>981.74193548387098</v>
      </c>
      <c r="D48" s="23">
        <f t="shared" si="12"/>
        <v>417.03225806451616</v>
      </c>
      <c r="E48" s="23">
        <f t="shared" si="12"/>
        <v>419.87096774193549</v>
      </c>
      <c r="F48" s="23">
        <f t="shared" si="12"/>
        <v>1108.4193548387098</v>
      </c>
      <c r="G48" s="23">
        <f t="shared" si="12"/>
        <v>694.16129032258061</v>
      </c>
      <c r="H48" s="23">
        <f t="shared" si="12"/>
        <v>1570.6774193548388</v>
      </c>
      <c r="I48" s="23">
        <f t="shared" si="12"/>
        <v>1430.483870967742</v>
      </c>
      <c r="J48" s="23">
        <f t="shared" si="12"/>
        <v>216.03225806451613</v>
      </c>
      <c r="K48" s="23">
        <f t="shared" si="12"/>
        <v>220.87096774193549</v>
      </c>
      <c r="L48" s="23">
        <f t="shared" si="12"/>
        <v>569.09677419354841</v>
      </c>
      <c r="M48" s="23">
        <f t="shared" si="12"/>
        <v>967</v>
      </c>
      <c r="N48" s="23">
        <f t="shared" si="12"/>
        <v>1218.5806451612902</v>
      </c>
      <c r="O48" s="23">
        <f t="shared" si="12"/>
        <v>1417.4193548387098</v>
      </c>
      <c r="P48" s="23">
        <f t="shared" si="12"/>
        <v>662.64516129032256</v>
      </c>
      <c r="Q48" s="23">
        <f t="shared" si="12"/>
        <v>565.61290322580646</v>
      </c>
      <c r="R48" s="23">
        <f t="shared" si="12"/>
        <v>993.80645161290317</v>
      </c>
      <c r="S48" s="23">
        <f t="shared" si="12"/>
        <v>874.35483870967744</v>
      </c>
      <c r="T48" s="23">
        <f t="shared" si="12"/>
        <v>173.54838709677421</v>
      </c>
      <c r="U48" s="23">
        <f t="shared" si="12"/>
        <v>211.67741935483872</v>
      </c>
      <c r="V48" s="23">
        <f t="shared" si="12"/>
        <v>610.09677419354841</v>
      </c>
      <c r="W48" s="23">
        <f t="shared" si="12"/>
        <v>1047.4516129032259</v>
      </c>
      <c r="X48" s="23">
        <f t="shared" si="12"/>
        <v>537.93548387096769</v>
      </c>
      <c r="Y48" s="23">
        <f t="shared" si="12"/>
        <v>306.96774193548384</v>
      </c>
      <c r="Z48" s="23">
        <f t="shared" si="12"/>
        <v>1740.3870967741937</v>
      </c>
      <c r="AA48" s="23">
        <f t="shared" si="12"/>
        <v>1891.8709677419354</v>
      </c>
      <c r="AB48" s="4">
        <f t="shared" si="5"/>
        <v>10828.83870967742</v>
      </c>
      <c r="AC48" s="5">
        <f t="shared" si="3"/>
        <v>11029.483870967742</v>
      </c>
      <c r="AD48" s="18"/>
      <c r="AE48" s="18"/>
    </row>
    <row r="49" spans="1:31" x14ac:dyDescent="0.2">
      <c r="A49" s="90" t="s">
        <v>26</v>
      </c>
      <c r="B49" s="23">
        <f t="shared" ref="B49:AA49" si="13">+B17/$B$65</f>
        <v>918.80645161290317</v>
      </c>
      <c r="C49" s="23">
        <f t="shared" si="13"/>
        <v>946</v>
      </c>
      <c r="D49" s="23">
        <f t="shared" si="13"/>
        <v>364.93548387096774</v>
      </c>
      <c r="E49" s="23">
        <f t="shared" si="13"/>
        <v>424.16129032258067</v>
      </c>
      <c r="F49" s="23">
        <f t="shared" si="13"/>
        <v>897.41935483870964</v>
      </c>
      <c r="G49" s="23">
        <f t="shared" si="13"/>
        <v>714.74193548387098</v>
      </c>
      <c r="H49" s="23">
        <f t="shared" si="13"/>
        <v>1495.1935483870968</v>
      </c>
      <c r="I49" s="23">
        <f t="shared" si="13"/>
        <v>1392.9032258064517</v>
      </c>
      <c r="J49" s="23">
        <f t="shared" si="13"/>
        <v>214.93548387096774</v>
      </c>
      <c r="K49" s="23">
        <f t="shared" si="13"/>
        <v>197.32258064516128</v>
      </c>
      <c r="L49" s="23">
        <f t="shared" si="13"/>
        <v>596</v>
      </c>
      <c r="M49" s="23">
        <f t="shared" si="13"/>
        <v>781.58064516129036</v>
      </c>
      <c r="N49" s="23">
        <f t="shared" si="13"/>
        <v>1180.3548387096773</v>
      </c>
      <c r="O49" s="23">
        <f t="shared" si="13"/>
        <v>1226.5483870967741</v>
      </c>
      <c r="P49" s="23">
        <f t="shared" si="13"/>
        <v>644.16129032258061</v>
      </c>
      <c r="Q49" s="23">
        <f t="shared" si="13"/>
        <v>540.41935483870964</v>
      </c>
      <c r="R49" s="23">
        <f t="shared" si="13"/>
        <v>947.16129032258061</v>
      </c>
      <c r="S49" s="23">
        <f t="shared" si="13"/>
        <v>812.41935483870964</v>
      </c>
      <c r="T49" s="23">
        <f t="shared" si="13"/>
        <v>162.06451612903226</v>
      </c>
      <c r="U49" s="23">
        <f t="shared" si="13"/>
        <v>200.90322580645162</v>
      </c>
      <c r="V49" s="23">
        <f t="shared" si="13"/>
        <v>629.0322580645161</v>
      </c>
      <c r="W49" s="23">
        <f t="shared" si="13"/>
        <v>874.0322580645161</v>
      </c>
      <c r="X49" s="23">
        <f t="shared" si="13"/>
        <v>488.29032258064518</v>
      </c>
      <c r="Y49" s="23">
        <f t="shared" si="13"/>
        <v>289.22580645161293</v>
      </c>
      <c r="Z49" s="23">
        <f t="shared" si="13"/>
        <v>1669.258064516129</v>
      </c>
      <c r="AA49" s="23">
        <f t="shared" si="13"/>
        <v>1883.0645161290322</v>
      </c>
      <c r="AB49" s="6">
        <f t="shared" si="5"/>
        <v>10207.612903225805</v>
      </c>
      <c r="AC49" s="7">
        <f t="shared" si="3"/>
        <v>10283.322580645161</v>
      </c>
      <c r="AD49" s="18"/>
      <c r="AE49" s="18"/>
    </row>
    <row r="50" spans="1:31" x14ac:dyDescent="0.2">
      <c r="A50" s="89" t="s">
        <v>27</v>
      </c>
      <c r="B50" s="23">
        <f t="shared" ref="B50:AA50" si="14">+B18/$B$65</f>
        <v>860</v>
      </c>
      <c r="C50" s="23">
        <f t="shared" si="14"/>
        <v>1046.3225806451612</v>
      </c>
      <c r="D50" s="23">
        <f t="shared" si="14"/>
        <v>398.41935483870969</v>
      </c>
      <c r="E50" s="23">
        <f t="shared" si="14"/>
        <v>399.74193548387098</v>
      </c>
      <c r="F50" s="23">
        <f t="shared" si="14"/>
        <v>869.77419354838707</v>
      </c>
      <c r="G50" s="23">
        <f t="shared" si="14"/>
        <v>841.32258064516134</v>
      </c>
      <c r="H50" s="23">
        <f t="shared" si="14"/>
        <v>1435.4193548387098</v>
      </c>
      <c r="I50" s="23">
        <f t="shared" si="14"/>
        <v>1502.8387096774193</v>
      </c>
      <c r="J50" s="23">
        <f t="shared" si="14"/>
        <v>240.32258064516128</v>
      </c>
      <c r="K50" s="23">
        <f t="shared" si="14"/>
        <v>175.45161290322579</v>
      </c>
      <c r="L50" s="23">
        <f t="shared" si="14"/>
        <v>701</v>
      </c>
      <c r="M50" s="23">
        <f t="shared" si="14"/>
        <v>693.22580645161293</v>
      </c>
      <c r="N50" s="23">
        <f t="shared" si="14"/>
        <v>1330.483870967742</v>
      </c>
      <c r="O50" s="23">
        <f t="shared" si="14"/>
        <v>1135.3870967741937</v>
      </c>
      <c r="P50" s="23">
        <f t="shared" si="14"/>
        <v>696.29032258064512</v>
      </c>
      <c r="Q50" s="23">
        <f t="shared" si="14"/>
        <v>507.70967741935482</v>
      </c>
      <c r="R50" s="23">
        <f t="shared" si="14"/>
        <v>937.19354838709683</v>
      </c>
      <c r="S50" s="23">
        <f t="shared" si="14"/>
        <v>838.93548387096769</v>
      </c>
      <c r="T50" s="23">
        <f t="shared" si="14"/>
        <v>205</v>
      </c>
      <c r="U50" s="23">
        <f t="shared" si="14"/>
        <v>155.74193548387098</v>
      </c>
      <c r="V50" s="23">
        <f t="shared" si="14"/>
        <v>776.09677419354841</v>
      </c>
      <c r="W50" s="23">
        <f t="shared" si="14"/>
        <v>798.32258064516134</v>
      </c>
      <c r="X50" s="23">
        <f t="shared" si="14"/>
        <v>513.9677419354839</v>
      </c>
      <c r="Y50" s="23">
        <f t="shared" si="14"/>
        <v>268.16129032258067</v>
      </c>
      <c r="Z50" s="23">
        <f t="shared" si="14"/>
        <v>1663.7741935483871</v>
      </c>
      <c r="AA50" s="23">
        <f t="shared" si="14"/>
        <v>1842.9032258064517</v>
      </c>
      <c r="AB50" s="4">
        <f t="shared" si="5"/>
        <v>10627.741935483871</v>
      </c>
      <c r="AC50" s="5">
        <f t="shared" si="3"/>
        <v>10206.064516129034</v>
      </c>
      <c r="AD50" s="18"/>
      <c r="AE50" s="18"/>
    </row>
    <row r="51" spans="1:31" x14ac:dyDescent="0.2">
      <c r="A51" s="90" t="s">
        <v>28</v>
      </c>
      <c r="B51" s="23">
        <f t="shared" ref="B51:AA51" si="15">+B19/$B$65</f>
        <v>862.54838709677415</v>
      </c>
      <c r="C51" s="23">
        <f t="shared" si="15"/>
        <v>1313.4193548387098</v>
      </c>
      <c r="D51" s="23">
        <f t="shared" si="15"/>
        <v>445.41935483870969</v>
      </c>
      <c r="E51" s="23">
        <f t="shared" si="15"/>
        <v>457.03225806451616</v>
      </c>
      <c r="F51" s="23">
        <f t="shared" si="15"/>
        <v>865.16129032258061</v>
      </c>
      <c r="G51" s="23">
        <f t="shared" si="15"/>
        <v>1230.7741935483871</v>
      </c>
      <c r="H51" s="23">
        <f t="shared" si="15"/>
        <v>1512.1935483870968</v>
      </c>
      <c r="I51" s="23">
        <f t="shared" si="15"/>
        <v>1889.4193548387098</v>
      </c>
      <c r="J51" s="23">
        <f t="shared" si="15"/>
        <v>297.06451612903226</v>
      </c>
      <c r="K51" s="23">
        <f t="shared" si="15"/>
        <v>152.58064516129033</v>
      </c>
      <c r="L51" s="23">
        <f t="shared" si="15"/>
        <v>1069.8064516129032</v>
      </c>
      <c r="M51" s="23">
        <f t="shared" si="15"/>
        <v>645.35483870967744</v>
      </c>
      <c r="N51" s="23">
        <f t="shared" si="15"/>
        <v>1678.0967741935483</v>
      </c>
      <c r="O51" s="23">
        <f t="shared" si="15"/>
        <v>1248.483870967742</v>
      </c>
      <c r="P51" s="23">
        <f t="shared" si="15"/>
        <v>833.12903225806451</v>
      </c>
      <c r="Q51" s="23">
        <f t="shared" si="15"/>
        <v>584.45161290322585</v>
      </c>
      <c r="R51" s="23">
        <f t="shared" si="15"/>
        <v>1033.2903225806451</v>
      </c>
      <c r="S51" s="23">
        <f t="shared" si="15"/>
        <v>1027.7096774193549</v>
      </c>
      <c r="T51" s="23">
        <f t="shared" si="15"/>
        <v>302.80645161290323</v>
      </c>
      <c r="U51" s="23">
        <f t="shared" si="15"/>
        <v>127.35483870967742</v>
      </c>
      <c r="V51" s="23">
        <f t="shared" si="15"/>
        <v>1087.1290322580646</v>
      </c>
      <c r="W51" s="23">
        <f t="shared" si="15"/>
        <v>834.41935483870964</v>
      </c>
      <c r="X51" s="23">
        <f t="shared" si="15"/>
        <v>692.35483870967744</v>
      </c>
      <c r="Y51" s="23">
        <f t="shared" si="15"/>
        <v>267.25806451612902</v>
      </c>
      <c r="Z51" s="23">
        <f t="shared" si="15"/>
        <v>1791.1612903225807</v>
      </c>
      <c r="AA51" s="23">
        <f t="shared" si="15"/>
        <v>2001.2258064516129</v>
      </c>
      <c r="AB51" s="6">
        <f t="shared" si="5"/>
        <v>12470.161290322581</v>
      </c>
      <c r="AC51" s="7">
        <f t="shared" si="3"/>
        <v>11779.483870967742</v>
      </c>
      <c r="AD51" s="18"/>
      <c r="AE51" s="18"/>
    </row>
    <row r="52" spans="1:31" x14ac:dyDescent="0.2">
      <c r="A52" s="89" t="s">
        <v>29</v>
      </c>
      <c r="B52" s="23">
        <f t="shared" ref="B52:AA52" si="16">+B20/$B$65</f>
        <v>1032.9354838709678</v>
      </c>
      <c r="C52" s="23">
        <f t="shared" si="16"/>
        <v>1825.0967741935483</v>
      </c>
      <c r="D52" s="23">
        <f t="shared" si="16"/>
        <v>751.22580645161293</v>
      </c>
      <c r="E52" s="23">
        <f t="shared" si="16"/>
        <v>589.67741935483866</v>
      </c>
      <c r="F52" s="23">
        <f t="shared" si="16"/>
        <v>1121.483870967742</v>
      </c>
      <c r="G52" s="23">
        <f t="shared" si="16"/>
        <v>1878.9032258064517</v>
      </c>
      <c r="H52" s="23">
        <f t="shared" si="16"/>
        <v>1658.9032258064517</v>
      </c>
      <c r="I52" s="23">
        <f t="shared" si="16"/>
        <v>2520.2580645161293</v>
      </c>
      <c r="J52" s="23">
        <f t="shared" si="16"/>
        <v>480.74193548387098</v>
      </c>
      <c r="K52" s="23">
        <f t="shared" si="16"/>
        <v>158.93548387096774</v>
      </c>
      <c r="L52" s="23">
        <f t="shared" si="16"/>
        <v>1425.7096774193549</v>
      </c>
      <c r="M52" s="23">
        <f t="shared" si="16"/>
        <v>601.58064516129036</v>
      </c>
      <c r="N52" s="23">
        <f t="shared" si="16"/>
        <v>2217.2580645161293</v>
      </c>
      <c r="O52" s="23">
        <f t="shared" si="16"/>
        <v>1460.741935483871</v>
      </c>
      <c r="P52" s="23">
        <f t="shared" si="16"/>
        <v>1177.1290322580646</v>
      </c>
      <c r="Q52" s="23">
        <f t="shared" si="16"/>
        <v>744.25806451612902</v>
      </c>
      <c r="R52" s="23">
        <f t="shared" si="16"/>
        <v>1344.7096774193549</v>
      </c>
      <c r="S52" s="23">
        <f t="shared" si="16"/>
        <v>1365.0645161290322</v>
      </c>
      <c r="T52" s="23">
        <f t="shared" si="16"/>
        <v>737.41935483870964</v>
      </c>
      <c r="U52" s="23">
        <f t="shared" si="16"/>
        <v>131.29032258064515</v>
      </c>
      <c r="V52" s="23">
        <f t="shared" si="16"/>
        <v>1648.1290322580646</v>
      </c>
      <c r="W52" s="23">
        <f t="shared" si="16"/>
        <v>975.77419354838707</v>
      </c>
      <c r="X52" s="23">
        <f t="shared" si="16"/>
        <v>1087.2903225806451</v>
      </c>
      <c r="Y52" s="23">
        <f t="shared" si="16"/>
        <v>321.09677419354841</v>
      </c>
      <c r="Z52" s="23">
        <f t="shared" si="16"/>
        <v>2085.8709677419356</v>
      </c>
      <c r="AA52" s="23">
        <f t="shared" si="16"/>
        <v>2400.0967741935483</v>
      </c>
      <c r="AB52" s="4">
        <f t="shared" si="5"/>
        <v>16768.806451612905</v>
      </c>
      <c r="AC52" s="5">
        <f t="shared" si="3"/>
        <v>14972.774193548386</v>
      </c>
      <c r="AD52" s="18"/>
      <c r="AE52" s="18"/>
    </row>
    <row r="53" spans="1:31" x14ac:dyDescent="0.2">
      <c r="A53" s="90" t="s">
        <v>30</v>
      </c>
      <c r="B53" s="23">
        <f t="shared" ref="B53:AA53" si="17">+B21/$B$65</f>
        <v>1254.8064516129032</v>
      </c>
      <c r="C53" s="23">
        <f t="shared" si="17"/>
        <v>2390.8064516129034</v>
      </c>
      <c r="D53" s="23">
        <f t="shared" si="17"/>
        <v>854.29032258064512</v>
      </c>
      <c r="E53" s="23">
        <f t="shared" si="17"/>
        <v>752.67741935483866</v>
      </c>
      <c r="F53" s="23">
        <f t="shared" si="17"/>
        <v>1177.1935483870968</v>
      </c>
      <c r="G53" s="23">
        <f t="shared" si="17"/>
        <v>2348.7096774193546</v>
      </c>
      <c r="H53" s="23">
        <f t="shared" si="17"/>
        <v>1929.9354838709678</v>
      </c>
      <c r="I53" s="23">
        <f t="shared" si="17"/>
        <v>3121.8064516129034</v>
      </c>
      <c r="J53" s="23">
        <f t="shared" si="17"/>
        <v>699.16129032258061</v>
      </c>
      <c r="K53" s="23">
        <f t="shared" si="17"/>
        <v>176.41935483870967</v>
      </c>
      <c r="L53" s="23">
        <f t="shared" si="17"/>
        <v>1881.9354838709678</v>
      </c>
      <c r="M53" s="23">
        <f t="shared" si="17"/>
        <v>619.25806451612902</v>
      </c>
      <c r="N53" s="23">
        <f t="shared" si="17"/>
        <v>2768.516129032258</v>
      </c>
      <c r="O53" s="23">
        <f t="shared" si="17"/>
        <v>1748.3548387096773</v>
      </c>
      <c r="P53" s="23">
        <f t="shared" si="17"/>
        <v>1391.258064516129</v>
      </c>
      <c r="Q53" s="23">
        <f t="shared" si="17"/>
        <v>1056.9354838709678</v>
      </c>
      <c r="R53" s="23">
        <f t="shared" si="17"/>
        <v>1441.258064516129</v>
      </c>
      <c r="S53" s="23">
        <f t="shared" si="17"/>
        <v>1729.516129032258</v>
      </c>
      <c r="T53" s="23">
        <f t="shared" si="17"/>
        <v>737.45161290322585</v>
      </c>
      <c r="U53" s="23">
        <f t="shared" si="17"/>
        <v>176.54838709677421</v>
      </c>
      <c r="V53" s="23">
        <f t="shared" si="17"/>
        <v>1723.8064516129032</v>
      </c>
      <c r="W53" s="23">
        <f t="shared" si="17"/>
        <v>1120.2258064516129</v>
      </c>
      <c r="X53" s="23">
        <f t="shared" si="17"/>
        <v>1365.3870967741937</v>
      </c>
      <c r="Y53" s="23">
        <f t="shared" si="17"/>
        <v>455.19354838709677</v>
      </c>
      <c r="Z53" s="23">
        <f t="shared" si="17"/>
        <v>2210.9677419354839</v>
      </c>
      <c r="AA53" s="23">
        <f t="shared" si="17"/>
        <v>3013.8064516129034</v>
      </c>
      <c r="AB53" s="6">
        <f t="shared" si="5"/>
        <v>19435.967741935485</v>
      </c>
      <c r="AC53" s="7">
        <f t="shared" si="3"/>
        <v>18710.258064516129</v>
      </c>
      <c r="AD53" s="18"/>
      <c r="AE53" s="18"/>
    </row>
    <row r="54" spans="1:31" x14ac:dyDescent="0.2">
      <c r="A54" s="89" t="s">
        <v>31</v>
      </c>
      <c r="B54" s="23">
        <f t="shared" ref="B54:AA54" si="18">+B22/$B$65</f>
        <v>1225.3870967741937</v>
      </c>
      <c r="C54" s="23">
        <f t="shared" si="18"/>
        <v>2363.0967741935483</v>
      </c>
      <c r="D54" s="23">
        <f t="shared" si="18"/>
        <v>609.25806451612902</v>
      </c>
      <c r="E54" s="23">
        <f t="shared" si="18"/>
        <v>778.90322580645159</v>
      </c>
      <c r="F54" s="23">
        <f t="shared" si="18"/>
        <v>953.80645161290317</v>
      </c>
      <c r="G54" s="23">
        <f t="shared" si="18"/>
        <v>2226.5806451612902</v>
      </c>
      <c r="H54" s="23">
        <f t="shared" si="18"/>
        <v>1844.258064516129</v>
      </c>
      <c r="I54" s="23">
        <f t="shared" si="18"/>
        <v>3123.7741935483873</v>
      </c>
      <c r="J54" s="23">
        <f t="shared" si="18"/>
        <v>497.25806451612902</v>
      </c>
      <c r="K54" s="23">
        <f t="shared" si="18"/>
        <v>167.32258064516128</v>
      </c>
      <c r="L54" s="23">
        <f t="shared" si="18"/>
        <v>1985.4193548387098</v>
      </c>
      <c r="M54" s="23">
        <f t="shared" si="18"/>
        <v>566.06451612903231</v>
      </c>
      <c r="N54" s="23">
        <f t="shared" si="18"/>
        <v>2691.7096774193546</v>
      </c>
      <c r="O54" s="23">
        <f t="shared" si="18"/>
        <v>1761.5483870967741</v>
      </c>
      <c r="P54" s="23">
        <f t="shared" si="18"/>
        <v>1222.5483870967741</v>
      </c>
      <c r="Q54" s="23">
        <f t="shared" si="18"/>
        <v>1207.8709677419354</v>
      </c>
      <c r="R54" s="23">
        <f t="shared" si="18"/>
        <v>1300.3225806451612</v>
      </c>
      <c r="S54" s="23">
        <f t="shared" si="18"/>
        <v>1832.741935483871</v>
      </c>
      <c r="T54" s="23">
        <f t="shared" si="18"/>
        <v>616.48387096774195</v>
      </c>
      <c r="U54" s="23">
        <f t="shared" si="18"/>
        <v>159.70967741935485</v>
      </c>
      <c r="V54" s="23">
        <f t="shared" si="18"/>
        <v>1834</v>
      </c>
      <c r="W54" s="23">
        <f t="shared" si="18"/>
        <v>1052.5806451612902</v>
      </c>
      <c r="X54" s="23">
        <f t="shared" si="18"/>
        <v>1265.2258064516129</v>
      </c>
      <c r="Y54" s="23">
        <f t="shared" si="18"/>
        <v>469.06451612903226</v>
      </c>
      <c r="Z54" s="23">
        <f t="shared" si="18"/>
        <v>2036.5806451612902</v>
      </c>
      <c r="AA54" s="23">
        <f t="shared" si="18"/>
        <v>2930.3548387096776</v>
      </c>
      <c r="AB54" s="4">
        <f t="shared" si="5"/>
        <v>18082.258064516129</v>
      </c>
      <c r="AC54" s="5">
        <f t="shared" si="3"/>
        <v>18639.612903225807</v>
      </c>
      <c r="AD54" s="18"/>
      <c r="AE54" s="18"/>
    </row>
    <row r="55" spans="1:31" x14ac:dyDescent="0.2">
      <c r="A55" s="90" t="s">
        <v>32</v>
      </c>
      <c r="B55" s="23">
        <f t="shared" ref="B55:AA55" si="19">+B23/$B$65</f>
        <v>1249.9354838709678</v>
      </c>
      <c r="C55" s="23">
        <f t="shared" si="19"/>
        <v>1888.7741935483871</v>
      </c>
      <c r="D55" s="23">
        <f t="shared" si="19"/>
        <v>429.35483870967744</v>
      </c>
      <c r="E55" s="23">
        <f t="shared" si="19"/>
        <v>703.77419354838707</v>
      </c>
      <c r="F55" s="23">
        <f t="shared" si="19"/>
        <v>830.74193548387098</v>
      </c>
      <c r="G55" s="23">
        <f t="shared" si="19"/>
        <v>2054</v>
      </c>
      <c r="H55" s="23">
        <f t="shared" si="19"/>
        <v>1623</v>
      </c>
      <c r="I55" s="23">
        <f t="shared" si="19"/>
        <v>2698.7096774193546</v>
      </c>
      <c r="J55" s="23">
        <f t="shared" si="19"/>
        <v>376.09677419354841</v>
      </c>
      <c r="K55" s="23">
        <f t="shared" si="19"/>
        <v>134.64516129032259</v>
      </c>
      <c r="L55" s="23">
        <f t="shared" si="19"/>
        <v>1502.4193548387098</v>
      </c>
      <c r="M55" s="23">
        <f t="shared" si="19"/>
        <v>557.90322580645159</v>
      </c>
      <c r="N55" s="23">
        <f t="shared" si="19"/>
        <v>2258.0967741935483</v>
      </c>
      <c r="O55" s="23">
        <f t="shared" si="19"/>
        <v>1674.8709677419354</v>
      </c>
      <c r="P55" s="23">
        <f t="shared" si="19"/>
        <v>863.93548387096769</v>
      </c>
      <c r="Q55" s="23">
        <f t="shared" si="19"/>
        <v>1139.3225806451612</v>
      </c>
      <c r="R55" s="23">
        <f t="shared" si="19"/>
        <v>1123.5483870967741</v>
      </c>
      <c r="S55" s="23">
        <f t="shared" si="19"/>
        <v>1558.8709677419354</v>
      </c>
      <c r="T55" s="23">
        <f t="shared" si="19"/>
        <v>385.12903225806451</v>
      </c>
      <c r="U55" s="23">
        <f t="shared" si="19"/>
        <v>178</v>
      </c>
      <c r="V55" s="23">
        <f t="shared" si="19"/>
        <v>1653.1290322580646</v>
      </c>
      <c r="W55" s="23">
        <f t="shared" si="19"/>
        <v>937.80645161290317</v>
      </c>
      <c r="X55" s="23">
        <f t="shared" si="19"/>
        <v>833.19354838709683</v>
      </c>
      <c r="Y55" s="23">
        <f t="shared" si="19"/>
        <v>423.35483870967744</v>
      </c>
      <c r="Z55" s="23">
        <f t="shared" si="19"/>
        <v>1829.0967741935483</v>
      </c>
      <c r="AA55" s="23">
        <f t="shared" si="19"/>
        <v>2485.2258064516127</v>
      </c>
      <c r="AB55" s="6">
        <f t="shared" si="5"/>
        <v>14957.677419354837</v>
      </c>
      <c r="AC55" s="7">
        <f t="shared" si="3"/>
        <v>16435.258064516129</v>
      </c>
      <c r="AD55" s="18"/>
      <c r="AE55" s="18"/>
    </row>
    <row r="56" spans="1:31" x14ac:dyDescent="0.2">
      <c r="A56" s="89" t="s">
        <v>33</v>
      </c>
      <c r="B56" s="23">
        <f t="shared" ref="B56:AA56" si="20">+B24/$B$65</f>
        <v>1064.6774193548388</v>
      </c>
      <c r="C56" s="23">
        <f t="shared" si="20"/>
        <v>1331.0967741935483</v>
      </c>
      <c r="D56" s="23">
        <f t="shared" si="20"/>
        <v>324.61290322580646</v>
      </c>
      <c r="E56" s="23">
        <f t="shared" si="20"/>
        <v>571.48387096774195</v>
      </c>
      <c r="F56" s="23">
        <f t="shared" si="20"/>
        <v>769.09677419354841</v>
      </c>
      <c r="G56" s="23">
        <f t="shared" si="20"/>
        <v>1504.1935483870968</v>
      </c>
      <c r="H56" s="23">
        <f t="shared" si="20"/>
        <v>1358.5483870967741</v>
      </c>
      <c r="I56" s="23">
        <f t="shared" si="20"/>
        <v>2030.3225806451612</v>
      </c>
      <c r="J56" s="23">
        <f t="shared" si="20"/>
        <v>319.45161290322579</v>
      </c>
      <c r="K56" s="23">
        <f t="shared" si="20"/>
        <v>99.935483870967744</v>
      </c>
      <c r="L56" s="23">
        <f t="shared" si="20"/>
        <v>1083.6129032258063</v>
      </c>
      <c r="M56" s="23">
        <f t="shared" si="20"/>
        <v>525.80645161290317</v>
      </c>
      <c r="N56" s="23">
        <f t="shared" si="20"/>
        <v>1574.4516129032259</v>
      </c>
      <c r="O56" s="23">
        <f t="shared" si="20"/>
        <v>1461.8064516129032</v>
      </c>
      <c r="P56" s="23">
        <f t="shared" si="20"/>
        <v>564.58064516129036</v>
      </c>
      <c r="Q56" s="23">
        <f t="shared" si="20"/>
        <v>952</v>
      </c>
      <c r="R56" s="23">
        <f t="shared" si="20"/>
        <v>879.19354838709683</v>
      </c>
      <c r="S56" s="23">
        <f t="shared" si="20"/>
        <v>1171.5806451612902</v>
      </c>
      <c r="T56" s="23">
        <f t="shared" si="20"/>
        <v>273</v>
      </c>
      <c r="U56" s="23">
        <f t="shared" si="20"/>
        <v>192.45161290322579</v>
      </c>
      <c r="V56" s="23">
        <f t="shared" si="20"/>
        <v>1285.6451612903227</v>
      </c>
      <c r="W56" s="23">
        <f t="shared" si="20"/>
        <v>795.35483870967744</v>
      </c>
      <c r="X56" s="23">
        <f t="shared" si="20"/>
        <v>493.12903225806451</v>
      </c>
      <c r="Y56" s="23">
        <f t="shared" si="20"/>
        <v>392.12903225806451</v>
      </c>
      <c r="Z56" s="23">
        <f t="shared" si="20"/>
        <v>1441.1935483870968</v>
      </c>
      <c r="AA56" s="23">
        <f t="shared" si="20"/>
        <v>1798.3225806451612</v>
      </c>
      <c r="AB56" s="4">
        <f t="shared" si="5"/>
        <v>11431.193548387097</v>
      </c>
      <c r="AC56" s="5">
        <f t="shared" si="3"/>
        <v>12826.483870967741</v>
      </c>
      <c r="AD56" s="18"/>
      <c r="AE56" s="18"/>
    </row>
    <row r="57" spans="1:31" x14ac:dyDescent="0.2">
      <c r="A57" s="90" t="s">
        <v>34</v>
      </c>
      <c r="B57" s="23">
        <f t="shared" ref="B57:AA57" si="21">+B25/$B$65</f>
        <v>443.74193548387098</v>
      </c>
      <c r="C57" s="23">
        <f t="shared" si="21"/>
        <v>964.77419354838707</v>
      </c>
      <c r="D57" s="23">
        <f t="shared" si="21"/>
        <v>155.54838709677421</v>
      </c>
      <c r="E57" s="23">
        <f t="shared" si="21"/>
        <v>486.09677419354841</v>
      </c>
      <c r="F57" s="23">
        <f t="shared" si="21"/>
        <v>336.22580645161293</v>
      </c>
      <c r="G57" s="23">
        <f t="shared" si="21"/>
        <v>1305.0967741935483</v>
      </c>
      <c r="H57" s="23">
        <f t="shared" si="21"/>
        <v>667.70967741935488</v>
      </c>
      <c r="I57" s="23">
        <f t="shared" si="21"/>
        <v>1582.5806451612902</v>
      </c>
      <c r="J57" s="23">
        <f t="shared" si="21"/>
        <v>139.16129032258064</v>
      </c>
      <c r="K57" s="23">
        <f t="shared" si="21"/>
        <v>84.41935483870968</v>
      </c>
      <c r="L57" s="23">
        <f t="shared" si="21"/>
        <v>1009.4193548387096</v>
      </c>
      <c r="M57" s="23">
        <f t="shared" si="21"/>
        <v>351.80645161290323</v>
      </c>
      <c r="N57" s="23">
        <f t="shared" si="21"/>
        <v>1540</v>
      </c>
      <c r="O57" s="23">
        <f t="shared" si="21"/>
        <v>1157.8709677419354</v>
      </c>
      <c r="P57" s="23">
        <f t="shared" si="21"/>
        <v>420.25806451612902</v>
      </c>
      <c r="Q57" s="23">
        <f t="shared" si="21"/>
        <v>727.90322580645159</v>
      </c>
      <c r="R57" s="23">
        <f t="shared" si="21"/>
        <v>675.83870967741939</v>
      </c>
      <c r="S57" s="23">
        <f t="shared" si="21"/>
        <v>960.74193548387098</v>
      </c>
      <c r="T57" s="23">
        <f t="shared" si="21"/>
        <v>133.90322580645162</v>
      </c>
      <c r="U57" s="23">
        <f t="shared" si="21"/>
        <v>142.29032258064515</v>
      </c>
      <c r="V57" s="23">
        <f t="shared" si="21"/>
        <v>1084.258064516129</v>
      </c>
      <c r="W57" s="23">
        <f t="shared" si="21"/>
        <v>569.83870967741939</v>
      </c>
      <c r="X57" s="23">
        <f t="shared" si="21"/>
        <v>291.29032258064518</v>
      </c>
      <c r="Y57" s="23">
        <f t="shared" si="21"/>
        <v>351.03225806451616</v>
      </c>
      <c r="Z57" s="23">
        <f t="shared" si="21"/>
        <v>972.90322580645159</v>
      </c>
      <c r="AA57" s="23">
        <f t="shared" si="21"/>
        <v>1348.0322580645161</v>
      </c>
      <c r="AB57" s="6">
        <f t="shared" si="5"/>
        <v>7870.2580645161288</v>
      </c>
      <c r="AC57" s="7">
        <f t="shared" si="3"/>
        <v>10032.483870967742</v>
      </c>
      <c r="AD57" s="18"/>
      <c r="AE57" s="18"/>
    </row>
    <row r="58" spans="1:31" x14ac:dyDescent="0.2">
      <c r="A58" s="89" t="s">
        <v>35</v>
      </c>
      <c r="B58" s="23">
        <f t="shared" ref="B58:AA58" si="22">+B26/$B$65</f>
        <v>0</v>
      </c>
      <c r="C58" s="23">
        <f t="shared" si="22"/>
        <v>418.80645161290323</v>
      </c>
      <c r="D58" s="23">
        <f t="shared" si="22"/>
        <v>9.6451612903225801</v>
      </c>
      <c r="E58" s="23">
        <f t="shared" si="22"/>
        <v>211.87096774193549</v>
      </c>
      <c r="F58" s="23">
        <f t="shared" si="22"/>
        <v>10.258064516129032</v>
      </c>
      <c r="G58" s="23">
        <f t="shared" si="22"/>
        <v>592.77419354838707</v>
      </c>
      <c r="H58" s="23">
        <f t="shared" si="22"/>
        <v>70.806451612903231</v>
      </c>
      <c r="I58" s="23">
        <f t="shared" si="22"/>
        <v>550.19354838709683</v>
      </c>
      <c r="J58" s="23">
        <f t="shared" si="22"/>
        <v>35.258064516129032</v>
      </c>
      <c r="K58" s="23">
        <f t="shared" si="22"/>
        <v>22.387096774193548</v>
      </c>
      <c r="L58" s="23">
        <f t="shared" si="22"/>
        <v>309.93548387096774</v>
      </c>
      <c r="M58" s="23">
        <f t="shared" si="22"/>
        <v>66.41935483870968</v>
      </c>
      <c r="N58" s="23">
        <f t="shared" si="22"/>
        <v>281.77419354838707</v>
      </c>
      <c r="O58" s="23">
        <f t="shared" si="22"/>
        <v>213.70967741935485</v>
      </c>
      <c r="P58" s="23">
        <f t="shared" si="22"/>
        <v>66.903225806451616</v>
      </c>
      <c r="Q58" s="23">
        <f t="shared" si="22"/>
        <v>134.83870967741936</v>
      </c>
      <c r="R58" s="23">
        <f t="shared" si="22"/>
        <v>165.67741935483872</v>
      </c>
      <c r="S58" s="23">
        <f t="shared" si="22"/>
        <v>86.290322580645167</v>
      </c>
      <c r="T58" s="23">
        <f t="shared" si="22"/>
        <v>27.032258064516128</v>
      </c>
      <c r="U58" s="23">
        <f t="shared" si="22"/>
        <v>8.9032258064516121</v>
      </c>
      <c r="V58" s="23">
        <f t="shared" si="22"/>
        <v>191.83870967741936</v>
      </c>
      <c r="W58" s="23">
        <f t="shared" si="22"/>
        <v>12.774193548387096</v>
      </c>
      <c r="X58" s="23">
        <f t="shared" si="22"/>
        <v>47.741935483870968</v>
      </c>
      <c r="Y58" s="23">
        <f t="shared" si="22"/>
        <v>24.35483870967742</v>
      </c>
      <c r="Z58" s="23">
        <f t="shared" si="22"/>
        <v>83.645161290322577</v>
      </c>
      <c r="AA58" s="23">
        <f t="shared" si="22"/>
        <v>149.48387096774192</v>
      </c>
      <c r="AB58" s="4">
        <f t="shared" si="5"/>
        <v>1300.516129032258</v>
      </c>
      <c r="AC58" s="5">
        <f t="shared" si="3"/>
        <v>2492.8064516129043</v>
      </c>
      <c r="AD58" s="18"/>
      <c r="AE58" s="18"/>
    </row>
    <row r="59" spans="1:31" x14ac:dyDescent="0.2">
      <c r="A59" s="90" t="s">
        <v>36</v>
      </c>
      <c r="B59" s="23">
        <f t="shared" ref="B59:AA59" si="23">+B27/$B$65</f>
        <v>0</v>
      </c>
      <c r="C59" s="23">
        <f t="shared" si="23"/>
        <v>0</v>
      </c>
      <c r="D59" s="23">
        <f t="shared" si="23"/>
        <v>0</v>
      </c>
      <c r="E59" s="23">
        <f t="shared" si="23"/>
        <v>3.2258064516129031E-2</v>
      </c>
      <c r="F59" s="23">
        <f t="shared" si="23"/>
        <v>0</v>
      </c>
      <c r="G59" s="23">
        <f t="shared" si="23"/>
        <v>0</v>
      </c>
      <c r="H59" s="23">
        <f t="shared" si="23"/>
        <v>0</v>
      </c>
      <c r="I59" s="23">
        <f t="shared" si="23"/>
        <v>0</v>
      </c>
      <c r="J59" s="23">
        <f t="shared" si="23"/>
        <v>0</v>
      </c>
      <c r="K59" s="23">
        <f t="shared" si="23"/>
        <v>0</v>
      </c>
      <c r="L59" s="23">
        <f t="shared" si="23"/>
        <v>0</v>
      </c>
      <c r="M59" s="23">
        <f t="shared" si="23"/>
        <v>0</v>
      </c>
      <c r="N59" s="23">
        <f t="shared" si="23"/>
        <v>0</v>
      </c>
      <c r="O59" s="23">
        <f t="shared" si="23"/>
        <v>0</v>
      </c>
      <c r="P59" s="23">
        <f t="shared" si="23"/>
        <v>0</v>
      </c>
      <c r="Q59" s="23">
        <f t="shared" si="23"/>
        <v>0</v>
      </c>
      <c r="R59" s="23">
        <f t="shared" si="23"/>
        <v>0</v>
      </c>
      <c r="S59" s="23">
        <f t="shared" si="23"/>
        <v>0</v>
      </c>
      <c r="T59" s="23">
        <f t="shared" si="23"/>
        <v>0</v>
      </c>
      <c r="U59" s="23">
        <f t="shared" si="23"/>
        <v>0</v>
      </c>
      <c r="V59" s="23">
        <f t="shared" si="23"/>
        <v>0</v>
      </c>
      <c r="W59" s="23">
        <f t="shared" si="23"/>
        <v>0</v>
      </c>
      <c r="X59" s="23">
        <f t="shared" si="23"/>
        <v>0</v>
      </c>
      <c r="Y59" s="23">
        <f t="shared" si="23"/>
        <v>0</v>
      </c>
      <c r="Z59" s="23">
        <f t="shared" si="23"/>
        <v>0</v>
      </c>
      <c r="AA59" s="23">
        <f t="shared" si="23"/>
        <v>0</v>
      </c>
      <c r="AB59" s="6">
        <f t="shared" si="5"/>
        <v>0</v>
      </c>
      <c r="AC59" s="7">
        <f t="shared" si="3"/>
        <v>3.2258064516129031E-2</v>
      </c>
      <c r="AD59" s="18"/>
      <c r="AE59" s="18"/>
    </row>
    <row r="60" spans="1:31" x14ac:dyDescent="0.2">
      <c r="A60" s="89" t="s">
        <v>37</v>
      </c>
      <c r="B60" s="23">
        <f t="shared" ref="B60:AA60" si="24">+B28/$B$65</f>
        <v>1.032258064516129</v>
      </c>
      <c r="C60" s="23">
        <f t="shared" si="24"/>
        <v>0.67741935483870963</v>
      </c>
      <c r="D60" s="23">
        <f t="shared" si="24"/>
        <v>0.32258064516129031</v>
      </c>
      <c r="E60" s="23">
        <f t="shared" si="24"/>
        <v>0.29032258064516131</v>
      </c>
      <c r="F60" s="23">
        <f t="shared" si="24"/>
        <v>0.41935483870967744</v>
      </c>
      <c r="G60" s="23">
        <f t="shared" si="24"/>
        <v>0.41935483870967744</v>
      </c>
      <c r="H60" s="23">
        <f t="shared" si="24"/>
        <v>0.38709677419354838</v>
      </c>
      <c r="I60" s="23">
        <f t="shared" si="24"/>
        <v>0.38709677419354838</v>
      </c>
      <c r="J60" s="23">
        <f t="shared" si="24"/>
        <v>0.29032258064516131</v>
      </c>
      <c r="K60" s="23">
        <f t="shared" si="24"/>
        <v>0.29032258064516131</v>
      </c>
      <c r="L60" s="23">
        <f t="shared" si="24"/>
        <v>9.6774193548387094E-2</v>
      </c>
      <c r="M60" s="23">
        <f t="shared" si="24"/>
        <v>9.6774193548387094E-2</v>
      </c>
      <c r="N60" s="23">
        <f t="shared" si="24"/>
        <v>9.6774193548387094E-2</v>
      </c>
      <c r="O60" s="23">
        <f t="shared" si="24"/>
        <v>9.6774193548387094E-2</v>
      </c>
      <c r="P60" s="23">
        <f t="shared" si="24"/>
        <v>0.25806451612903225</v>
      </c>
      <c r="Q60" s="23">
        <f t="shared" si="24"/>
        <v>0.25806451612903225</v>
      </c>
      <c r="R60" s="23">
        <f t="shared" si="24"/>
        <v>0.35483870967741937</v>
      </c>
      <c r="S60" s="23">
        <f t="shared" si="24"/>
        <v>0.35483870967741937</v>
      </c>
      <c r="T60" s="23">
        <f t="shared" si="24"/>
        <v>0.16129032258064516</v>
      </c>
      <c r="U60" s="23">
        <f t="shared" si="24"/>
        <v>0.16129032258064516</v>
      </c>
      <c r="V60" s="23">
        <f t="shared" si="24"/>
        <v>0.22580645161290322</v>
      </c>
      <c r="W60" s="23">
        <f t="shared" si="24"/>
        <v>0.22580645161290322</v>
      </c>
      <c r="X60" s="23">
        <f t="shared" si="24"/>
        <v>0.25806451612903225</v>
      </c>
      <c r="Y60" s="23">
        <f t="shared" si="24"/>
        <v>0.25806451612903225</v>
      </c>
      <c r="Z60" s="23">
        <f t="shared" si="24"/>
        <v>0</v>
      </c>
      <c r="AA60" s="23">
        <f t="shared" si="24"/>
        <v>0</v>
      </c>
      <c r="AB60" s="4">
        <f t="shared" si="5"/>
        <v>3.903225806451613</v>
      </c>
      <c r="AC60" s="5">
        <f t="shared" si="3"/>
        <v>3.5161290322580649</v>
      </c>
      <c r="AD60" s="18"/>
      <c r="AE60" s="18"/>
    </row>
    <row r="61" spans="1:31" x14ac:dyDescent="0.2">
      <c r="A61" s="90" t="s">
        <v>38</v>
      </c>
      <c r="B61" s="23"/>
      <c r="C61" s="23"/>
      <c r="D61" s="23"/>
      <c r="E61" s="23"/>
      <c r="F61" s="23"/>
      <c r="G61" s="23"/>
      <c r="H61" s="23"/>
      <c r="I61" s="23"/>
      <c r="J61" s="23"/>
      <c r="K61" s="23"/>
      <c r="L61" s="23"/>
      <c r="M61" s="23"/>
      <c r="N61" s="23"/>
      <c r="O61" s="23"/>
      <c r="P61" s="23"/>
      <c r="Q61" s="23"/>
      <c r="R61" s="23"/>
      <c r="S61" s="23"/>
      <c r="T61" s="23"/>
      <c r="U61" s="23"/>
      <c r="V61" s="23"/>
      <c r="W61" s="23"/>
      <c r="X61" s="23"/>
      <c r="Y61" s="23"/>
      <c r="Z61" s="23"/>
      <c r="AA61" s="23"/>
      <c r="AB61" s="6">
        <f t="shared" si="5"/>
        <v>0</v>
      </c>
      <c r="AC61" s="7">
        <f t="shared" si="3"/>
        <v>0</v>
      </c>
      <c r="AD61" s="18"/>
      <c r="AE61" s="18"/>
    </row>
    <row r="62" spans="1:31" ht="13.5" thickBot="1" x14ac:dyDescent="0.25">
      <c r="A62" s="89" t="s">
        <v>39</v>
      </c>
      <c r="B62" s="23"/>
      <c r="C62" s="23"/>
      <c r="D62" s="23"/>
      <c r="E62" s="23"/>
      <c r="F62" s="23"/>
      <c r="G62" s="23"/>
      <c r="H62" s="23"/>
      <c r="I62" s="23"/>
      <c r="J62" s="23"/>
      <c r="K62" s="23"/>
      <c r="L62" s="23"/>
      <c r="M62" s="23"/>
      <c r="N62" s="23"/>
      <c r="O62" s="23"/>
      <c r="P62" s="23"/>
      <c r="Q62" s="23"/>
      <c r="R62" s="23"/>
      <c r="S62" s="23"/>
      <c r="T62" s="23"/>
      <c r="U62" s="23"/>
      <c r="V62" s="23"/>
      <c r="W62" s="23"/>
      <c r="X62" s="23"/>
      <c r="Y62" s="23"/>
      <c r="Z62" s="23"/>
      <c r="AA62" s="23"/>
      <c r="AB62" s="4">
        <f t="shared" si="5"/>
        <v>0</v>
      </c>
      <c r="AC62" s="5">
        <f t="shared" si="3"/>
        <v>0</v>
      </c>
      <c r="AD62" s="18"/>
      <c r="AE62" s="18"/>
    </row>
    <row r="63" spans="1:31" s="45" customFormat="1" ht="14.25" thickTop="1" thickBot="1" x14ac:dyDescent="0.25">
      <c r="A63" s="9" t="s">
        <v>47</v>
      </c>
      <c r="B63" s="52">
        <f>SUM(B39:B62)</f>
        <v>21139.258064516125</v>
      </c>
      <c r="C63" s="47">
        <f t="shared" ref="C63:AC63" si="25">SUM(C39:C62)</f>
        <v>21123.29032258064</v>
      </c>
      <c r="D63" s="52">
        <f t="shared" si="25"/>
        <v>9036.6774193548372</v>
      </c>
      <c r="E63" s="47">
        <f t="shared" si="25"/>
        <v>9073.7419354838748</v>
      </c>
      <c r="F63" s="52">
        <f t="shared" si="25"/>
        <v>22358.096774193549</v>
      </c>
      <c r="G63" s="47">
        <f t="shared" si="25"/>
        <v>20718.935483870966</v>
      </c>
      <c r="H63" s="52">
        <f t="shared" si="25"/>
        <v>29561.709677419352</v>
      </c>
      <c r="I63" s="47">
        <f t="shared" si="25"/>
        <v>30951.258064516132</v>
      </c>
      <c r="J63" s="52">
        <f t="shared" si="25"/>
        <v>4769.1935483870948</v>
      </c>
      <c r="K63" s="52">
        <f t="shared" si="25"/>
        <v>4643.9032258064508</v>
      </c>
      <c r="L63" s="52">
        <f t="shared" si="25"/>
        <v>15837.677419354841</v>
      </c>
      <c r="M63" s="47">
        <f t="shared" si="25"/>
        <v>16068.258064516131</v>
      </c>
      <c r="N63" s="52">
        <f t="shared" si="25"/>
        <v>29298.290322580648</v>
      </c>
      <c r="O63" s="47">
        <f t="shared" si="25"/>
        <v>28971.193548387098</v>
      </c>
      <c r="P63" s="52">
        <f t="shared" si="25"/>
        <v>14883.741935483871</v>
      </c>
      <c r="Q63" s="47">
        <f t="shared" si="25"/>
        <v>14256.967741935481</v>
      </c>
      <c r="R63" s="52">
        <f t="shared" si="25"/>
        <v>19738.322580645163</v>
      </c>
      <c r="S63" s="47">
        <f t="shared" si="25"/>
        <v>19635.16129032258</v>
      </c>
      <c r="T63" s="52">
        <f>SUM(T39:T62)</f>
        <v>5109.7419354838703</v>
      </c>
      <c r="U63" s="47">
        <f t="shared" si="25"/>
        <v>5299.290322580644</v>
      </c>
      <c r="V63" s="52">
        <f t="shared" si="25"/>
        <v>16465.806451612905</v>
      </c>
      <c r="W63" s="47">
        <f t="shared" si="25"/>
        <v>18906.741935483871</v>
      </c>
      <c r="X63" s="52">
        <f t="shared" si="25"/>
        <v>13059.41935483871</v>
      </c>
      <c r="Y63" s="47">
        <f t="shared" si="25"/>
        <v>8005.5161290322558</v>
      </c>
      <c r="Z63" s="52">
        <f t="shared" si="25"/>
        <v>30766.709677419356</v>
      </c>
      <c r="AA63" s="52">
        <f t="shared" si="25"/>
        <v>33756.645161290326</v>
      </c>
      <c r="AB63" s="52">
        <f>AB31/B65</f>
        <v>232028.22580645161</v>
      </c>
      <c r="AC63" s="48">
        <f t="shared" si="25"/>
        <v>231410.90322580648</v>
      </c>
    </row>
    <row r="64" spans="1:31" ht="15.75" thickTop="1" x14ac:dyDescent="0.2">
      <c r="A64" s="177"/>
      <c r="B64" s="18"/>
      <c r="C64" s="18"/>
      <c r="AB64" s="181" t="str">
        <f>IF(AB63='Daily Total'!D43,"Correct","Wrong")</f>
        <v>Correct</v>
      </c>
      <c r="AC64" s="181" t="str">
        <f>IF(AC63='Daily Total'!E43,"Correct","Wrong")</f>
        <v>Wrong</v>
      </c>
    </row>
    <row r="65" spans="1:31" x14ac:dyDescent="0.2">
      <c r="A65" s="8" t="s">
        <v>82</v>
      </c>
      <c r="B65" s="8">
        <f>COUNTIF('Daily Total'!G7:G37,"&gt;0")</f>
        <v>31</v>
      </c>
      <c r="C65" s="18"/>
    </row>
    <row r="66" spans="1:31" x14ac:dyDescent="0.2">
      <c r="B66" s="18"/>
      <c r="C66" s="18"/>
    </row>
    <row r="67" spans="1:31" x14ac:dyDescent="0.2">
      <c r="A67" s="45" t="s">
        <v>50</v>
      </c>
      <c r="B67" s="18"/>
      <c r="C67" s="18"/>
    </row>
    <row r="68" spans="1:31" ht="13.5" thickBot="1" x14ac:dyDescent="0.25">
      <c r="B68" s="18"/>
      <c r="C68" s="18"/>
    </row>
    <row r="69" spans="1:31" ht="14.25" thickTop="1" thickBot="1" x14ac:dyDescent="0.25">
      <c r="A69" s="306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69" customFormat="1" ht="15" thickTop="1" thickBot="1" x14ac:dyDescent="0.3">
      <c r="A70" s="307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ht="13.5" thickTop="1" x14ac:dyDescent="0.2">
      <c r="A71" s="88" t="s">
        <v>16</v>
      </c>
      <c r="B71" s="61"/>
      <c r="C71" s="62"/>
      <c r="D71" s="61"/>
      <c r="E71" s="62"/>
      <c r="F71" s="61"/>
      <c r="G71" s="62"/>
      <c r="H71" s="61"/>
      <c r="I71" s="62"/>
      <c r="J71" s="61"/>
      <c r="K71" s="62"/>
      <c r="L71" s="61"/>
      <c r="M71" s="62"/>
      <c r="N71" s="61"/>
      <c r="O71" s="62"/>
      <c r="P71" s="61"/>
      <c r="Q71" s="62"/>
      <c r="R71" s="61"/>
      <c r="S71" s="62"/>
      <c r="T71" s="61"/>
      <c r="U71" s="62"/>
      <c r="V71" s="61"/>
      <c r="W71" s="62"/>
      <c r="X71" s="61"/>
      <c r="Y71" s="62"/>
      <c r="Z71" s="61"/>
      <c r="AA71" s="61"/>
      <c r="AB71" s="102">
        <f t="shared" ref="AB71:AC71" si="26">AB7/AB31</f>
        <v>4.4488469492379608E-6</v>
      </c>
      <c r="AC71" s="103">
        <f t="shared" si="26"/>
        <v>5.0182378095503477E-6</v>
      </c>
      <c r="AD71" s="18"/>
      <c r="AE71" s="18"/>
    </row>
    <row r="72" spans="1:31" x14ac:dyDescent="0.2">
      <c r="A72" s="89" t="s">
        <v>17</v>
      </c>
      <c r="B72" s="84">
        <f>B8/B31</f>
        <v>1.1685876082103275E-2</v>
      </c>
      <c r="C72" s="85">
        <f t="shared" ref="C72:AC72" si="27">C8/C31</f>
        <v>1.8325506814797847E-5</v>
      </c>
      <c r="D72" s="84">
        <f t="shared" si="27"/>
        <v>1.6376122556788168E-2</v>
      </c>
      <c r="E72" s="85">
        <f t="shared" si="27"/>
        <v>2.666135809403283E-4</v>
      </c>
      <c r="F72" s="84">
        <f t="shared" si="27"/>
        <v>2.1144104538876728E-2</v>
      </c>
      <c r="G72" s="85">
        <f t="shared" si="27"/>
        <v>1.5880751128389645E-4</v>
      </c>
      <c r="H72" s="84">
        <f t="shared" si="27"/>
        <v>1.2247392082405831E-2</v>
      </c>
      <c r="I72" s="85">
        <f t="shared" si="27"/>
        <v>8.3584503724825644E-4</v>
      </c>
      <c r="J72" s="84">
        <f t="shared" si="27"/>
        <v>1.8803476614021441E-3</v>
      </c>
      <c r="K72" s="85">
        <f t="shared" si="27"/>
        <v>2.4451066608317529E-3</v>
      </c>
      <c r="L72" s="84">
        <f t="shared" si="27"/>
        <v>1.804598263023252E-3</v>
      </c>
      <c r="M72" s="85">
        <f t="shared" si="27"/>
        <v>3.4008142681624361E-3</v>
      </c>
      <c r="N72" s="84">
        <f t="shared" si="27"/>
        <v>5.0767177824949574E-3</v>
      </c>
      <c r="O72" s="85">
        <f t="shared" si="27"/>
        <v>2.9817841713802164E-3</v>
      </c>
      <c r="P72" s="84">
        <f t="shared" si="27"/>
        <v>2.9692498417844973E-3</v>
      </c>
      <c r="Q72" s="85">
        <f t="shared" si="27"/>
        <v>2.6857269563722095E-3</v>
      </c>
      <c r="R72" s="84">
        <f t="shared" si="27"/>
        <v>1.1587087833067489E-3</v>
      </c>
      <c r="S72" s="85">
        <f t="shared" si="27"/>
        <v>2.2014490134551249E-3</v>
      </c>
      <c r="T72" s="84">
        <f t="shared" si="27"/>
        <v>1.7045239327786264E-4</v>
      </c>
      <c r="U72" s="85">
        <f t="shared" si="27"/>
        <v>3.2871108730322989E-4</v>
      </c>
      <c r="V72" s="84">
        <f t="shared" si="27"/>
        <v>3.7417524722992775E-4</v>
      </c>
      <c r="W72" s="85">
        <f t="shared" si="27"/>
        <v>6.9950710340932931E-5</v>
      </c>
      <c r="X72" s="84">
        <f t="shared" si="27"/>
        <v>1.9266775680388892E-4</v>
      </c>
      <c r="Y72" s="85">
        <f t="shared" si="27"/>
        <v>0</v>
      </c>
      <c r="Z72" s="84">
        <f t="shared" si="27"/>
        <v>0</v>
      </c>
      <c r="AA72" s="84">
        <f t="shared" si="27"/>
        <v>0</v>
      </c>
      <c r="AB72" s="104">
        <f t="shared" si="27"/>
        <v>6.4334497679995831E-3</v>
      </c>
      <c r="AC72" s="105">
        <f t="shared" si="27"/>
        <v>1.1621402393950347E-3</v>
      </c>
      <c r="AD72" s="18"/>
      <c r="AE72" s="18"/>
    </row>
    <row r="73" spans="1:31" x14ac:dyDescent="0.2">
      <c r="A73" s="90" t="s">
        <v>18</v>
      </c>
      <c r="B73" s="84">
        <f>B9/B31</f>
        <v>6.2503719551181794E-2</v>
      </c>
      <c r="C73" s="85">
        <f t="shared" ref="C73:AC73" si="28">C9/C31</f>
        <v>1.3438704997518422E-3</v>
      </c>
      <c r="D73" s="84">
        <f t="shared" si="28"/>
        <v>6.2227837980611357E-2</v>
      </c>
      <c r="E73" s="85">
        <f t="shared" si="28"/>
        <v>1.3007187902142151E-2</v>
      </c>
      <c r="F73" s="84">
        <f t="shared" si="28"/>
        <v>8.8559964565048957E-2</v>
      </c>
      <c r="G73" s="85">
        <f t="shared" si="28"/>
        <v>1.3936137583354482E-2</v>
      </c>
      <c r="H73" s="84">
        <f t="shared" si="28"/>
        <v>5.1975033826546203E-2</v>
      </c>
      <c r="I73" s="85">
        <f t="shared" si="28"/>
        <v>1.6039470228492104E-2</v>
      </c>
      <c r="J73" s="84">
        <f t="shared" si="28"/>
        <v>1.3960566809834624E-2</v>
      </c>
      <c r="K73" s="85">
        <f t="shared" si="28"/>
        <v>3.7232305971756238E-2</v>
      </c>
      <c r="L73" s="84">
        <f t="shared" si="28"/>
        <v>1.8512408140652751E-2</v>
      </c>
      <c r="M73" s="85">
        <f t="shared" si="28"/>
        <v>3.7286495515100902E-2</v>
      </c>
      <c r="N73" s="84">
        <f t="shared" si="28"/>
        <v>3.5272784124439592E-2</v>
      </c>
      <c r="O73" s="85">
        <f t="shared" si="28"/>
        <v>4.2532178328063067E-2</v>
      </c>
      <c r="P73" s="84">
        <f t="shared" si="28"/>
        <v>3.702459492496684E-2</v>
      </c>
      <c r="Q73" s="85">
        <f t="shared" si="28"/>
        <v>4.4297525148993364E-2</v>
      </c>
      <c r="R73" s="84">
        <f t="shared" si="28"/>
        <v>3.4717137776848053E-2</v>
      </c>
      <c r="S73" s="85">
        <f t="shared" si="28"/>
        <v>3.8139282721910986E-2</v>
      </c>
      <c r="T73" s="84">
        <f t="shared" si="28"/>
        <v>2.0397469728917563E-2</v>
      </c>
      <c r="U73" s="85">
        <f t="shared" si="28"/>
        <v>7.3789551857217639E-2</v>
      </c>
      <c r="V73" s="84">
        <f t="shared" si="28"/>
        <v>2.1085069036312631E-2</v>
      </c>
      <c r="W73" s="85">
        <f t="shared" si="28"/>
        <v>4.8359826453993761E-2</v>
      </c>
      <c r="X73" s="84">
        <f t="shared" si="28"/>
        <v>3.7352843825492414E-2</v>
      </c>
      <c r="Y73" s="85">
        <f t="shared" si="28"/>
        <v>5.4051440337509214E-2</v>
      </c>
      <c r="Z73" s="84">
        <f t="shared" si="28"/>
        <v>4.1348811266235262E-2</v>
      </c>
      <c r="AA73" s="84">
        <f t="shared" si="28"/>
        <v>2.7058380587073976E-2</v>
      </c>
      <c r="AB73" s="104">
        <f t="shared" si="28"/>
        <v>4.4137705715725631E-2</v>
      </c>
      <c r="AC73" s="105">
        <f t="shared" si="28"/>
        <v>3.0109705648291508E-2</v>
      </c>
      <c r="AD73" s="18"/>
      <c r="AE73" s="18"/>
    </row>
    <row r="74" spans="1:31" x14ac:dyDescent="0.2">
      <c r="A74" s="89" t="s">
        <v>19</v>
      </c>
      <c r="B74" s="84">
        <f>B10/B31</f>
        <v>9.5962131535537551E-2</v>
      </c>
      <c r="C74" s="85">
        <f t="shared" ref="C74:AC74" si="29">C10/C31</f>
        <v>3.8104837170236321E-2</v>
      </c>
      <c r="D74" s="84">
        <f t="shared" si="29"/>
        <v>9.3277508887651517E-2</v>
      </c>
      <c r="E74" s="85">
        <f t="shared" si="29"/>
        <v>6.2344919767086372E-2</v>
      </c>
      <c r="F74" s="84">
        <f t="shared" si="29"/>
        <v>0.11002581153396114</v>
      </c>
      <c r="G74" s="85">
        <f t="shared" si="29"/>
        <v>4.6722103981553416E-2</v>
      </c>
      <c r="H74" s="84">
        <f t="shared" si="29"/>
        <v>7.899044127275108E-2</v>
      </c>
      <c r="I74" s="85">
        <f t="shared" si="29"/>
        <v>4.0458234845358244E-2</v>
      </c>
      <c r="J74" s="84">
        <f t="shared" si="29"/>
        <v>3.2283810747742565E-2</v>
      </c>
      <c r="K74" s="85">
        <f t="shared" si="29"/>
        <v>9.1872104250456721E-2</v>
      </c>
      <c r="L74" s="84">
        <f t="shared" si="29"/>
        <v>3.6686708706066384E-2</v>
      </c>
      <c r="M74" s="85">
        <f t="shared" si="29"/>
        <v>8.4614828674445308E-2</v>
      </c>
      <c r="N74" s="84">
        <f t="shared" si="29"/>
        <v>6.1695718425479815E-2</v>
      </c>
      <c r="O74" s="85">
        <f t="shared" si="29"/>
        <v>8.0946866788402447E-2</v>
      </c>
      <c r="P74" s="84">
        <f t="shared" si="29"/>
        <v>7.4242082722867128E-2</v>
      </c>
      <c r="Q74" s="85">
        <f t="shared" si="29"/>
        <v>8.285252711747057E-2</v>
      </c>
      <c r="R74" s="84">
        <f t="shared" si="29"/>
        <v>7.2851567607143786E-2</v>
      </c>
      <c r="S74" s="85">
        <f t="shared" si="29"/>
        <v>6.5346892506858989E-2</v>
      </c>
      <c r="T74" s="84">
        <f t="shared" si="29"/>
        <v>3.9046224163836317E-2</v>
      </c>
      <c r="U74" s="85">
        <f t="shared" si="29"/>
        <v>0.14863828388463457</v>
      </c>
      <c r="V74" s="84">
        <f t="shared" si="29"/>
        <v>4.1748946040403093E-2</v>
      </c>
      <c r="W74" s="85">
        <f t="shared" si="29"/>
        <v>9.3196525667645413E-2</v>
      </c>
      <c r="X74" s="84">
        <f t="shared" si="29"/>
        <v>7.4149915275588993E-2</v>
      </c>
      <c r="Y74" s="85">
        <f t="shared" si="29"/>
        <v>9.1062211136675925E-2</v>
      </c>
      <c r="Z74" s="84">
        <f t="shared" si="29"/>
        <v>6.5655051227316769E-2</v>
      </c>
      <c r="AA74" s="84">
        <f t="shared" si="29"/>
        <v>4.851511450790174E-2</v>
      </c>
      <c r="AB74" s="104">
        <f t="shared" si="29"/>
        <v>7.1662165684792237E-2</v>
      </c>
      <c r="AC74" s="105">
        <f t="shared" si="29"/>
        <v>6.5264831227601752E-2</v>
      </c>
      <c r="AD74" s="18"/>
      <c r="AE74" s="18"/>
    </row>
    <row r="75" spans="1:31" x14ac:dyDescent="0.2">
      <c r="A75" s="90" t="s">
        <v>20</v>
      </c>
      <c r="B75" s="84">
        <f>B11/B31</f>
        <v>9.779329519426358E-2</v>
      </c>
      <c r="C75" s="85">
        <f t="shared" ref="C75:AC75" si="30">C11/C31</f>
        <v>4.5499179170007252E-2</v>
      </c>
      <c r="D75" s="84">
        <f t="shared" si="30"/>
        <v>7.9567681786382266E-2</v>
      </c>
      <c r="E75" s="85">
        <f t="shared" si="30"/>
        <v>7.7559668119414449E-2</v>
      </c>
      <c r="F75" s="84">
        <f t="shared" si="30"/>
        <v>9.0262458141021296E-2</v>
      </c>
      <c r="G75" s="85">
        <f t="shared" si="30"/>
        <v>5.6144682984397939E-2</v>
      </c>
      <c r="H75" s="84">
        <f t="shared" si="30"/>
        <v>8.3249312557286889E-2</v>
      </c>
      <c r="I75" s="85">
        <f t="shared" si="30"/>
        <v>5.2149643358888095E-2</v>
      </c>
      <c r="J75" s="84">
        <f t="shared" si="30"/>
        <v>4.1191788697622508E-2</v>
      </c>
      <c r="K75" s="85">
        <f t="shared" si="30"/>
        <v>0.13579372191079528</v>
      </c>
      <c r="L75" s="84">
        <f t="shared" si="30"/>
        <v>4.1898861025565823E-2</v>
      </c>
      <c r="M75" s="85">
        <f t="shared" si="30"/>
        <v>0.12185715777047916</v>
      </c>
      <c r="N75" s="84">
        <f t="shared" si="30"/>
        <v>6.6653528049113467E-2</v>
      </c>
      <c r="O75" s="85">
        <f t="shared" si="30"/>
        <v>9.1822918986326996E-2</v>
      </c>
      <c r="P75" s="84">
        <f t="shared" si="30"/>
        <v>9.1858186893687854E-2</v>
      </c>
      <c r="Q75" s="85">
        <f t="shared" si="30"/>
        <v>8.3074263631139053E-2</v>
      </c>
      <c r="R75" s="84">
        <f t="shared" si="30"/>
        <v>8.517571843213137E-2</v>
      </c>
      <c r="S75" s="85">
        <f t="shared" si="30"/>
        <v>6.625540094300876E-2</v>
      </c>
      <c r="T75" s="84">
        <f t="shared" si="30"/>
        <v>5.041603010063004E-2</v>
      </c>
      <c r="U75" s="85">
        <f t="shared" si="30"/>
        <v>0.16711915168190505</v>
      </c>
      <c r="V75" s="84">
        <f t="shared" si="30"/>
        <v>4.1938972213080072E-2</v>
      </c>
      <c r="W75" s="85">
        <f t="shared" si="30"/>
        <v>9.3667413376281927E-2</v>
      </c>
      <c r="X75" s="84">
        <f t="shared" si="30"/>
        <v>8.4996121943869463E-2</v>
      </c>
      <c r="Y75" s="85">
        <f t="shared" si="30"/>
        <v>0.12913676456959114</v>
      </c>
      <c r="Z75" s="84">
        <f t="shared" si="30"/>
        <v>7.367779842061338E-2</v>
      </c>
      <c r="AA75" s="84">
        <f t="shared" si="30"/>
        <v>5.8647195640997705E-2</v>
      </c>
      <c r="AB75" s="104">
        <f t="shared" si="30"/>
        <v>7.5214709000225921E-2</v>
      </c>
      <c r="AC75" s="105">
        <f t="shared" si="30"/>
        <v>7.712027865716975E-2</v>
      </c>
      <c r="AD75" s="18"/>
      <c r="AE75" s="18"/>
    </row>
    <row r="76" spans="1:31" x14ac:dyDescent="0.2">
      <c r="A76" s="89" t="s">
        <v>21</v>
      </c>
      <c r="B76" s="84">
        <f>B12/B31</f>
        <v>8.3827620357046398E-2</v>
      </c>
      <c r="C76" s="85">
        <f t="shared" ref="C76:AC76" si="31">C12/C31</f>
        <v>4.1551559576986218E-2</v>
      </c>
      <c r="D76" s="84">
        <f t="shared" si="31"/>
        <v>6.2688282577347557E-2</v>
      </c>
      <c r="E76" s="85">
        <f t="shared" si="31"/>
        <v>6.5174578572799721E-2</v>
      </c>
      <c r="F76" s="84">
        <f t="shared" si="31"/>
        <v>8.4834677774234923E-2</v>
      </c>
      <c r="G76" s="85">
        <f t="shared" si="31"/>
        <v>4.3261034397395558E-2</v>
      </c>
      <c r="H76" s="84">
        <f t="shared" si="31"/>
        <v>7.36283881105146E-2</v>
      </c>
      <c r="I76" s="85">
        <f t="shared" si="31"/>
        <v>4.7829721065379339E-2</v>
      </c>
      <c r="J76" s="84">
        <f t="shared" si="31"/>
        <v>3.7789576921776181E-2</v>
      </c>
      <c r="K76" s="85">
        <f t="shared" si="31"/>
        <v>0.12187328512583269</v>
      </c>
      <c r="L76" s="84">
        <f t="shared" si="31"/>
        <v>3.4102018868846846E-2</v>
      </c>
      <c r="M76" s="85">
        <f t="shared" si="31"/>
        <v>0.11539480763516932</v>
      </c>
      <c r="N76" s="84">
        <f t="shared" si="31"/>
        <v>5.3809244889151168E-2</v>
      </c>
      <c r="O76" s="85">
        <f t="shared" si="31"/>
        <v>8.6536320313543844E-2</v>
      </c>
      <c r="P76" s="84">
        <f t="shared" si="31"/>
        <v>6.9564972388143811E-2</v>
      </c>
      <c r="Q76" s="85">
        <f t="shared" si="31"/>
        <v>7.2390183860296942E-2</v>
      </c>
      <c r="R76" s="84">
        <f t="shared" si="31"/>
        <v>7.7983225688361274E-2</v>
      </c>
      <c r="S76" s="85">
        <f t="shared" si="31"/>
        <v>5.7027386682876338E-2</v>
      </c>
      <c r="T76" s="84">
        <f t="shared" si="31"/>
        <v>3.9513389982449715E-2</v>
      </c>
      <c r="U76" s="85">
        <f t="shared" si="31"/>
        <v>0.11765422028512643</v>
      </c>
      <c r="V76" s="84">
        <f t="shared" si="31"/>
        <v>3.5162678076073157E-2</v>
      </c>
      <c r="W76" s="85">
        <f t="shared" si="31"/>
        <v>7.8822507750026874E-2</v>
      </c>
      <c r="X76" s="84">
        <f t="shared" si="31"/>
        <v>7.0096482084368722E-2</v>
      </c>
      <c r="Y76" s="85">
        <f t="shared" si="31"/>
        <v>0.11129422857626395</v>
      </c>
      <c r="Z76" s="84">
        <f t="shared" si="31"/>
        <v>6.9818450221642542E-2</v>
      </c>
      <c r="AA76" s="84">
        <f t="shared" si="31"/>
        <v>5.2910811311847931E-2</v>
      </c>
      <c r="AB76" s="104">
        <f t="shared" si="31"/>
        <v>6.5198825226352466E-2</v>
      </c>
      <c r="AC76" s="105">
        <f t="shared" si="31"/>
        <v>6.7912230463128984E-2</v>
      </c>
      <c r="AD76" s="18"/>
      <c r="AE76" s="18"/>
    </row>
    <row r="77" spans="1:31" x14ac:dyDescent="0.2">
      <c r="A77" s="90" t="s">
        <v>22</v>
      </c>
      <c r="B77" s="84">
        <f>B13/B31</f>
        <v>7.1932686423905226E-2</v>
      </c>
      <c r="C77" s="85">
        <f t="shared" ref="C77:AC77" si="32">C13/C31</f>
        <v>4.6757530637956707E-2</v>
      </c>
      <c r="D77" s="84">
        <f t="shared" si="32"/>
        <v>5.7823274938964324E-2</v>
      </c>
      <c r="E77" s="85">
        <f t="shared" si="32"/>
        <v>5.2274036103033709E-2</v>
      </c>
      <c r="F77" s="84">
        <f t="shared" si="32"/>
        <v>8.3113427913103569E-2</v>
      </c>
      <c r="G77" s="85">
        <f t="shared" si="32"/>
        <v>3.4626265205429968E-2</v>
      </c>
      <c r="H77" s="84">
        <f t="shared" si="32"/>
        <v>7.0027497708524289E-2</v>
      </c>
      <c r="I77" s="85">
        <f t="shared" si="32"/>
        <v>4.8329977446774808E-2</v>
      </c>
      <c r="J77" s="84">
        <f t="shared" si="32"/>
        <v>4.2165781730866783E-2</v>
      </c>
      <c r="K77" s="85">
        <f t="shared" si="32"/>
        <v>0.12290828766124158</v>
      </c>
      <c r="L77" s="84">
        <f t="shared" si="32"/>
        <v>3.3334148050382102E-2</v>
      </c>
      <c r="M77" s="85">
        <f t="shared" si="32"/>
        <v>0.10016743087955415</v>
      </c>
      <c r="N77" s="84">
        <f t="shared" si="32"/>
        <v>5.1825240238520962E-2</v>
      </c>
      <c r="O77" s="85">
        <f t="shared" si="32"/>
        <v>8.0432458914176275E-2</v>
      </c>
      <c r="P77" s="84">
        <f t="shared" si="32"/>
        <v>5.5904255780284184E-2</v>
      </c>
      <c r="Q77" s="85">
        <f t="shared" si="32"/>
        <v>5.9405022105772844E-2</v>
      </c>
      <c r="R77" s="84">
        <f t="shared" si="32"/>
        <v>6.9076366916821383E-2</v>
      </c>
      <c r="S77" s="85">
        <f t="shared" si="32"/>
        <v>5.4254218074882121E-2</v>
      </c>
      <c r="T77" s="84">
        <f t="shared" si="32"/>
        <v>3.5769750381939622E-2</v>
      </c>
      <c r="U77" s="85">
        <f t="shared" si="32"/>
        <v>7.4544369909543579E-2</v>
      </c>
      <c r="V77" s="84">
        <f t="shared" si="32"/>
        <v>3.4120472675411788E-2</v>
      </c>
      <c r="W77" s="85">
        <f t="shared" si="32"/>
        <v>8.0743593112072978E-2</v>
      </c>
      <c r="X77" s="84">
        <f t="shared" si="32"/>
        <v>5.7098818798444827E-2</v>
      </c>
      <c r="Y77" s="85">
        <f t="shared" si="32"/>
        <v>7.3658888427737323E-2</v>
      </c>
      <c r="Z77" s="84">
        <f t="shared" si="32"/>
        <v>6.490540874911406E-2</v>
      </c>
      <c r="AA77" s="84">
        <f t="shared" si="32"/>
        <v>5.5355200969346707E-2</v>
      </c>
      <c r="AB77" s="104">
        <f t="shared" si="32"/>
        <v>5.9914568235927917E-2</v>
      </c>
      <c r="AC77" s="105">
        <f t="shared" si="32"/>
        <v>6.2563764726611279E-2</v>
      </c>
      <c r="AD77" s="18"/>
      <c r="AE77" s="18"/>
    </row>
    <row r="78" spans="1:31" x14ac:dyDescent="0.2">
      <c r="A78" s="89" t="s">
        <v>23</v>
      </c>
      <c r="B78" s="84">
        <f>B14/B31</f>
        <v>5.5005104368698696E-2</v>
      </c>
      <c r="C78" s="85">
        <f t="shared" ref="C78:AC78" si="33">C14/C31</f>
        <v>4.6545260184018632E-2</v>
      </c>
      <c r="D78" s="84">
        <f t="shared" si="33"/>
        <v>5.1080795534044349E-2</v>
      </c>
      <c r="E78" s="85">
        <f t="shared" si="33"/>
        <v>4.5683348382188793E-2</v>
      </c>
      <c r="F78" s="84">
        <f t="shared" si="33"/>
        <v>6.3596791809563111E-2</v>
      </c>
      <c r="G78" s="85">
        <f t="shared" si="33"/>
        <v>3.1842462948806376E-2</v>
      </c>
      <c r="H78" s="84">
        <f t="shared" si="33"/>
        <v>5.8382436384269563E-2</v>
      </c>
      <c r="I78" s="85">
        <f t="shared" si="33"/>
        <v>4.4548872964060751E-2</v>
      </c>
      <c r="J78" s="84">
        <f t="shared" si="33"/>
        <v>4.4932192498900875E-2</v>
      </c>
      <c r="K78" s="85">
        <f t="shared" si="33"/>
        <v>8.9538138801480954E-2</v>
      </c>
      <c r="L78" s="84">
        <f t="shared" si="33"/>
        <v>3.1765817731501847E-2</v>
      </c>
      <c r="M78" s="85">
        <f t="shared" si="33"/>
        <v>7.3043226878879625E-2</v>
      </c>
      <c r="N78" s="84">
        <f t="shared" si="33"/>
        <v>4.3419094007909595E-2</v>
      </c>
      <c r="O78" s="85">
        <f t="shared" si="33"/>
        <v>5.8649178283525588E-2</v>
      </c>
      <c r="P78" s="84">
        <f t="shared" si="33"/>
        <v>4.7852603837051033E-2</v>
      </c>
      <c r="Q78" s="85">
        <f t="shared" si="33"/>
        <v>4.2426340487729829E-2</v>
      </c>
      <c r="R78" s="84">
        <f t="shared" si="33"/>
        <v>5.61622388410951E-2</v>
      </c>
      <c r="S78" s="85">
        <f t="shared" si="33"/>
        <v>4.7161937932280802E-2</v>
      </c>
      <c r="T78" s="84">
        <f t="shared" si="33"/>
        <v>4.0744435045012059E-2</v>
      </c>
      <c r="U78" s="85">
        <f t="shared" si="33"/>
        <v>5.6507870804368206E-2</v>
      </c>
      <c r="V78" s="84">
        <f t="shared" si="33"/>
        <v>3.1350400426285514E-2</v>
      </c>
      <c r="W78" s="85">
        <f t="shared" si="33"/>
        <v>6.55608767383178E-2</v>
      </c>
      <c r="X78" s="84">
        <f t="shared" si="33"/>
        <v>4.9199440769485382E-2</v>
      </c>
      <c r="Y78" s="85">
        <f t="shared" si="33"/>
        <v>5.1299305720652291E-2</v>
      </c>
      <c r="Z78" s="84">
        <f t="shared" si="33"/>
        <v>5.6983312853590103E-2</v>
      </c>
      <c r="AA78" s="84">
        <f t="shared" si="33"/>
        <v>5.6456991929118433E-2</v>
      </c>
      <c r="AB78" s="104">
        <f t="shared" si="33"/>
        <v>5.0436577863510766E-2</v>
      </c>
      <c r="AC78" s="105">
        <f t="shared" si="33"/>
        <v>5.2336735466242387E-2</v>
      </c>
      <c r="AD78" s="18"/>
      <c r="AE78" s="18"/>
    </row>
    <row r="79" spans="1:31" x14ac:dyDescent="0.2">
      <c r="A79" s="90" t="s">
        <v>24</v>
      </c>
      <c r="B79" s="84">
        <f>B15/B31</f>
        <v>5.1806671844790569E-2</v>
      </c>
      <c r="C79" s="85">
        <f t="shared" ref="C79:AC79" si="34">C15/C31</f>
        <v>4.7782231894017486E-2</v>
      </c>
      <c r="D79" s="84">
        <f t="shared" si="34"/>
        <v>5.0163475678531147E-2</v>
      </c>
      <c r="E79" s="85">
        <f t="shared" si="34"/>
        <v>4.4940385203301743E-2</v>
      </c>
      <c r="F79" s="84">
        <f t="shared" si="34"/>
        <v>5.8607619957264524E-2</v>
      </c>
      <c r="G79" s="85">
        <f t="shared" si="34"/>
        <v>3.042876471110267E-2</v>
      </c>
      <c r="H79" s="84">
        <f t="shared" si="34"/>
        <v>5.8421718825018551E-2</v>
      </c>
      <c r="I79" s="85">
        <f t="shared" si="34"/>
        <v>4.4057996389816445E-2</v>
      </c>
      <c r="J79" s="84">
        <f t="shared" si="34"/>
        <v>4.8611721735601472E-2</v>
      </c>
      <c r="K79" s="85">
        <f t="shared" si="34"/>
        <v>5.5827619980411358E-2</v>
      </c>
      <c r="L79" s="84">
        <f t="shared" si="34"/>
        <v>3.5719232210653241E-2</v>
      </c>
      <c r="M79" s="85">
        <f t="shared" si="34"/>
        <v>6.7422046270346661E-2</v>
      </c>
      <c r="N79" s="84">
        <f t="shared" si="34"/>
        <v>4.2632978957659891E-2</v>
      </c>
      <c r="O79" s="85">
        <f t="shared" si="34"/>
        <v>5.5357858638043912E-2</v>
      </c>
      <c r="P79" s="84">
        <f t="shared" si="34"/>
        <v>4.6595549159507234E-2</v>
      </c>
      <c r="Q79" s="85">
        <f t="shared" si="34"/>
        <v>4.0405823072363033E-2</v>
      </c>
      <c r="R79" s="84">
        <f t="shared" si="34"/>
        <v>5.3570261224276342E-2</v>
      </c>
      <c r="S79" s="85">
        <f t="shared" si="34"/>
        <v>4.5295634888038248E-2</v>
      </c>
      <c r="T79" s="84">
        <f t="shared" si="34"/>
        <v>3.9267180969937247E-2</v>
      </c>
      <c r="U79" s="85">
        <f t="shared" si="34"/>
        <v>4.3444648705243553E-2</v>
      </c>
      <c r="V79" s="84">
        <f t="shared" si="34"/>
        <v>3.3642468694657326E-2</v>
      </c>
      <c r="W79" s="85">
        <f t="shared" si="34"/>
        <v>6.2547877848998595E-2</v>
      </c>
      <c r="X79" s="84">
        <f t="shared" si="34"/>
        <v>4.3728170496144178E-2</v>
      </c>
      <c r="Y79" s="85">
        <f t="shared" si="34"/>
        <v>4.3792385089313414E-2</v>
      </c>
      <c r="Z79" s="84">
        <f t="shared" si="34"/>
        <v>5.7998213439464534E-2</v>
      </c>
      <c r="AA79" s="84">
        <f t="shared" si="34"/>
        <v>5.689751719577478E-2</v>
      </c>
      <c r="AB79" s="104">
        <f t="shared" si="34"/>
        <v>4.9535547329822918E-2</v>
      </c>
      <c r="AC79" s="105">
        <f t="shared" si="34"/>
        <v>4.9725857850329104E-2</v>
      </c>
      <c r="AD79" s="18"/>
      <c r="AE79" s="18"/>
    </row>
    <row r="80" spans="1:31" x14ac:dyDescent="0.2">
      <c r="A80" s="89" t="s">
        <v>25</v>
      </c>
      <c r="B80" s="84">
        <f>B16/B31</f>
        <v>4.7805579250474198E-2</v>
      </c>
      <c r="C80" s="85">
        <f t="shared" ref="C80:AC80" si="35">C16/C31</f>
        <v>4.6476539533463139E-2</v>
      </c>
      <c r="D80" s="84">
        <f t="shared" si="35"/>
        <v>4.6144401136477206E-2</v>
      </c>
      <c r="E80" s="85">
        <f t="shared" si="35"/>
        <v>4.6269898260257514E-2</v>
      </c>
      <c r="F80" s="84">
        <f t="shared" si="35"/>
        <v>4.957574725761469E-2</v>
      </c>
      <c r="G80" s="85">
        <f t="shared" si="35"/>
        <v>3.3503714071746744E-2</v>
      </c>
      <c r="H80" s="84">
        <f t="shared" si="35"/>
        <v>5.3130592291912179E-2</v>
      </c>
      <c r="I80" s="85">
        <f t="shared" si="35"/>
        <v>4.6216394235378967E-2</v>
      </c>
      <c r="J80" s="84">
        <f t="shared" si="35"/>
        <v>4.5297439886367481E-2</v>
      </c>
      <c r="K80" s="85">
        <f t="shared" si="35"/>
        <v>4.7561492348622197E-2</v>
      </c>
      <c r="L80" s="84">
        <f t="shared" si="35"/>
        <v>3.593309543595509E-2</v>
      </c>
      <c r="M80" s="85">
        <f t="shared" si="35"/>
        <v>6.0180761107854398E-2</v>
      </c>
      <c r="N80" s="84">
        <f t="shared" si="35"/>
        <v>4.1591431566152574E-2</v>
      </c>
      <c r="O80" s="85">
        <f t="shared" si="35"/>
        <v>4.8924419899345296E-2</v>
      </c>
      <c r="P80" s="84">
        <f t="shared" si="35"/>
        <v>4.452140894155996E-2</v>
      </c>
      <c r="Q80" s="85">
        <f t="shared" si="35"/>
        <v>3.9672735006765228E-2</v>
      </c>
      <c r="R80" s="84">
        <f t="shared" si="35"/>
        <v>5.0349083492403836E-2</v>
      </c>
      <c r="S80" s="85">
        <f t="shared" si="35"/>
        <v>4.4530056350523255E-2</v>
      </c>
      <c r="T80" s="84">
        <f t="shared" si="35"/>
        <v>3.3964217623514856E-2</v>
      </c>
      <c r="U80" s="85">
        <f t="shared" si="35"/>
        <v>3.9944484349699896E-2</v>
      </c>
      <c r="V80" s="84">
        <f t="shared" si="35"/>
        <v>3.7051185606594886E-2</v>
      </c>
      <c r="W80" s="85">
        <f t="shared" si="35"/>
        <v>5.5399256475132524E-2</v>
      </c>
      <c r="X80" s="84">
        <f t="shared" si="35"/>
        <v>4.1191378364892971E-2</v>
      </c>
      <c r="Y80" s="85">
        <f t="shared" si="35"/>
        <v>3.8344528571025625E-2</v>
      </c>
      <c r="Z80" s="84">
        <f t="shared" si="35"/>
        <v>5.6566029348240912E-2</v>
      </c>
      <c r="AA80" s="84">
        <f t="shared" si="35"/>
        <v>5.6043223077790458E-2</v>
      </c>
      <c r="AB80" s="104">
        <f t="shared" si="35"/>
        <v>4.6670350868046502E-2</v>
      </c>
      <c r="AC80" s="105">
        <f t="shared" si="35"/>
        <v>4.7661271178183265E-2</v>
      </c>
      <c r="AD80" s="18"/>
      <c r="AE80" s="18"/>
    </row>
    <row r="81" spans="1:31" x14ac:dyDescent="0.2">
      <c r="A81" s="90" t="s">
        <v>26</v>
      </c>
      <c r="B81" s="84">
        <f>B17/B31</f>
        <v>4.3464195409577903E-2</v>
      </c>
      <c r="C81" s="85">
        <f t="shared" ref="C81:AC81" si="36">C17/C31</f>
        <v>4.4784484404230135E-2</v>
      </c>
      <c r="D81" s="84">
        <f t="shared" si="36"/>
        <v>4.0379920332376751E-2</v>
      </c>
      <c r="E81" s="85">
        <f t="shared" si="36"/>
        <v>4.6742693010458365E-2</v>
      </c>
      <c r="F81" s="84">
        <f t="shared" si="36"/>
        <v>4.0138450240296872E-2</v>
      </c>
      <c r="G81" s="85">
        <f t="shared" si="36"/>
        <v>3.4497039485463663E-2</v>
      </c>
      <c r="H81" s="84">
        <f t="shared" si="36"/>
        <v>5.0577233643228144E-2</v>
      </c>
      <c r="I81" s="85">
        <f t="shared" si="36"/>
        <v>4.5002230309700388E-2</v>
      </c>
      <c r="J81" s="84">
        <f t="shared" si="36"/>
        <v>4.5067469309073689E-2</v>
      </c>
      <c r="K81" s="85">
        <f t="shared" si="36"/>
        <v>4.2490674557692711E-2</v>
      </c>
      <c r="L81" s="84">
        <f t="shared" si="36"/>
        <v>3.7631780482638377E-2</v>
      </c>
      <c r="M81" s="85">
        <f t="shared" si="36"/>
        <v>4.8641280344337463E-2</v>
      </c>
      <c r="N81" s="84">
        <f t="shared" si="36"/>
        <v>4.0286744823091081E-2</v>
      </c>
      <c r="O81" s="85">
        <f t="shared" si="36"/>
        <v>4.2336213423595954E-2</v>
      </c>
      <c r="P81" s="84">
        <f t="shared" si="36"/>
        <v>4.327952561357272E-2</v>
      </c>
      <c r="Q81" s="85">
        <f t="shared" si="36"/>
        <v>3.7905630749876684E-2</v>
      </c>
      <c r="R81" s="84">
        <f t="shared" si="36"/>
        <v>4.79859059174228E-2</v>
      </c>
      <c r="S81" s="85">
        <f t="shared" si="36"/>
        <v>4.1375741346169642E-2</v>
      </c>
      <c r="T81" s="84">
        <f t="shared" si="36"/>
        <v>3.1716771252888222E-2</v>
      </c>
      <c r="U81" s="85">
        <f t="shared" si="36"/>
        <v>3.7911345402305847E-2</v>
      </c>
      <c r="V81" s="84">
        <f t="shared" si="36"/>
        <v>3.8201137806196814E-2</v>
      </c>
      <c r="W81" s="85">
        <f t="shared" si="36"/>
        <v>4.6227182846038488E-2</v>
      </c>
      <c r="X81" s="84">
        <f t="shared" si="36"/>
        <v>3.7389895317185472E-2</v>
      </c>
      <c r="Y81" s="85">
        <f t="shared" si="36"/>
        <v>3.6128314750716241E-2</v>
      </c>
      <c r="Z81" s="84">
        <f t="shared" si="36"/>
        <v>5.4254194852524883E-2</v>
      </c>
      <c r="AA81" s="84">
        <f t="shared" si="36"/>
        <v>5.5782348028338868E-2</v>
      </c>
      <c r="AB81" s="104">
        <f t="shared" si="36"/>
        <v>4.3992979163408233E-2</v>
      </c>
      <c r="AC81" s="105">
        <f t="shared" si="36"/>
        <v>4.4436913990052458E-2</v>
      </c>
      <c r="AD81" s="18"/>
      <c r="AE81" s="18"/>
    </row>
    <row r="82" spans="1:31" x14ac:dyDescent="0.2">
      <c r="A82" s="89" t="s">
        <v>27</v>
      </c>
      <c r="B82" s="84">
        <f>B18/B31</f>
        <v>4.0682352618029945E-2</v>
      </c>
      <c r="C82" s="85">
        <f t="shared" ref="C82:AC82" si="37">C18/C31</f>
        <v>4.9533844920398577E-2</v>
      </c>
      <c r="D82" s="84">
        <f t="shared" si="37"/>
        <v>4.4084893134021502E-2</v>
      </c>
      <c r="E82" s="85">
        <f t="shared" si="37"/>
        <v>4.4051673266833978E-2</v>
      </c>
      <c r="F82" s="84">
        <f t="shared" si="37"/>
        <v>3.8901978210967809E-2</v>
      </c>
      <c r="G82" s="85">
        <f t="shared" si="37"/>
        <v>4.0606457860738271E-2</v>
      </c>
      <c r="H82" s="84">
        <f t="shared" si="37"/>
        <v>4.8555279123565102E-2</v>
      </c>
      <c r="I82" s="85">
        <f t="shared" si="37"/>
        <v>4.8554050617608188E-2</v>
      </c>
      <c r="J82" s="84">
        <f t="shared" si="37"/>
        <v>5.0390611789374005E-2</v>
      </c>
      <c r="K82" s="85">
        <f t="shared" si="37"/>
        <v>3.7781065705295186E-2</v>
      </c>
      <c r="L82" s="84">
        <f t="shared" si="37"/>
        <v>4.4261540466995812E-2</v>
      </c>
      <c r="M82" s="85">
        <f t="shared" si="37"/>
        <v>4.3142561170490409E-2</v>
      </c>
      <c r="N82" s="84">
        <f t="shared" si="37"/>
        <v>4.5410805668836374E-2</v>
      </c>
      <c r="O82" s="85">
        <f t="shared" si="37"/>
        <v>3.9189640582550214E-2</v>
      </c>
      <c r="P82" s="84">
        <f t="shared" si="37"/>
        <v>4.678194002548787E-2</v>
      </c>
      <c r="Q82" s="85">
        <f t="shared" si="37"/>
        <v>3.561133661865392E-2</v>
      </c>
      <c r="R82" s="84">
        <f t="shared" si="37"/>
        <v>4.7480911539366684E-2</v>
      </c>
      <c r="S82" s="85">
        <f t="shared" si="37"/>
        <v>4.2726182457408536E-2</v>
      </c>
      <c r="T82" s="84">
        <f t="shared" si="37"/>
        <v>4.0119442936326563E-2</v>
      </c>
      <c r="U82" s="85">
        <f t="shared" si="37"/>
        <v>2.938920610185174E-2</v>
      </c>
      <c r="V82" s="84">
        <f t="shared" si="37"/>
        <v>4.7132367922014827E-2</v>
      </c>
      <c r="W82" s="85">
        <f t="shared" si="37"/>
        <v>4.2222931207741669E-2</v>
      </c>
      <c r="X82" s="84">
        <f t="shared" si="37"/>
        <v>3.9356094476363616E-2</v>
      </c>
      <c r="Y82" s="85">
        <f t="shared" si="37"/>
        <v>3.3497064524058005E-2</v>
      </c>
      <c r="Z82" s="84">
        <f t="shared" si="37"/>
        <v>5.4075958179385777E-2</v>
      </c>
      <c r="AA82" s="84">
        <f t="shared" si="37"/>
        <v>5.4592643132488211E-2</v>
      </c>
      <c r="AB82" s="104">
        <f t="shared" si="37"/>
        <v>4.5803659871748087E-2</v>
      </c>
      <c r="AC82" s="105">
        <f t="shared" si="37"/>
        <v>4.4103061780222649E-2</v>
      </c>
      <c r="AD82" s="18"/>
      <c r="AE82" s="18"/>
    </row>
    <row r="83" spans="1:31" x14ac:dyDescent="0.2">
      <c r="A83" s="90" t="s">
        <v>28</v>
      </c>
      <c r="B83" s="84">
        <f>B19/B31</f>
        <v>4.0802904225562736E-2</v>
      </c>
      <c r="C83" s="85">
        <f t="shared" ref="C83:AC83" si="38">C19/C31</f>
        <v>6.2178444622609096E-2</v>
      </c>
      <c r="D83" s="84">
        <f t="shared" si="38"/>
        <v>4.9285418540569094E-2</v>
      </c>
      <c r="E83" s="85">
        <f t="shared" si="38"/>
        <v>5.0365082863500957E-2</v>
      </c>
      <c r="F83" s="84">
        <f t="shared" si="38"/>
        <v>3.8695659074218618E-2</v>
      </c>
      <c r="G83" s="85">
        <f t="shared" si="38"/>
        <v>5.9403350838488092E-2</v>
      </c>
      <c r="H83" s="84">
        <f t="shared" si="38"/>
        <v>5.1152284928636903E-2</v>
      </c>
      <c r="I83" s="85">
        <f t="shared" si="38"/>
        <v>6.1043784939781638E-2</v>
      </c>
      <c r="J83" s="84">
        <f t="shared" si="38"/>
        <v>6.2288207244073183E-2</v>
      </c>
      <c r="K83" s="85">
        <f t="shared" si="38"/>
        <v>3.2856120754926679E-2</v>
      </c>
      <c r="L83" s="84">
        <f t="shared" si="38"/>
        <v>6.7548190513434678E-2</v>
      </c>
      <c r="M83" s="85">
        <f t="shared" si="38"/>
        <v>4.0163335447967942E-2</v>
      </c>
      <c r="N83" s="84">
        <f t="shared" si="38"/>
        <v>5.7275197519663888E-2</v>
      </c>
      <c r="O83" s="85">
        <f t="shared" si="38"/>
        <v>4.3093350554491608E-2</v>
      </c>
      <c r="P83" s="84">
        <f t="shared" si="38"/>
        <v>5.5975777856765122E-2</v>
      </c>
      <c r="Q83" s="85">
        <f t="shared" si="38"/>
        <v>4.0994103618830408E-2</v>
      </c>
      <c r="R83" s="84">
        <f t="shared" si="38"/>
        <v>5.2349449572470778E-2</v>
      </c>
      <c r="S83" s="85">
        <f t="shared" si="38"/>
        <v>5.2340271731094644E-2</v>
      </c>
      <c r="T83" s="84">
        <f t="shared" si="38"/>
        <v>5.9260615396270248E-2</v>
      </c>
      <c r="U83" s="85">
        <f t="shared" si="38"/>
        <v>2.4032432827280584E-2</v>
      </c>
      <c r="V83" s="84">
        <f t="shared" si="38"/>
        <v>6.6021361292648142E-2</v>
      </c>
      <c r="W83" s="85">
        <f t="shared" si="38"/>
        <v>4.413207376558323E-2</v>
      </c>
      <c r="X83" s="84">
        <f t="shared" si="38"/>
        <v>5.3015744413870101E-2</v>
      </c>
      <c r="Y83" s="85">
        <f t="shared" si="38"/>
        <v>3.3384239093205897E-2</v>
      </c>
      <c r="Z83" s="84">
        <f t="shared" si="38"/>
        <v>5.821629125130532E-2</v>
      </c>
      <c r="AA83" s="84">
        <f t="shared" si="38"/>
        <v>5.928266050504645E-2</v>
      </c>
      <c r="AB83" s="104">
        <f t="shared" si="38"/>
        <v>5.3744156543802026E-2</v>
      </c>
      <c r="AC83" s="105">
        <f t="shared" si="38"/>
        <v>5.0902216430184534E-2</v>
      </c>
      <c r="AD83" s="18"/>
      <c r="AE83" s="18"/>
    </row>
    <row r="84" spans="1:31" x14ac:dyDescent="0.2">
      <c r="A84" s="89" t="s">
        <v>29</v>
      </c>
      <c r="B84" s="84">
        <f>B20/B31</f>
        <v>4.8863076263388476E-2</v>
      </c>
      <c r="C84" s="85">
        <f t="shared" ref="C84:AC84" si="39">C20/C31</f>
        <v>8.6401710380636043E-2</v>
      </c>
      <c r="D84" s="84">
        <f t="shared" si="39"/>
        <v>8.3122742393740803E-2</v>
      </c>
      <c r="E84" s="85">
        <f t="shared" si="39"/>
        <v>6.4982616794522691E-2</v>
      </c>
      <c r="F84" s="84">
        <f t="shared" si="39"/>
        <v>5.0160077679876382E-2</v>
      </c>
      <c r="G84" s="85">
        <f t="shared" si="39"/>
        <v>9.068531668864542E-2</v>
      </c>
      <c r="H84" s="84">
        <f t="shared" si="39"/>
        <v>5.6114966609925362E-2</v>
      </c>
      <c r="I84" s="85">
        <f t="shared" si="39"/>
        <v>8.1425063678468551E-2</v>
      </c>
      <c r="J84" s="84">
        <f t="shared" si="39"/>
        <v>0.10080151510027394</v>
      </c>
      <c r="K84" s="85">
        <f t="shared" si="39"/>
        <v>3.4224546925903543E-2</v>
      </c>
      <c r="L84" s="84">
        <f t="shared" si="39"/>
        <v>9.0020123511104597E-2</v>
      </c>
      <c r="M84" s="85">
        <f t="shared" si="39"/>
        <v>3.7439070417332507E-2</v>
      </c>
      <c r="N84" s="84">
        <f t="shared" si="39"/>
        <v>7.5677336104921042E-2</v>
      </c>
      <c r="O84" s="85">
        <f t="shared" si="39"/>
        <v>5.0419765732864205E-2</v>
      </c>
      <c r="P84" s="84">
        <f t="shared" si="39"/>
        <v>7.908824523836358E-2</v>
      </c>
      <c r="Q84" s="85">
        <f t="shared" si="39"/>
        <v>5.220311064652032E-2</v>
      </c>
      <c r="R84" s="84">
        <f t="shared" si="39"/>
        <v>6.812684674319483E-2</v>
      </c>
      <c r="S84" s="85">
        <f t="shared" si="39"/>
        <v>6.9521431270433226E-2</v>
      </c>
      <c r="T84" s="84">
        <f t="shared" si="39"/>
        <v>0.14431635964192371</v>
      </c>
      <c r="U84" s="85">
        <f t="shared" si="39"/>
        <v>2.4775076394891585E-2</v>
      </c>
      <c r="V84" s="84">
        <f t="shared" si="39"/>
        <v>0.10009089911765166</v>
      </c>
      <c r="W84" s="85">
        <f t="shared" si="39"/>
        <v>5.1608269197631229E-2</v>
      </c>
      <c r="X84" s="84">
        <f t="shared" si="39"/>
        <v>8.3257171933742047E-2</v>
      </c>
      <c r="Y84" s="85">
        <f t="shared" si="39"/>
        <v>4.0109440667926551E-2</v>
      </c>
      <c r="Z84" s="84">
        <f t="shared" si="39"/>
        <v>6.779493975600448E-2</v>
      </c>
      <c r="AA84" s="84">
        <f t="shared" si="39"/>
        <v>7.109848463130615E-2</v>
      </c>
      <c r="AB84" s="104">
        <f t="shared" si="39"/>
        <v>7.2270545505100536E-2</v>
      </c>
      <c r="AC84" s="105">
        <f t="shared" si="39"/>
        <v>6.4701255242490305E-2</v>
      </c>
      <c r="AD84" s="18"/>
      <c r="AE84" s="18"/>
    </row>
    <row r="85" spans="1:31" x14ac:dyDescent="0.2">
      <c r="A85" s="90" t="s">
        <v>30</v>
      </c>
      <c r="B85" s="84">
        <f>B21/B31</f>
        <v>5.9358695967319831E-2</v>
      </c>
      <c r="C85" s="85">
        <f t="shared" ref="C85:AC85" si="40">C21/C31</f>
        <v>0.1131829114648952</v>
      </c>
      <c r="D85" s="84">
        <f t="shared" si="40"/>
        <v>9.452677717336988E-2</v>
      </c>
      <c r="E85" s="85">
        <f t="shared" si="40"/>
        <v>8.2945262454409072E-2</v>
      </c>
      <c r="F85" s="84">
        <f t="shared" si="40"/>
        <v>5.2651778023693516E-2</v>
      </c>
      <c r="G85" s="85">
        <f t="shared" si="40"/>
        <v>0.11336053820176961</v>
      </c>
      <c r="H85" s="84">
        <f t="shared" si="40"/>
        <v>6.5283051809174639E-2</v>
      </c>
      <c r="I85" s="85">
        <f t="shared" si="40"/>
        <v>0.10086002409568237</v>
      </c>
      <c r="J85" s="84">
        <f t="shared" si="40"/>
        <v>0.14659947918428085</v>
      </c>
      <c r="K85" s="85">
        <f t="shared" si="40"/>
        <v>3.7989455477525164E-2</v>
      </c>
      <c r="L85" s="84">
        <f t="shared" si="40"/>
        <v>0.11882648156295318</v>
      </c>
      <c r="M85" s="85">
        <f t="shared" si="40"/>
        <v>3.8539215765002528E-2</v>
      </c>
      <c r="N85" s="84">
        <f t="shared" si="40"/>
        <v>9.4492350241779918E-2</v>
      </c>
      <c r="O85" s="85">
        <f t="shared" si="40"/>
        <v>6.0347169643254796E-2</v>
      </c>
      <c r="P85" s="84">
        <f t="shared" si="40"/>
        <v>9.3475019289287295E-2</v>
      </c>
      <c r="Q85" s="85">
        <f t="shared" si="40"/>
        <v>7.413466194232135E-2</v>
      </c>
      <c r="R85" s="84">
        <f t="shared" si="40"/>
        <v>7.3018264780482706E-2</v>
      </c>
      <c r="S85" s="85">
        <f t="shared" si="40"/>
        <v>8.8082603624176511E-2</v>
      </c>
      <c r="T85" s="84">
        <f t="shared" si="40"/>
        <v>0.14432267269352661</v>
      </c>
      <c r="U85" s="85">
        <f t="shared" si="40"/>
        <v>3.3315477422418097E-2</v>
      </c>
      <c r="V85" s="84">
        <f t="shared" si="40"/>
        <v>0.10468678985064335</v>
      </c>
      <c r="W85" s="85">
        <f t="shared" si="40"/>
        <v>5.92482516587702E-2</v>
      </c>
      <c r="X85" s="84">
        <f t="shared" si="40"/>
        <v>0.10455189925946419</v>
      </c>
      <c r="Y85" s="85">
        <f t="shared" si="40"/>
        <v>5.6859987669792202E-2</v>
      </c>
      <c r="Z85" s="84">
        <f t="shared" si="40"/>
        <v>7.1860832805612992E-2</v>
      </c>
      <c r="AA85" s="84">
        <f t="shared" si="40"/>
        <v>8.9278513260670558E-2</v>
      </c>
      <c r="AB85" s="104">
        <f t="shared" si="40"/>
        <v>8.3765531863128448E-2</v>
      </c>
      <c r="AC85" s="105">
        <f t="shared" si="40"/>
        <v>8.0851896050549266E-2</v>
      </c>
      <c r="AD85" s="18"/>
      <c r="AE85" s="18"/>
    </row>
    <row r="86" spans="1:31" x14ac:dyDescent="0.2">
      <c r="A86" s="89" t="s">
        <v>31</v>
      </c>
      <c r="B86" s="84">
        <f>B22/B31</f>
        <v>5.7967011586688051E-2</v>
      </c>
      <c r="C86" s="85">
        <f t="shared" ref="C86:AC86" si="41">C22/C31</f>
        <v>0.11187111060206925</v>
      </c>
      <c r="D86" s="84">
        <f t="shared" si="41"/>
        <v>6.7414086035322174E-2</v>
      </c>
      <c r="E86" s="85">
        <f t="shared" si="41"/>
        <v>8.5835353671802242E-2</v>
      </c>
      <c r="F86" s="84">
        <f t="shared" si="41"/>
        <v>4.2660449198601645E-2</v>
      </c>
      <c r="G86" s="85">
        <f t="shared" si="41"/>
        <v>0.10746597704764381</v>
      </c>
      <c r="H86" s="84">
        <f t="shared" si="41"/>
        <v>6.2384880625027277E-2</v>
      </c>
      <c r="I86" s="85">
        <f t="shared" si="41"/>
        <v>0.10092359834415138</v>
      </c>
      <c r="J86" s="84">
        <f t="shared" si="41"/>
        <v>0.10426460144069803</v>
      </c>
      <c r="K86" s="85">
        <f t="shared" si="41"/>
        <v>3.6030591618563361E-2</v>
      </c>
      <c r="L86" s="84">
        <f t="shared" si="41"/>
        <v>0.12536051229408027</v>
      </c>
      <c r="M86" s="85">
        <f t="shared" si="41"/>
        <v>3.522874189947723E-2</v>
      </c>
      <c r="N86" s="84">
        <f t="shared" si="41"/>
        <v>9.1870865739476629E-2</v>
      </c>
      <c r="O86" s="85">
        <f t="shared" si="41"/>
        <v>6.0802565358749387E-2</v>
      </c>
      <c r="P86" s="84">
        <f t="shared" si="41"/>
        <v>8.2139853834883703E-2</v>
      </c>
      <c r="Q86" s="85">
        <f t="shared" si="41"/>
        <v>8.47214491612477E-2</v>
      </c>
      <c r="R86" s="84">
        <f t="shared" si="41"/>
        <v>6.5878069189132651E-2</v>
      </c>
      <c r="S86" s="85">
        <f t="shared" si="41"/>
        <v>9.3339795298099201E-2</v>
      </c>
      <c r="T86" s="84">
        <f t="shared" si="41"/>
        <v>0.12064872918271234</v>
      </c>
      <c r="U86" s="85">
        <f t="shared" si="41"/>
        <v>3.0137936911820207E-2</v>
      </c>
      <c r="V86" s="84">
        <f t="shared" si="41"/>
        <v>0.11137884558120582</v>
      </c>
      <c r="W86" s="85">
        <f t="shared" si="41"/>
        <v>5.5670528742064435E-2</v>
      </c>
      <c r="X86" s="84">
        <f t="shared" si="41"/>
        <v>9.688224047900168E-2</v>
      </c>
      <c r="Y86" s="85">
        <f t="shared" si="41"/>
        <v>5.8592663929306808E-2</v>
      </c>
      <c r="Z86" s="84">
        <f t="shared" si="41"/>
        <v>6.6192906599789478E-2</v>
      </c>
      <c r="AA86" s="84">
        <f t="shared" si="41"/>
        <v>8.6806411601581687E-2</v>
      </c>
      <c r="AB86" s="104">
        <f t="shared" si="41"/>
        <v>7.7931286168604341E-2</v>
      </c>
      <c r="AC86" s="105">
        <f t="shared" si="41"/>
        <v>8.0546619917134951E-2</v>
      </c>
      <c r="AD86" s="18"/>
      <c r="AE86" s="18"/>
    </row>
    <row r="87" spans="1:31" x14ac:dyDescent="0.2">
      <c r="A87" s="90" t="s">
        <v>32</v>
      </c>
      <c r="B87" s="84">
        <f>B23/B31</f>
        <v>5.9128274540263474E-2</v>
      </c>
      <c r="C87" s="85">
        <f t="shared" ref="C87:AC87" si="42">C23/C31</f>
        <v>8.9416256251670295E-2</v>
      </c>
      <c r="D87" s="84">
        <f t="shared" si="42"/>
        <v>4.7507888236889818E-2</v>
      </c>
      <c r="E87" s="85">
        <f t="shared" si="42"/>
        <v>7.7556113271668572E-2</v>
      </c>
      <c r="F87" s="84">
        <f t="shared" si="42"/>
        <v>3.7156200900013127E-2</v>
      </c>
      <c r="G87" s="85">
        <f t="shared" si="42"/>
        <v>9.9136367387164928E-2</v>
      </c>
      <c r="H87" s="84">
        <f t="shared" si="42"/>
        <v>5.4900484483435902E-2</v>
      </c>
      <c r="I87" s="85">
        <f t="shared" si="42"/>
        <v>8.7190518474051279E-2</v>
      </c>
      <c r="J87" s="84">
        <f t="shared" si="42"/>
        <v>7.8859616490243159E-2</v>
      </c>
      <c r="K87" s="85">
        <f t="shared" si="42"/>
        <v>2.8993963642931071E-2</v>
      </c>
      <c r="L87" s="84">
        <f t="shared" si="42"/>
        <v>9.4863616366036074E-2</v>
      </c>
      <c r="M87" s="85">
        <f t="shared" si="42"/>
        <v>3.4720828080206219E-2</v>
      </c>
      <c r="N87" s="84">
        <f t="shared" si="42"/>
        <v>7.7071203967128493E-2</v>
      </c>
      <c r="O87" s="85">
        <f t="shared" si="42"/>
        <v>5.7810760254754373E-2</v>
      </c>
      <c r="P87" s="84">
        <f t="shared" si="42"/>
        <v>5.8045583403410518E-2</v>
      </c>
      <c r="Q87" s="85">
        <f t="shared" si="42"/>
        <v>7.9913387002620115E-2</v>
      </c>
      <c r="R87" s="84">
        <f t="shared" si="42"/>
        <v>5.6922181837198965E-2</v>
      </c>
      <c r="S87" s="85">
        <f t="shared" si="42"/>
        <v>7.9391808638223066E-2</v>
      </c>
      <c r="T87" s="84">
        <f t="shared" si="42"/>
        <v>7.5371523086829706E-2</v>
      </c>
      <c r="U87" s="85">
        <f t="shared" si="42"/>
        <v>3.3589403328504124E-2</v>
      </c>
      <c r="V87" s="84">
        <f t="shared" si="42"/>
        <v>0.10039454918739324</v>
      </c>
      <c r="W87" s="85">
        <f t="shared" si="42"/>
        <v>4.9600171976380544E-2</v>
      </c>
      <c r="X87" s="84">
        <f t="shared" si="42"/>
        <v>6.3800198595995478E-2</v>
      </c>
      <c r="Y87" s="85">
        <f t="shared" si="42"/>
        <v>5.2882891232255182E-2</v>
      </c>
      <c r="Z87" s="84">
        <f t="shared" si="42"/>
        <v>5.9449269649020538E-2</v>
      </c>
      <c r="AA87" s="84">
        <f t="shared" si="42"/>
        <v>7.3620276776004842E-2</v>
      </c>
      <c r="AB87" s="104">
        <f t="shared" si="42"/>
        <v>6.4464904506195367E-2</v>
      </c>
      <c r="AC87" s="105">
        <f t="shared" si="42"/>
        <v>7.1021028786145426E-2</v>
      </c>
      <c r="AD87" s="18"/>
      <c r="AE87" s="18"/>
    </row>
    <row r="88" spans="1:31" x14ac:dyDescent="0.2">
      <c r="A88" s="89" t="s">
        <v>33</v>
      </c>
      <c r="B88" s="84">
        <f>B24/B31</f>
        <v>5.0364630463543822E-2</v>
      </c>
      <c r="C88" s="85">
        <f t="shared" ref="C88:AC88" si="43">C24/C31</f>
        <v>6.3015309433818195E-2</v>
      </c>
      <c r="D88" s="84">
        <f t="shared" si="43"/>
        <v>3.591824788338259E-2</v>
      </c>
      <c r="E88" s="85">
        <f t="shared" si="43"/>
        <v>6.2977682665851423E-2</v>
      </c>
      <c r="F88" s="84">
        <f t="shared" si="43"/>
        <v>3.4399026981637597E-2</v>
      </c>
      <c r="G88" s="85">
        <f t="shared" si="43"/>
        <v>7.2599943638902861E-2</v>
      </c>
      <c r="H88" s="84">
        <f t="shared" si="43"/>
        <v>4.5954999781764219E-2</v>
      </c>
      <c r="I88" s="85">
        <f t="shared" si="43"/>
        <v>6.5596118010480375E-2</v>
      </c>
      <c r="J88" s="84">
        <f t="shared" si="43"/>
        <v>6.6982312557069906E-2</v>
      </c>
      <c r="K88" s="85">
        <f t="shared" si="43"/>
        <v>2.1519717145615826E-2</v>
      </c>
      <c r="L88" s="84">
        <f t="shared" si="43"/>
        <v>6.8419937755617471E-2</v>
      </c>
      <c r="M88" s="85">
        <f t="shared" si="43"/>
        <v>3.2723301399673971E-2</v>
      </c>
      <c r="N88" s="84">
        <f t="shared" si="43"/>
        <v>5.3737679793540202E-2</v>
      </c>
      <c r="O88" s="85">
        <f t="shared" si="43"/>
        <v>5.0456509152451791E-2</v>
      </c>
      <c r="P88" s="84">
        <f t="shared" si="43"/>
        <v>3.7932708562709687E-2</v>
      </c>
      <c r="Q88" s="85">
        <f t="shared" si="43"/>
        <v>6.6774367259019918E-2</v>
      </c>
      <c r="R88" s="84">
        <f t="shared" si="43"/>
        <v>4.4542465287765079E-2</v>
      </c>
      <c r="S88" s="85">
        <f t="shared" si="43"/>
        <v>5.9667482626624392E-2</v>
      </c>
      <c r="T88" s="84">
        <f t="shared" si="43"/>
        <v>5.3427355715205613E-2</v>
      </c>
      <c r="U88" s="85">
        <f t="shared" si="43"/>
        <v>3.6316487904649433E-2</v>
      </c>
      <c r="V88" s="84">
        <f t="shared" si="43"/>
        <v>7.8077248577742259E-2</v>
      </c>
      <c r="W88" s="85">
        <f t="shared" si="43"/>
        <v>4.2065968638196158E-2</v>
      </c>
      <c r="X88" s="84">
        <f t="shared" si="43"/>
        <v>3.7760410234116026E-2</v>
      </c>
      <c r="Y88" s="85">
        <f t="shared" si="43"/>
        <v>4.8982354908510661E-2</v>
      </c>
      <c r="Z88" s="84">
        <f t="shared" si="43"/>
        <v>4.6841646151975072E-2</v>
      </c>
      <c r="AA88" s="84">
        <f t="shared" si="43"/>
        <v>5.3272022918780901E-2</v>
      </c>
      <c r="AB88" s="104">
        <f t="shared" si="43"/>
        <v>4.9266392089394019E-2</v>
      </c>
      <c r="AC88" s="105">
        <f t="shared" si="43"/>
        <v>5.5426576001978298E-2</v>
      </c>
      <c r="AD88" s="18"/>
      <c r="AE88" s="18"/>
    </row>
    <row r="89" spans="1:31" x14ac:dyDescent="0.2">
      <c r="A89" s="90" t="s">
        <v>34</v>
      </c>
      <c r="B89" s="84">
        <f>B25/B31</f>
        <v>2.0991239407862711E-2</v>
      </c>
      <c r="C89" s="85">
        <f t="shared" ref="C89:AC89" si="44">C25/C31</f>
        <v>4.5673271484747834E-2</v>
      </c>
      <c r="D89" s="84">
        <f t="shared" si="44"/>
        <v>1.7211347639239875E-2</v>
      </c>
      <c r="E89" s="85">
        <f t="shared" si="44"/>
        <v>5.3568000682530766E-2</v>
      </c>
      <c r="F89" s="84">
        <f t="shared" si="44"/>
        <v>1.5038212324033582E-2</v>
      </c>
      <c r="G89" s="85">
        <f t="shared" si="44"/>
        <v>6.2990532269841984E-2</v>
      </c>
      <c r="H89" s="84">
        <f t="shared" si="44"/>
        <v>2.2586312251756797E-2</v>
      </c>
      <c r="I89" s="85">
        <f t="shared" si="44"/>
        <v>5.1130370981794834E-2</v>
      </c>
      <c r="J89" s="84">
        <f t="shared" si="44"/>
        <v>2.9179207954276438E-2</v>
      </c>
      <c r="K89" s="85">
        <f t="shared" si="44"/>
        <v>1.8178534464195165E-2</v>
      </c>
      <c r="L89" s="84">
        <f t="shared" si="44"/>
        <v>6.3735314725195946E-2</v>
      </c>
      <c r="M89" s="85">
        <f t="shared" si="44"/>
        <v>2.1894498470235849E-2</v>
      </c>
      <c r="N89" s="84">
        <f t="shared" si="44"/>
        <v>5.2561810222578456E-2</v>
      </c>
      <c r="O89" s="85">
        <f t="shared" si="44"/>
        <v>3.9965706141718259E-2</v>
      </c>
      <c r="P89" s="84">
        <f t="shared" si="44"/>
        <v>2.8236048860414916E-2</v>
      </c>
      <c r="Q89" s="85">
        <f t="shared" si="44"/>
        <v>5.1055963580908942E-2</v>
      </c>
      <c r="R89" s="84">
        <f t="shared" si="44"/>
        <v>3.4239926261015088E-2</v>
      </c>
      <c r="S89" s="85">
        <f t="shared" si="44"/>
        <v>4.8929668632637306E-2</v>
      </c>
      <c r="T89" s="84">
        <f t="shared" si="44"/>
        <v>2.6205477203570662E-2</v>
      </c>
      <c r="U89" s="85">
        <f t="shared" si="44"/>
        <v>2.6850826038787908E-2</v>
      </c>
      <c r="V89" s="84">
        <f t="shared" si="44"/>
        <v>6.584700738163525E-2</v>
      </c>
      <c r="W89" s="85">
        <f t="shared" si="44"/>
        <v>3.0138519467623911E-2</v>
      </c>
      <c r="X89" s="84">
        <f t="shared" si="44"/>
        <v>2.230499799921945E-2</v>
      </c>
      <c r="Y89" s="85">
        <f t="shared" si="44"/>
        <v>4.3848797804739471E-2</v>
      </c>
      <c r="Z89" s="84">
        <f t="shared" si="44"/>
        <v>3.1621282716914029E-2</v>
      </c>
      <c r="AA89" s="84">
        <f t="shared" si="44"/>
        <v>3.993299429132767E-2</v>
      </c>
      <c r="AB89" s="104">
        <f t="shared" si="44"/>
        <v>3.3919399405661854E-2</v>
      </c>
      <c r="AC89" s="105">
        <f t="shared" si="44"/>
        <v>4.3352974623189586E-2</v>
      </c>
      <c r="AD89" s="18"/>
      <c r="AE89" s="18"/>
    </row>
    <row r="90" spans="1:31" x14ac:dyDescent="0.2">
      <c r="A90" s="89" t="s">
        <v>35</v>
      </c>
      <c r="B90" s="84">
        <f>B26/B31</f>
        <v>0</v>
      </c>
      <c r="C90" s="85">
        <f t="shared" ref="C90:AC90" si="45">C26/C31</f>
        <v>1.9826671248043371E-2</v>
      </c>
      <c r="D90" s="84">
        <f t="shared" si="45"/>
        <v>1.0672320497994033E-3</v>
      </c>
      <c r="E90" s="85">
        <f t="shared" si="45"/>
        <v>2.3348239994881018E-2</v>
      </c>
      <c r="F90" s="84">
        <f t="shared" si="45"/>
        <v>4.5880759081288298E-4</v>
      </c>
      <c r="G90" s="85">
        <f t="shared" si="45"/>
        <v>2.861026301326354E-2</v>
      </c>
      <c r="H90" s="84">
        <f t="shared" si="45"/>
        <v>2.3951377067784035E-3</v>
      </c>
      <c r="I90" s="85">
        <f t="shared" si="45"/>
        <v>1.7775776752252195E-2</v>
      </c>
      <c r="J90" s="84">
        <f t="shared" si="45"/>
        <v>7.3928776759444011E-3</v>
      </c>
      <c r="K90" s="85">
        <f t="shared" si="45"/>
        <v>4.8207500642535135E-3</v>
      </c>
      <c r="L90" s="84">
        <f t="shared" si="45"/>
        <v>1.956950351143048E-2</v>
      </c>
      <c r="M90" s="85">
        <f t="shared" si="45"/>
        <v>4.133575311774767E-3</v>
      </c>
      <c r="N90" s="84">
        <f t="shared" si="45"/>
        <v>9.6172478486431252E-3</v>
      </c>
      <c r="O90" s="85">
        <f t="shared" si="45"/>
        <v>7.3765198414465771E-3</v>
      </c>
      <c r="P90" s="84">
        <f t="shared" si="45"/>
        <v>4.4950541400445602E-3</v>
      </c>
      <c r="Q90" s="85">
        <f t="shared" si="45"/>
        <v>9.4577410932062643E-3</v>
      </c>
      <c r="R90" s="84">
        <f t="shared" si="45"/>
        <v>8.3936929634181416E-3</v>
      </c>
      <c r="S90" s="85">
        <f t="shared" si="45"/>
        <v>4.3946836649197459E-3</v>
      </c>
      <c r="T90" s="84">
        <f t="shared" si="45"/>
        <v>5.2903372432166256E-3</v>
      </c>
      <c r="U90" s="85">
        <f t="shared" si="45"/>
        <v>1.6800788906609528E-3</v>
      </c>
      <c r="V90" s="84">
        <f t="shared" si="45"/>
        <v>1.1650367514536023E-2</v>
      </c>
      <c r="W90" s="85">
        <f t="shared" si="45"/>
        <v>6.7562149500023031E-4</v>
      </c>
      <c r="X90" s="84">
        <f t="shared" si="45"/>
        <v>3.6557471803814823E-3</v>
      </c>
      <c r="Y90" s="85">
        <f t="shared" si="45"/>
        <v>3.0422571533337901E-3</v>
      </c>
      <c r="Z90" s="84">
        <f t="shared" si="45"/>
        <v>2.718633490880573E-3</v>
      </c>
      <c r="AA90" s="84">
        <f t="shared" si="45"/>
        <v>4.4281867368449216E-3</v>
      </c>
      <c r="AB90" s="104">
        <f t="shared" si="45"/>
        <v>5.6049910501711764E-3</v>
      </c>
      <c r="AC90" s="105">
        <f t="shared" si="45"/>
        <v>1.0772065644683951E-2</v>
      </c>
      <c r="AD90" s="18"/>
      <c r="AE90" s="18"/>
    </row>
    <row r="91" spans="1:31" x14ac:dyDescent="0.2">
      <c r="A91" s="90" t="s">
        <v>36</v>
      </c>
      <c r="B91" s="84">
        <f>B27/B31</f>
        <v>0</v>
      </c>
      <c r="C91" s="85">
        <f t="shared" ref="C91:AC91" si="46">C27/C31</f>
        <v>0</v>
      </c>
      <c r="D91" s="84">
        <f t="shared" si="46"/>
        <v>0</v>
      </c>
      <c r="E91" s="85">
        <f t="shared" si="46"/>
        <v>3.5548477458710443E-6</v>
      </c>
      <c r="F91" s="84">
        <f t="shared" si="46"/>
        <v>0</v>
      </c>
      <c r="G91" s="85">
        <f t="shared" si="46"/>
        <v>0</v>
      </c>
      <c r="H91" s="84">
        <f t="shared" si="46"/>
        <v>0</v>
      </c>
      <c r="I91" s="85">
        <f t="shared" si="46"/>
        <v>0</v>
      </c>
      <c r="J91" s="84">
        <f t="shared" si="46"/>
        <v>0</v>
      </c>
      <c r="K91" s="85">
        <f t="shared" si="46"/>
        <v>0</v>
      </c>
      <c r="L91" s="84">
        <f t="shared" si="46"/>
        <v>0</v>
      </c>
      <c r="M91" s="85">
        <f t="shared" si="46"/>
        <v>0</v>
      </c>
      <c r="N91" s="84">
        <f t="shared" si="46"/>
        <v>0</v>
      </c>
      <c r="O91" s="85">
        <f t="shared" si="46"/>
        <v>0</v>
      </c>
      <c r="P91" s="84">
        <f t="shared" si="46"/>
        <v>0</v>
      </c>
      <c r="Q91" s="85">
        <f t="shared" si="46"/>
        <v>0</v>
      </c>
      <c r="R91" s="84">
        <f t="shared" si="46"/>
        <v>0</v>
      </c>
      <c r="S91" s="85">
        <f t="shared" si="46"/>
        <v>0</v>
      </c>
      <c r="T91" s="84">
        <f t="shared" si="46"/>
        <v>0</v>
      </c>
      <c r="U91" s="85">
        <f t="shared" si="46"/>
        <v>0</v>
      </c>
      <c r="V91" s="84">
        <f t="shared" si="46"/>
        <v>0</v>
      </c>
      <c r="W91" s="85">
        <f t="shared" si="46"/>
        <v>0</v>
      </c>
      <c r="X91" s="84">
        <f t="shared" si="46"/>
        <v>0</v>
      </c>
      <c r="Y91" s="85">
        <f t="shared" si="46"/>
        <v>0</v>
      </c>
      <c r="Z91" s="84">
        <f t="shared" si="46"/>
        <v>0</v>
      </c>
      <c r="AA91" s="84">
        <f t="shared" si="46"/>
        <v>0</v>
      </c>
      <c r="AB91" s="104">
        <f t="shared" si="46"/>
        <v>0</v>
      </c>
      <c r="AC91" s="105">
        <f t="shared" si="46"/>
        <v>1.3939549470973187E-7</v>
      </c>
      <c r="AD91" s="18"/>
      <c r="AE91" s="18"/>
    </row>
    <row r="92" spans="1:31" x14ac:dyDescent="0.2">
      <c r="A92" s="89" t="s">
        <v>37</v>
      </c>
      <c r="B92" s="84">
        <f>B28/B31</f>
        <v>4.8831030899360768E-5</v>
      </c>
      <c r="C92" s="85">
        <f t="shared" ref="C92:AC92" si="47">C28/C31</f>
        <v>3.2069636925896235E-5</v>
      </c>
      <c r="D92" s="84">
        <f t="shared" si="47"/>
        <v>3.5693379591953287E-5</v>
      </c>
      <c r="E92" s="85">
        <f t="shared" si="47"/>
        <v>3.1993629712839399E-5</v>
      </c>
      <c r="F92" s="84">
        <f t="shared" si="47"/>
        <v>1.875628515901723E-5</v>
      </c>
      <c r="G92" s="85">
        <f t="shared" si="47"/>
        <v>2.0240173006771116E-5</v>
      </c>
      <c r="H92" s="84">
        <f t="shared" si="47"/>
        <v>1.3094146916328401E-5</v>
      </c>
      <c r="I92" s="85">
        <f t="shared" si="47"/>
        <v>1.2506409534886629E-5</v>
      </c>
      <c r="J92" s="84">
        <f t="shared" si="47"/>
        <v>6.0874564577767255E-5</v>
      </c>
      <c r="K92" s="85">
        <f t="shared" si="47"/>
        <v>6.2516931668993685E-5</v>
      </c>
      <c r="L92" s="84">
        <f t="shared" si="47"/>
        <v>6.1103778657672192E-6</v>
      </c>
      <c r="M92" s="85">
        <f t="shared" si="47"/>
        <v>6.0226935091424489E-6</v>
      </c>
      <c r="N92" s="84">
        <f t="shared" si="47"/>
        <v>3.3030044128138956E-6</v>
      </c>
      <c r="O92" s="85">
        <f t="shared" si="47"/>
        <v>3.3403108715984501E-6</v>
      </c>
      <c r="P92" s="84">
        <f t="shared" si="47"/>
        <v>1.7338685207500717E-5</v>
      </c>
      <c r="Q92" s="85">
        <f t="shared" si="47"/>
        <v>1.8100939891303858E-5</v>
      </c>
      <c r="R92" s="84">
        <f t="shared" si="47"/>
        <v>1.7977146144392436E-5</v>
      </c>
      <c r="S92" s="85">
        <f t="shared" si="47"/>
        <v>1.8071596379109234E-5</v>
      </c>
      <c r="T92" s="84">
        <f t="shared" si="47"/>
        <v>3.1565258014419007E-5</v>
      </c>
      <c r="U92" s="85">
        <f t="shared" si="47"/>
        <v>3.04362117873361E-5</v>
      </c>
      <c r="V92" s="84">
        <f t="shared" si="47"/>
        <v>1.3713228956070651E-5</v>
      </c>
      <c r="W92" s="85">
        <f t="shared" si="47"/>
        <v>1.1942804204549525E-5</v>
      </c>
      <c r="X92" s="84">
        <f t="shared" si="47"/>
        <v>1.9760795569629632E-5</v>
      </c>
      <c r="Y92" s="85">
        <f t="shared" si="47"/>
        <v>3.2235837386318305E-5</v>
      </c>
      <c r="Z92" s="84">
        <f t="shared" si="47"/>
        <v>0</v>
      </c>
      <c r="AA92" s="84">
        <f t="shared" si="47"/>
        <v>0</v>
      </c>
      <c r="AB92" s="104">
        <f t="shared" si="47"/>
        <v>1.6822202526806041E-5</v>
      </c>
      <c r="AC92" s="105">
        <f t="shared" si="47"/>
        <v>1.5194108923360774E-5</v>
      </c>
      <c r="AD92" s="18"/>
      <c r="AE92" s="18"/>
    </row>
    <row r="93" spans="1:31" x14ac:dyDescent="0.2">
      <c r="A93" s="90" t="s">
        <v>38</v>
      </c>
      <c r="B93" s="84"/>
      <c r="C93" s="85"/>
      <c r="D93" s="84"/>
      <c r="E93" s="85"/>
      <c r="F93" s="84"/>
      <c r="G93" s="85"/>
      <c r="H93" s="84"/>
      <c r="I93" s="85"/>
      <c r="J93" s="84"/>
      <c r="K93" s="85"/>
      <c r="L93" s="84"/>
      <c r="M93" s="85"/>
      <c r="N93" s="84"/>
      <c r="O93" s="85"/>
      <c r="P93" s="84"/>
      <c r="Q93" s="85"/>
      <c r="R93" s="84"/>
      <c r="S93" s="85"/>
      <c r="T93" s="84"/>
      <c r="U93" s="85"/>
      <c r="V93" s="84"/>
      <c r="W93" s="85"/>
      <c r="X93" s="84"/>
      <c r="Y93" s="85"/>
      <c r="Z93" s="84"/>
      <c r="AA93" s="84"/>
      <c r="AB93" s="104">
        <f t="shared" ref="AB93:AC93" si="48">AB29/AB31</f>
        <v>4.8659263507290205E-6</v>
      </c>
      <c r="AC93" s="105">
        <f t="shared" si="48"/>
        <v>3.763678357162761E-6</v>
      </c>
      <c r="AD93" s="18"/>
      <c r="AE93" s="18"/>
    </row>
    <row r="94" spans="1:31" ht="13.5" thickBot="1" x14ac:dyDescent="0.25">
      <c r="A94" s="89" t="s">
        <v>39</v>
      </c>
      <c r="B94" s="86"/>
      <c r="C94" s="87"/>
      <c r="D94" s="86"/>
      <c r="E94" s="87"/>
      <c r="F94" s="86"/>
      <c r="G94" s="87"/>
      <c r="H94" s="86"/>
      <c r="I94" s="87"/>
      <c r="J94" s="86"/>
      <c r="K94" s="87"/>
      <c r="L94" s="86"/>
      <c r="M94" s="87"/>
      <c r="N94" s="86"/>
      <c r="O94" s="87"/>
      <c r="P94" s="86"/>
      <c r="Q94" s="87"/>
      <c r="R94" s="86"/>
      <c r="S94" s="87"/>
      <c r="T94" s="86"/>
      <c r="U94" s="87"/>
      <c r="V94" s="86"/>
      <c r="W94" s="87"/>
      <c r="X94" s="86"/>
      <c r="Y94" s="87"/>
      <c r="Z94" s="86"/>
      <c r="AA94" s="86"/>
      <c r="AB94" s="106">
        <f t="shared" ref="AB94:AC94" si="49">AB30/AB31</f>
        <v>6.1171645552021968E-6</v>
      </c>
      <c r="AC94" s="107">
        <f t="shared" si="49"/>
        <v>4.46065583071142E-6</v>
      </c>
      <c r="AD94" s="18"/>
      <c r="AE94" s="18"/>
    </row>
    <row r="95" spans="1:31" ht="14.25" thickTop="1" thickBot="1" x14ac:dyDescent="0.25">
      <c r="A95" s="9" t="s">
        <v>13</v>
      </c>
      <c r="B95" s="80">
        <f>SUM(B71:B94)</f>
        <v>0.99999389612113765</v>
      </c>
      <c r="C95" s="81">
        <f t="shared" ref="C95:AC95" si="50">SUM(C71:C94)</f>
        <v>0.99999541862329633</v>
      </c>
      <c r="D95" s="80">
        <f t="shared" si="50"/>
        <v>0.9999036278751019</v>
      </c>
      <c r="E95" s="81">
        <f t="shared" si="50"/>
        <v>0.99992890304508253</v>
      </c>
      <c r="F95" s="80">
        <f t="shared" si="50"/>
        <v>0.99999999999999989</v>
      </c>
      <c r="G95" s="81">
        <f t="shared" si="50"/>
        <v>0.99999999999999989</v>
      </c>
      <c r="H95" s="80">
        <f t="shared" si="50"/>
        <v>0.99997053816943793</v>
      </c>
      <c r="I95" s="81">
        <f t="shared" si="50"/>
        <v>0.99998019818490314</v>
      </c>
      <c r="J95" s="80">
        <f t="shared" si="50"/>
        <v>1</v>
      </c>
      <c r="K95" s="80">
        <f t="shared" si="50"/>
        <v>1</v>
      </c>
      <c r="L95" s="80">
        <f t="shared" si="50"/>
        <v>1</v>
      </c>
      <c r="M95" s="81">
        <f t="shared" si="50"/>
        <v>1</v>
      </c>
      <c r="N95" s="80">
        <f t="shared" si="50"/>
        <v>0.99998128297499411</v>
      </c>
      <c r="O95" s="81">
        <f t="shared" si="50"/>
        <v>0.99998552531955653</v>
      </c>
      <c r="P95" s="80">
        <f t="shared" si="50"/>
        <v>0.99999999999999989</v>
      </c>
      <c r="Q95" s="81">
        <f t="shared" si="50"/>
        <v>0.99999999999999978</v>
      </c>
      <c r="R95" s="80">
        <f t="shared" si="50"/>
        <v>1.0000000000000002</v>
      </c>
      <c r="S95" s="81">
        <f t="shared" si="50"/>
        <v>1</v>
      </c>
      <c r="T95" s="80">
        <f t="shared" si="50"/>
        <v>1</v>
      </c>
      <c r="U95" s="81">
        <f t="shared" si="50"/>
        <v>1.0000000000000002</v>
      </c>
      <c r="V95" s="80">
        <f t="shared" si="50"/>
        <v>0.9999686554766718</v>
      </c>
      <c r="W95" s="81">
        <f t="shared" si="50"/>
        <v>0.99996928993204548</v>
      </c>
      <c r="X95" s="80">
        <f t="shared" si="50"/>
        <v>1</v>
      </c>
      <c r="Y95" s="81">
        <f t="shared" si="50"/>
        <v>1</v>
      </c>
      <c r="Z95" s="80">
        <f t="shared" si="50"/>
        <v>0.99997903097963059</v>
      </c>
      <c r="AA95" s="80">
        <f t="shared" si="50"/>
        <v>0.99997897710224204</v>
      </c>
      <c r="AB95" s="80">
        <f t="shared" si="50"/>
        <v>1</v>
      </c>
      <c r="AC95" s="82">
        <f t="shared" si="50"/>
        <v>0.99999999999999989</v>
      </c>
      <c r="AD95" s="83"/>
    </row>
    <row r="96" spans="1:31" ht="13.5" thickTop="1" x14ac:dyDescent="0.2">
      <c r="B96" s="2"/>
    </row>
  </sheetData>
  <mergeCells count="47">
    <mergeCell ref="T69:U69"/>
    <mergeCell ref="V69:W69"/>
    <mergeCell ref="X69:Y69"/>
    <mergeCell ref="Z69:AA69"/>
    <mergeCell ref="AB69:AC69"/>
    <mergeCell ref="J69:K69"/>
    <mergeCell ref="L69:M69"/>
    <mergeCell ref="N69:O69"/>
    <mergeCell ref="P69:Q69"/>
    <mergeCell ref="R69:S69"/>
    <mergeCell ref="A69:A70"/>
    <mergeCell ref="B69:C69"/>
    <mergeCell ref="D69:E69"/>
    <mergeCell ref="F69:G69"/>
    <mergeCell ref="H69:I69"/>
    <mergeCell ref="H5:I5"/>
    <mergeCell ref="A5:A6"/>
    <mergeCell ref="A2:O2"/>
    <mergeCell ref="P2:AC2"/>
    <mergeCell ref="P5:Q5"/>
    <mergeCell ref="R5:S5"/>
    <mergeCell ref="T5:U5"/>
    <mergeCell ref="V5:W5"/>
    <mergeCell ref="X5:Y5"/>
    <mergeCell ref="Z5:AA5"/>
    <mergeCell ref="AB5:AC5"/>
    <mergeCell ref="J5:K5"/>
    <mergeCell ref="L5:M5"/>
    <mergeCell ref="N5:O5"/>
    <mergeCell ref="B5:C5"/>
    <mergeCell ref="D5:E5"/>
    <mergeCell ref="F5:G5"/>
    <mergeCell ref="A37:A38"/>
    <mergeCell ref="B37:C37"/>
    <mergeCell ref="D37:E37"/>
    <mergeCell ref="F37:G37"/>
    <mergeCell ref="H37:I37"/>
    <mergeCell ref="J37:K37"/>
    <mergeCell ref="L37:M37"/>
    <mergeCell ref="N37:O37"/>
    <mergeCell ref="P37:Q37"/>
    <mergeCell ref="AB37:AC37"/>
    <mergeCell ref="R37:S37"/>
    <mergeCell ref="T37:U37"/>
    <mergeCell ref="V37:W37"/>
    <mergeCell ref="X37:Y37"/>
    <mergeCell ref="Z37:AA37"/>
  </mergeCells>
  <phoneticPr fontId="0" type="noConversion"/>
  <pageMargins left="0.75000000000000011" right="0.75000000000000011" top="1" bottom="1" header="0.5" footer="0.5"/>
  <pageSetup paperSize="9" orientation="landscape"/>
  <headerFooter alignWithMargins="0"/>
  <ignoredErrors>
    <ignoredError sqref="AB63" formula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2:AD96"/>
  <sheetViews>
    <sheetView topLeftCell="Q51" zoomScale="130" zoomScaleNormal="130" zoomScalePageLayoutView="90" workbookViewId="0">
      <selection activeCell="AC64" sqref="AC64"/>
    </sheetView>
  </sheetViews>
  <sheetFormatPr defaultColWidth="8.85546875" defaultRowHeight="12.75" x14ac:dyDescent="0.2"/>
  <cols>
    <col min="1" max="1" width="12" style="275" customWidth="1"/>
    <col min="2" max="2" width="9.28515625" style="267" customWidth="1"/>
    <col min="3" max="3" width="8.42578125" style="267" customWidth="1"/>
    <col min="4" max="4" width="7.7109375" style="267" customWidth="1"/>
    <col min="5" max="5" width="8" style="267" customWidth="1"/>
    <col min="6" max="6" width="8.42578125" style="267" bestFit="1" customWidth="1"/>
    <col min="7" max="7" width="8" style="267" customWidth="1"/>
    <col min="8" max="9" width="8.85546875" style="267" customWidth="1"/>
    <col min="10" max="10" width="7.7109375" style="267" customWidth="1"/>
    <col min="11" max="11" width="8" style="267" customWidth="1"/>
    <col min="12" max="12" width="8.42578125" style="267" bestFit="1" customWidth="1"/>
    <col min="13" max="13" width="8" style="267" customWidth="1"/>
    <col min="14" max="14" width="8.85546875" style="267" customWidth="1"/>
    <col min="15" max="15" width="9.28515625" style="267" customWidth="1"/>
    <col min="16" max="16" width="8.7109375" style="267" bestFit="1" customWidth="1"/>
    <col min="17" max="17" width="8" style="267" customWidth="1"/>
    <col min="18" max="18" width="8.7109375" style="267" bestFit="1" customWidth="1"/>
    <col min="19" max="19" width="8.42578125" style="267" bestFit="1" customWidth="1"/>
    <col min="20" max="20" width="8" style="267" customWidth="1"/>
    <col min="21" max="21" width="7.7109375" style="267" customWidth="1"/>
    <col min="22" max="22" width="9.28515625" style="267" customWidth="1"/>
    <col min="23" max="23" width="8.42578125" style="267" customWidth="1"/>
    <col min="24" max="25" width="8" style="267" customWidth="1"/>
    <col min="26" max="26" width="9.28515625" style="267" customWidth="1"/>
    <col min="27" max="27" width="8.85546875" style="267" customWidth="1"/>
    <col min="28" max="28" width="10.42578125" style="275" bestFit="1" customWidth="1"/>
    <col min="29" max="29" width="10.28515625" style="275" customWidth="1"/>
    <col min="30" max="16384" width="8.85546875" style="267"/>
  </cols>
  <sheetData>
    <row r="2" spans="1:29" ht="15.75" x14ac:dyDescent="0.25">
      <c r="A2" s="305" t="s">
        <v>45</v>
      </c>
      <c r="B2" s="305"/>
      <c r="C2" s="305"/>
      <c r="D2" s="305"/>
      <c r="E2" s="305"/>
      <c r="F2" s="305"/>
      <c r="G2" s="305"/>
      <c r="H2" s="305"/>
      <c r="I2" s="305"/>
      <c r="J2" s="305"/>
      <c r="K2" s="305"/>
      <c r="L2" s="305"/>
      <c r="M2" s="305"/>
      <c r="N2" s="305"/>
      <c r="O2" s="305"/>
      <c r="P2" s="305" t="s">
        <v>45</v>
      </c>
      <c r="Q2" s="305"/>
      <c r="R2" s="305"/>
      <c r="S2" s="305"/>
      <c r="T2" s="305"/>
      <c r="U2" s="305"/>
      <c r="V2" s="305"/>
      <c r="W2" s="305"/>
      <c r="X2" s="305"/>
      <c r="Y2" s="305"/>
      <c r="Z2" s="305"/>
      <c r="AA2" s="305"/>
      <c r="AB2" s="305"/>
      <c r="AC2" s="305"/>
    </row>
    <row r="3" spans="1:29" ht="15.75" x14ac:dyDescent="0.25">
      <c r="A3" s="266"/>
      <c r="B3" s="266"/>
      <c r="C3" s="266"/>
      <c r="D3" s="266"/>
      <c r="E3" s="266"/>
      <c r="F3" s="266"/>
      <c r="G3" s="266"/>
      <c r="H3" s="266"/>
      <c r="I3" s="266"/>
      <c r="J3" s="266"/>
      <c r="K3" s="266"/>
      <c r="L3" s="266"/>
      <c r="M3" s="266"/>
      <c r="N3" s="266"/>
      <c r="O3" s="266"/>
      <c r="P3" s="266"/>
      <c r="Q3" s="266"/>
      <c r="R3" s="266"/>
      <c r="S3" s="266"/>
      <c r="T3" s="266"/>
      <c r="U3" s="266"/>
      <c r="V3" s="266"/>
      <c r="W3" s="266"/>
      <c r="X3" s="266"/>
      <c r="Y3" s="266"/>
      <c r="Z3" s="266"/>
      <c r="AA3" s="266"/>
      <c r="AB3" s="266"/>
      <c r="AC3" s="266"/>
    </row>
    <row r="4" spans="1:29" ht="13.5" thickBot="1" x14ac:dyDescent="0.25"/>
    <row r="5" spans="1:29" ht="14.25" thickTop="1" thickBot="1" x14ac:dyDescent="0.25">
      <c r="A5" s="295" t="s">
        <v>0</v>
      </c>
      <c r="B5" s="300" t="s">
        <v>1</v>
      </c>
      <c r="C5" s="301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310" t="s">
        <v>8</v>
      </c>
      <c r="Q5" s="298"/>
      <c r="R5" s="297" t="s">
        <v>9</v>
      </c>
      <c r="S5" s="298"/>
      <c r="T5" s="297" t="s">
        <v>10</v>
      </c>
      <c r="U5" s="298"/>
      <c r="V5" s="311" t="s">
        <v>11</v>
      </c>
      <c r="W5" s="312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29" ht="15" thickTop="1" thickBot="1" x14ac:dyDescent="0.3">
      <c r="A6" s="296"/>
      <c r="B6" s="289" t="s">
        <v>14</v>
      </c>
      <c r="C6" s="290" t="s">
        <v>15</v>
      </c>
      <c r="D6" s="50" t="s">
        <v>14</v>
      </c>
      <c r="E6" s="291" t="s">
        <v>15</v>
      </c>
      <c r="F6" s="292" t="s">
        <v>14</v>
      </c>
      <c r="G6" s="290" t="s">
        <v>15</v>
      </c>
      <c r="H6" s="50" t="s">
        <v>14</v>
      </c>
      <c r="I6" s="291" t="s">
        <v>15</v>
      </c>
      <c r="J6" s="292" t="s">
        <v>14</v>
      </c>
      <c r="K6" s="290" t="s">
        <v>15</v>
      </c>
      <c r="L6" s="50" t="s">
        <v>14</v>
      </c>
      <c r="M6" s="292" t="s">
        <v>15</v>
      </c>
      <c r="N6" s="289" t="s">
        <v>14</v>
      </c>
      <c r="O6" s="39" t="s">
        <v>15</v>
      </c>
      <c r="P6" s="293" t="s">
        <v>14</v>
      </c>
      <c r="Q6" s="290" t="s">
        <v>15</v>
      </c>
      <c r="R6" s="50" t="s">
        <v>14</v>
      </c>
      <c r="S6" s="291" t="s">
        <v>15</v>
      </c>
      <c r="T6" s="292" t="s">
        <v>14</v>
      </c>
      <c r="U6" s="290" t="s">
        <v>15</v>
      </c>
      <c r="V6" s="50" t="s">
        <v>14</v>
      </c>
      <c r="W6" s="291" t="s">
        <v>15</v>
      </c>
      <c r="X6" s="292" t="s">
        <v>14</v>
      </c>
      <c r="Y6" s="290" t="s">
        <v>15</v>
      </c>
      <c r="Z6" s="50" t="s">
        <v>14</v>
      </c>
      <c r="AA6" s="292" t="s">
        <v>15</v>
      </c>
      <c r="AB6" s="289" t="s">
        <v>14</v>
      </c>
      <c r="AC6" s="39" t="s">
        <v>15</v>
      </c>
    </row>
    <row r="7" spans="1:29" ht="13.5" thickTop="1" x14ac:dyDescent="0.2">
      <c r="A7" s="124" t="s">
        <v>16</v>
      </c>
      <c r="B7" s="125">
        <f>Monthly!B7-(Saturdays!B7+'Sundays &amp; Holidays'!B7)</f>
        <v>0</v>
      </c>
      <c r="C7" s="185">
        <f>Monthly!C7-(Saturdays!C7+'Sundays &amp; Holidays'!C7)</f>
        <v>0</v>
      </c>
      <c r="D7" s="126">
        <f>Monthly!D7-(Saturdays!D7+'Sundays &amp; Holidays'!D7)</f>
        <v>0</v>
      </c>
      <c r="E7" s="179">
        <f>Monthly!E7-(Saturdays!E7+'Sundays &amp; Holidays'!E7)</f>
        <v>0</v>
      </c>
      <c r="F7" s="125">
        <f>Monthly!F7-(Saturdays!F7+'Sundays &amp; Holidays'!F7)</f>
        <v>0</v>
      </c>
      <c r="G7" s="127">
        <f>Monthly!G7-(Saturdays!G7+'Sundays &amp; Holidays'!G7)</f>
        <v>0</v>
      </c>
      <c r="H7" s="126">
        <f>Monthly!H7-(Saturdays!H7+'Sundays &amp; Holidays'!H7)</f>
        <v>0</v>
      </c>
      <c r="I7" s="179">
        <f>Monthly!I7-(Saturdays!I7+'Sundays &amp; Holidays'!I7)</f>
        <v>0</v>
      </c>
      <c r="J7" s="125">
        <f>Monthly!J7-(Saturdays!J7+'Sundays &amp; Holidays'!J7)</f>
        <v>0</v>
      </c>
      <c r="K7" s="127">
        <f>Monthly!K7-(Saturdays!K7+'Sundays &amp; Holidays'!K7)</f>
        <v>0</v>
      </c>
      <c r="L7" s="126">
        <f>Monthly!L7-(Saturdays!L7+'Sundays &amp; Holidays'!L7)</f>
        <v>0</v>
      </c>
      <c r="M7" s="125">
        <f>Monthly!M7-(Saturdays!M7+'Sundays &amp; Holidays'!M7)</f>
        <v>0</v>
      </c>
      <c r="N7" s="178">
        <f>Monthly!N7-(Saturdays!N7+'Sundays &amp; Holidays'!N7)</f>
        <v>0</v>
      </c>
      <c r="O7" s="180">
        <f>Monthly!O7-(Saturdays!O7+'Sundays &amp; Holidays'!O7)</f>
        <v>0</v>
      </c>
      <c r="P7" s="125">
        <f>Monthly!P7-(Saturdays!P7+'Sundays &amp; Holidays'!P7)</f>
        <v>0</v>
      </c>
      <c r="Q7" s="127">
        <f>Monthly!Q7-(Saturdays!Q7+'Sundays &amp; Holidays'!Q7)</f>
        <v>0</v>
      </c>
      <c r="R7" s="126">
        <f>Monthly!R7-(Saturdays!R7+'Sundays &amp; Holidays'!R7)</f>
        <v>0</v>
      </c>
      <c r="S7" s="179">
        <f>Monthly!S7-(Saturdays!S7+'Sundays &amp; Holidays'!S7)</f>
        <v>0</v>
      </c>
      <c r="T7" s="125">
        <f>Monthly!T7-(Saturdays!T7+'Sundays &amp; Holidays'!T7)</f>
        <v>0</v>
      </c>
      <c r="U7" s="127">
        <f>Monthly!U7-(Saturdays!U7+'Sundays &amp; Holidays'!U7)</f>
        <v>0</v>
      </c>
      <c r="V7" s="126">
        <f>Monthly!V7-(Saturdays!V7+'Sundays &amp; Holidays'!V7)</f>
        <v>16</v>
      </c>
      <c r="W7" s="179">
        <f>Monthly!W7-(Saturdays!W7+'Sundays &amp; Holidays'!W7)</f>
        <v>18</v>
      </c>
      <c r="X7" s="125">
        <f>Monthly!X7-(Saturdays!X7+'Sundays &amp; Holidays'!X7)</f>
        <v>0</v>
      </c>
      <c r="Y7" s="127">
        <f>Monthly!Y7-(Saturdays!Y7+'Sundays &amp; Holidays'!Y7)</f>
        <v>0</v>
      </c>
      <c r="Z7" s="183">
        <f>Monthly!Z7-(Saturdays!Z7+'Sundays &amp; Holidays'!Z7)</f>
        <v>16</v>
      </c>
      <c r="AA7" s="184">
        <f>Monthly!AA7-(Saturdays!AA7+'Sundays &amp; Holidays'!AA7)</f>
        <v>18</v>
      </c>
      <c r="AB7" s="169">
        <f>+B7+D7+F7+H7+J7+L7+N7+P7+R7+T7+V7+X7+Z7</f>
        <v>32</v>
      </c>
      <c r="AC7" s="170">
        <f>+C7+E7+G7+I7+K7+M7+O7+Q7+S7+U7+W7+Y7+AA7</f>
        <v>36</v>
      </c>
    </row>
    <row r="8" spans="1:29" x14ac:dyDescent="0.2">
      <c r="A8" s="136" t="s">
        <v>17</v>
      </c>
      <c r="B8" s="188">
        <f>Monthly!B8-(Saturdays!B8+'Sundays &amp; Holidays'!B8)</f>
        <v>6626</v>
      </c>
      <c r="C8" s="189">
        <f>Monthly!C8-(Saturdays!C8+'Sundays &amp; Holidays'!C8)</f>
        <v>12</v>
      </c>
      <c r="D8" s="190">
        <f>Monthly!D8-(Saturdays!D8+'Sundays &amp; Holidays'!D8)</f>
        <v>3948</v>
      </c>
      <c r="E8" s="191">
        <f>Monthly!E8-(Saturdays!E8+'Sundays &amp; Holidays'!E8)</f>
        <v>70</v>
      </c>
      <c r="F8" s="188">
        <f>Monthly!F8-(Saturdays!F8+'Sundays &amp; Holidays'!F8)</f>
        <v>12453</v>
      </c>
      <c r="G8" s="192">
        <f>Monthly!G8-(Saturdays!G8+'Sundays &amp; Holidays'!G8)</f>
        <v>85</v>
      </c>
      <c r="H8" s="190">
        <f>Monthly!H8-(Saturdays!H8+'Sundays &amp; Holidays'!H8)</f>
        <v>9425</v>
      </c>
      <c r="I8" s="191">
        <f>Monthly!I8-(Saturdays!I8+'Sundays &amp; Holidays'!I8)</f>
        <v>656</v>
      </c>
      <c r="J8" s="188">
        <f>Monthly!J8-(Saturdays!J8+'Sundays &amp; Holidays'!J8)</f>
        <v>247</v>
      </c>
      <c r="K8" s="192">
        <f>Monthly!K8-(Saturdays!K8+'Sundays &amp; Holidays'!K8)</f>
        <v>284</v>
      </c>
      <c r="L8" s="190">
        <f>Monthly!L8-(Saturdays!L8+'Sundays &amp; Holidays'!L8)</f>
        <v>742</v>
      </c>
      <c r="M8" s="188">
        <f>Monthly!M8-(Saturdays!M8+'Sundays &amp; Holidays'!M8)</f>
        <v>1428</v>
      </c>
      <c r="N8" s="193">
        <f>Monthly!N8-(Saturdays!N8+'Sundays &amp; Holidays'!N8)</f>
        <v>3763</v>
      </c>
      <c r="O8" s="194">
        <f>Monthly!O8-(Saturdays!O8+'Sundays &amp; Holidays'!O8)</f>
        <v>2221</v>
      </c>
      <c r="P8" s="188">
        <f>Monthly!P8-(Saturdays!P8+'Sundays &amp; Holidays'!P8)</f>
        <v>1071</v>
      </c>
      <c r="Q8" s="192">
        <f>Monthly!Q8-(Saturdays!Q8+'Sundays &amp; Holidays'!Q8)</f>
        <v>980</v>
      </c>
      <c r="R8" s="190">
        <f>Monthly!R8-(Saturdays!R8+'Sundays &amp; Holidays'!R8)</f>
        <v>596</v>
      </c>
      <c r="S8" s="191">
        <f>Monthly!S8-(Saturdays!S8+'Sundays &amp; Holidays'!S8)</f>
        <v>1116</v>
      </c>
      <c r="T8" s="188">
        <f>Monthly!T8-(Saturdays!T8+'Sundays &amp; Holidays'!T8)</f>
        <v>23</v>
      </c>
      <c r="U8" s="192">
        <f>Monthly!U8-(Saturdays!U8+'Sundays &amp; Holidays'!U8)</f>
        <v>28</v>
      </c>
      <c r="V8" s="190">
        <f>Monthly!V8-(Saturdays!V8+'Sundays &amp; Holidays'!V8)</f>
        <v>156</v>
      </c>
      <c r="W8" s="191">
        <f>Monthly!W8-(Saturdays!W8+'Sundays &amp; Holidays'!W8)</f>
        <v>5</v>
      </c>
      <c r="X8" s="188">
        <f>Monthly!X8-(Saturdays!X8+'Sundays &amp; Holidays'!X8)</f>
        <v>64</v>
      </c>
      <c r="Y8" s="192">
        <f>Monthly!Y8-(Saturdays!Y8+'Sundays &amp; Holidays'!Y8)</f>
        <v>0</v>
      </c>
      <c r="Z8" s="190">
        <f>Monthly!Z8-(Saturdays!Z8+'Sundays &amp; Holidays'!Z8)</f>
        <v>0</v>
      </c>
      <c r="AA8" s="188">
        <f>Monthly!AA8-(Saturdays!AA8+'Sundays &amp; Holidays'!AA8)</f>
        <v>0</v>
      </c>
      <c r="AB8" s="171">
        <f>+B8+D8+F8+H8+J8+L8+N8+P8+R8+T8+V8+X8+Z8</f>
        <v>39114</v>
      </c>
      <c r="AC8" s="172">
        <f>+C8+E8+G8+I8+K8+M8+O8+Q8+S8+U8+W8+Y8+AA8</f>
        <v>6885</v>
      </c>
    </row>
    <row r="9" spans="1:29" x14ac:dyDescent="0.2">
      <c r="A9" s="145" t="s">
        <v>18</v>
      </c>
      <c r="B9" s="195">
        <f>Monthly!B9-(Saturdays!B9+'Sundays &amp; Holidays'!B9)</f>
        <v>36017</v>
      </c>
      <c r="C9" s="196">
        <f>Monthly!C9-(Saturdays!C9+'Sundays &amp; Holidays'!C9)</f>
        <v>606</v>
      </c>
      <c r="D9" s="197">
        <f>Monthly!D9-(Saturdays!D9+'Sundays &amp; Holidays'!D9)</f>
        <v>15145</v>
      </c>
      <c r="E9" s="198">
        <f>Monthly!E9-(Saturdays!E9+'Sundays &amp; Holidays'!E9)</f>
        <v>3026</v>
      </c>
      <c r="F9" s="195">
        <f>Monthly!F9-(Saturdays!F9+'Sundays &amp; Holidays'!F9)</f>
        <v>52194</v>
      </c>
      <c r="G9" s="199">
        <f>Monthly!G9-(Saturdays!G9+'Sundays &amp; Holidays'!G9)</f>
        <v>6957</v>
      </c>
      <c r="H9" s="197">
        <f>Monthly!H9-(Saturdays!H9+'Sundays &amp; Holidays'!H9)</f>
        <v>39816</v>
      </c>
      <c r="I9" s="198">
        <f>Monthly!I9-(Saturdays!I9+'Sundays &amp; Holidays'!I9)</f>
        <v>12048</v>
      </c>
      <c r="J9" s="195">
        <f>Monthly!J9-(Saturdays!J9+'Sundays &amp; Holidays'!J9)</f>
        <v>1750</v>
      </c>
      <c r="K9" s="199">
        <f>Monthly!K9-(Saturdays!K9+'Sundays &amp; Holidays'!K9)</f>
        <v>4559</v>
      </c>
      <c r="L9" s="197">
        <f>Monthly!L9-(Saturdays!L9+'Sundays &amp; Holidays'!L9)</f>
        <v>7498</v>
      </c>
      <c r="M9" s="195">
        <f>Monthly!M9-(Saturdays!M9+'Sundays &amp; Holidays'!M9)</f>
        <v>16013</v>
      </c>
      <c r="N9" s="200">
        <f>Monthly!N9-(Saturdays!N9+'Sundays &amp; Holidays'!N9)</f>
        <v>26075</v>
      </c>
      <c r="O9" s="201">
        <f>Monthly!O9-(Saturdays!O9+'Sundays &amp; Holidays'!O9)</f>
        <v>31930</v>
      </c>
      <c r="P9" s="195">
        <f>Monthly!P9-(Saturdays!P9+'Sundays &amp; Holidays'!P9)</f>
        <v>14000</v>
      </c>
      <c r="Q9" s="199">
        <f>Monthly!Q9-(Saturdays!Q9+'Sundays &amp; Holidays'!Q9)</f>
        <v>16375</v>
      </c>
      <c r="R9" s="197">
        <f>Monthly!R9-(Saturdays!R9+'Sundays &amp; Holidays'!R9)</f>
        <v>17116</v>
      </c>
      <c r="S9" s="198">
        <f>Monthly!S9-(Saturdays!S9+'Sundays &amp; Holidays'!S9)</f>
        <v>19495</v>
      </c>
      <c r="T9" s="195">
        <f>Monthly!T9-(Saturdays!T9+'Sundays &amp; Holidays'!T9)</f>
        <v>2578</v>
      </c>
      <c r="U9" s="199">
        <f>Monthly!U9-(Saturdays!U9+'Sundays &amp; Holidays'!U9)</f>
        <v>10515</v>
      </c>
      <c r="V9" s="197">
        <f>Monthly!V9-(Saturdays!V9+'Sundays &amp; Holidays'!V9)</f>
        <v>8884</v>
      </c>
      <c r="W9" s="198">
        <f>Monthly!W9-(Saturdays!W9+'Sundays &amp; Holidays'!W9)</f>
        <v>24405</v>
      </c>
      <c r="X9" s="195">
        <f>Monthly!X9-(Saturdays!X9+'Sundays &amp; Holidays'!X9)</f>
        <v>12624</v>
      </c>
      <c r="Y9" s="199">
        <f>Monthly!Y9-(Saturdays!Y9+'Sundays &amp; Holidays'!Y9)</f>
        <v>11514</v>
      </c>
      <c r="Z9" s="197">
        <f>Monthly!Z9-(Saturdays!Z9+'Sundays &amp; Holidays'!Z9)</f>
        <v>33076</v>
      </c>
      <c r="AA9" s="195">
        <f>Monthly!AA9-(Saturdays!AA9+'Sundays &amp; Holidays'!AA9)</f>
        <v>22813</v>
      </c>
      <c r="AB9" s="171">
        <f t="shared" ref="AB9:AC30" si="0">+B9+D9+F9+H9+J9+L9+N9+P9+R9+T9+V9+X9+Z9</f>
        <v>266773</v>
      </c>
      <c r="AC9" s="172">
        <f t="shared" si="0"/>
        <v>180256</v>
      </c>
    </row>
    <row r="10" spans="1:29" x14ac:dyDescent="0.2">
      <c r="A10" s="136" t="s">
        <v>19</v>
      </c>
      <c r="B10" s="188">
        <f>Monthly!B10-(Saturdays!B10+'Sundays &amp; Holidays'!B10)</f>
        <v>56140</v>
      </c>
      <c r="C10" s="189">
        <f>Monthly!C10-(Saturdays!C10+'Sundays &amp; Holidays'!C10)</f>
        <v>20021</v>
      </c>
      <c r="D10" s="190">
        <f>Monthly!D10-(Saturdays!D10+'Sundays &amp; Holidays'!D10)</f>
        <v>22999</v>
      </c>
      <c r="E10" s="191">
        <f>Monthly!E10-(Saturdays!E10+'Sundays &amp; Holidays'!E10)</f>
        <v>14837</v>
      </c>
      <c r="F10" s="188">
        <f>Monthly!F10-(Saturdays!F10+'Sundays &amp; Holidays'!F10)</f>
        <v>64919</v>
      </c>
      <c r="G10" s="192">
        <f>Monthly!G10-(Saturdays!G10+'Sundays &amp; Holidays'!G10)</f>
        <v>24071</v>
      </c>
      <c r="H10" s="190">
        <f>Monthly!H10-(Saturdays!H10+'Sundays &amp; Holidays'!H10)</f>
        <v>61814</v>
      </c>
      <c r="I10" s="191">
        <f>Monthly!I10-(Saturdays!I10+'Sundays &amp; Holidays'!I10)</f>
        <v>30586</v>
      </c>
      <c r="J10" s="188">
        <f>Monthly!J10-(Saturdays!J10+'Sundays &amp; Holidays'!J10)</f>
        <v>4099</v>
      </c>
      <c r="K10" s="192">
        <f>Monthly!K10-(Saturdays!K10+'Sundays &amp; Holidays'!K10)</f>
        <v>11640</v>
      </c>
      <c r="L10" s="190">
        <f>Monthly!L10-(Saturdays!L10+'Sundays &amp; Holidays'!L10)</f>
        <v>15017</v>
      </c>
      <c r="M10" s="188">
        <f>Monthly!M10-(Saturdays!M10+'Sundays &amp; Holidays'!M10)</f>
        <v>37732</v>
      </c>
      <c r="N10" s="193">
        <f>Monthly!N10-(Saturdays!N10+'Sundays &amp; Holidays'!N10)</f>
        <v>45851</v>
      </c>
      <c r="O10" s="194">
        <f>Monthly!O10-(Saturdays!O10+'Sundays &amp; Holidays'!O10)</f>
        <v>62409</v>
      </c>
      <c r="P10" s="188">
        <f>Monthly!P10-(Saturdays!P10+'Sundays &amp; Holidays'!P10)</f>
        <v>28841</v>
      </c>
      <c r="Q10" s="192">
        <f>Monthly!Q10-(Saturdays!Q10+'Sundays &amp; Holidays'!Q10)</f>
        <v>31287</v>
      </c>
      <c r="R10" s="190">
        <f>Monthly!R10-(Saturdays!R10+'Sundays &amp; Holidays'!R10)</f>
        <v>37184</v>
      </c>
      <c r="S10" s="191">
        <f>Monthly!S10-(Saturdays!S10+'Sundays &amp; Holidays'!S10)</f>
        <v>33504</v>
      </c>
      <c r="T10" s="188">
        <f>Monthly!T10-(Saturdays!T10+'Sundays &amp; Holidays'!T10)</f>
        <v>5014</v>
      </c>
      <c r="U10" s="192">
        <f>Monthly!U10-(Saturdays!U10+'Sundays &amp; Holidays'!U10)</f>
        <v>21652</v>
      </c>
      <c r="V10" s="190">
        <f>Monthly!V10-(Saturdays!V10+'Sundays &amp; Holidays'!V10)</f>
        <v>17350</v>
      </c>
      <c r="W10" s="191">
        <f>Monthly!W10-(Saturdays!W10+'Sundays &amp; Holidays'!W10)</f>
        <v>47035</v>
      </c>
      <c r="X10" s="188">
        <f>Monthly!X10-(Saturdays!X10+'Sundays &amp; Holidays'!X10)</f>
        <v>25609</v>
      </c>
      <c r="Y10" s="192">
        <f>Monthly!Y10-(Saturdays!Y10+'Sundays &amp; Holidays'!Y10)</f>
        <v>19846</v>
      </c>
      <c r="Z10" s="190">
        <f>Monthly!Z10-(Saturdays!Z10+'Sundays &amp; Holidays'!Z10)</f>
        <v>52952</v>
      </c>
      <c r="AA10" s="188">
        <f>Monthly!AA10-(Saturdays!AA10+'Sundays &amp; Holidays'!AA10)</f>
        <v>41644</v>
      </c>
      <c r="AB10" s="171">
        <f t="shared" si="0"/>
        <v>437789</v>
      </c>
      <c r="AC10" s="172">
        <f t="shared" si="0"/>
        <v>396264</v>
      </c>
    </row>
    <row r="11" spans="1:29" x14ac:dyDescent="0.2">
      <c r="A11" s="145" t="s">
        <v>20</v>
      </c>
      <c r="B11" s="195">
        <f>Monthly!B11-(Saturdays!B11+'Sundays &amp; Holidays'!B11)</f>
        <v>56782</v>
      </c>
      <c r="C11" s="196">
        <f>Monthly!C11-(Saturdays!C11+'Sundays &amp; Holidays'!C11)</f>
        <v>23606</v>
      </c>
      <c r="D11" s="197">
        <f>Monthly!D11-(Saturdays!D11+'Sundays &amp; Holidays'!D11)</f>
        <v>19417</v>
      </c>
      <c r="E11" s="198">
        <f>Monthly!E11-(Saturdays!E11+'Sundays &amp; Holidays'!E11)</f>
        <v>19050</v>
      </c>
      <c r="F11" s="195">
        <f>Monthly!F11-(Saturdays!F11+'Sundays &amp; Holidays'!F11)</f>
        <v>52135</v>
      </c>
      <c r="G11" s="199">
        <f>Monthly!G11-(Saturdays!G11+'Sundays &amp; Holidays'!G11)</f>
        <v>29027</v>
      </c>
      <c r="H11" s="197">
        <f>Monthly!H11-(Saturdays!H11+'Sundays &amp; Holidays'!H11)</f>
        <v>65024</v>
      </c>
      <c r="I11" s="198">
        <f>Monthly!I11-(Saturdays!I11+'Sundays &amp; Holidays'!I11)</f>
        <v>39688</v>
      </c>
      <c r="J11" s="195">
        <f>Monthly!J11-(Saturdays!J11+'Sundays &amp; Holidays'!J11)</f>
        <v>5311</v>
      </c>
      <c r="K11" s="199">
        <f>Monthly!K11-(Saturdays!K11+'Sundays &amp; Holidays'!K11)</f>
        <v>17366</v>
      </c>
      <c r="L11" s="197">
        <f>Monthly!L11-(Saturdays!L11+'Sundays &amp; Holidays'!L11)</f>
        <v>17324</v>
      </c>
      <c r="M11" s="195">
        <f>Monthly!M11-(Saturdays!M11+'Sundays &amp; Holidays'!M11)</f>
        <v>54492</v>
      </c>
      <c r="N11" s="200">
        <f>Monthly!N11-(Saturdays!N11+'Sundays &amp; Holidays'!N11)</f>
        <v>49792</v>
      </c>
      <c r="O11" s="201">
        <f>Monthly!O11-(Saturdays!O11+'Sundays &amp; Holidays'!O11)</f>
        <v>70887</v>
      </c>
      <c r="P11" s="195">
        <f>Monthly!P11-(Saturdays!P11+'Sundays &amp; Holidays'!P11)</f>
        <v>36333</v>
      </c>
      <c r="Q11" s="199">
        <f>Monthly!Q11-(Saturdays!Q11+'Sundays &amp; Holidays'!Q11)</f>
        <v>31846</v>
      </c>
      <c r="R11" s="197">
        <f>Monthly!R11-(Saturdays!R11+'Sundays &amp; Holidays'!R11)</f>
        <v>43440</v>
      </c>
      <c r="S11" s="198">
        <f>Monthly!S11-(Saturdays!S11+'Sundays &amp; Holidays'!S11)</f>
        <v>33394</v>
      </c>
      <c r="T11" s="195">
        <f>Monthly!T11-(Saturdays!T11+'Sundays &amp; Holidays'!T11)</f>
        <v>6526</v>
      </c>
      <c r="U11" s="199">
        <f>Monthly!U11-(Saturdays!U11+'Sundays &amp; Holidays'!U11)</f>
        <v>25102</v>
      </c>
      <c r="V11" s="197">
        <f>Monthly!V11-(Saturdays!V11+'Sundays &amp; Holidays'!V11)</f>
        <v>17200</v>
      </c>
      <c r="W11" s="198">
        <f>Monthly!W11-(Saturdays!W11+'Sundays &amp; Holidays'!W11)</f>
        <v>47961</v>
      </c>
      <c r="X11" s="195">
        <f>Monthly!X11-(Saturdays!X11+'Sundays &amp; Holidays'!X11)</f>
        <v>29199</v>
      </c>
      <c r="Y11" s="199">
        <f>Monthly!Y11-(Saturdays!Y11+'Sundays &amp; Holidays'!Y11)</f>
        <v>28439</v>
      </c>
      <c r="Z11" s="197">
        <f>Monthly!Z11-(Saturdays!Z11+'Sundays &amp; Holidays'!Z11)</f>
        <v>59096</v>
      </c>
      <c r="AA11" s="195">
        <f>Monthly!AA11-(Saturdays!AA11+'Sundays &amp; Holidays'!AA11)</f>
        <v>49487</v>
      </c>
      <c r="AB11" s="171">
        <f t="shared" si="0"/>
        <v>457579</v>
      </c>
      <c r="AC11" s="172">
        <f t="shared" si="0"/>
        <v>470345</v>
      </c>
    </row>
    <row r="12" spans="1:29" x14ac:dyDescent="0.2">
      <c r="A12" s="136" t="s">
        <v>21</v>
      </c>
      <c r="B12" s="188">
        <f>Monthly!B12-(Saturdays!B12+'Sundays &amp; Holidays'!B12)</f>
        <v>46494</v>
      </c>
      <c r="C12" s="189">
        <f>Monthly!C12-(Saturdays!C12+'Sundays &amp; Holidays'!C12)</f>
        <v>20991</v>
      </c>
      <c r="D12" s="190">
        <f>Monthly!D12-(Saturdays!D12+'Sundays &amp; Holidays'!D12)</f>
        <v>14696</v>
      </c>
      <c r="E12" s="191">
        <f>Monthly!E12-(Saturdays!E12+'Sundays &amp; Holidays'!E12)</f>
        <v>15574</v>
      </c>
      <c r="F12" s="188">
        <f>Monthly!F12-(Saturdays!F12+'Sundays &amp; Holidays'!F12)</f>
        <v>48616</v>
      </c>
      <c r="G12" s="192">
        <f>Monthly!G12-(Saturdays!G12+'Sundays &amp; Holidays'!G12)</f>
        <v>21969</v>
      </c>
      <c r="H12" s="190">
        <f>Monthly!H12-(Saturdays!H12+'Sundays &amp; Holidays'!H12)</f>
        <v>55114</v>
      </c>
      <c r="I12" s="191">
        <f>Monthly!I12-(Saturdays!I12+'Sundays &amp; Holidays'!I12)</f>
        <v>35472</v>
      </c>
      <c r="J12" s="188">
        <f>Monthly!J12-(Saturdays!J12+'Sundays &amp; Holidays'!J12)</f>
        <v>4638</v>
      </c>
      <c r="K12" s="192">
        <f>Monthly!K12-(Saturdays!K12+'Sundays &amp; Holidays'!K12)</f>
        <v>15491</v>
      </c>
      <c r="L12" s="190">
        <f>Monthly!L12-(Saturdays!L12+'Sundays &amp; Holidays'!L12)</f>
        <v>13904</v>
      </c>
      <c r="M12" s="188">
        <f>Monthly!M12-(Saturdays!M12+'Sundays &amp; Holidays'!M12)</f>
        <v>50416</v>
      </c>
      <c r="N12" s="193">
        <f>Monthly!N12-(Saturdays!N12+'Sundays &amp; Holidays'!N12)</f>
        <v>39274</v>
      </c>
      <c r="O12" s="194">
        <f>Monthly!O12-(Saturdays!O12+'Sundays &amp; Holidays'!O12)</f>
        <v>66009</v>
      </c>
      <c r="P12" s="188">
        <f>Monthly!P12-(Saturdays!P12+'Sundays &amp; Holidays'!P12)</f>
        <v>26299</v>
      </c>
      <c r="Q12" s="192">
        <f>Monthly!Q12-(Saturdays!Q12+'Sundays &amp; Holidays'!Q12)</f>
        <v>27871</v>
      </c>
      <c r="R12" s="190">
        <f>Monthly!R12-(Saturdays!R12+'Sundays &amp; Holidays'!R12)</f>
        <v>38909</v>
      </c>
      <c r="S12" s="191">
        <f>Monthly!S12-(Saturdays!S12+'Sundays &amp; Holidays'!S12)</f>
        <v>28290</v>
      </c>
      <c r="T12" s="188">
        <f>Monthly!T12-(Saturdays!T12+'Sundays &amp; Holidays'!T12)</f>
        <v>5110</v>
      </c>
      <c r="U12" s="192">
        <f>Monthly!U12-(Saturdays!U12+'Sundays &amp; Holidays'!U12)</f>
        <v>17700</v>
      </c>
      <c r="V12" s="190">
        <f>Monthly!V12-(Saturdays!V12+'Sundays &amp; Holidays'!V12)</f>
        <v>14238</v>
      </c>
      <c r="W12" s="191">
        <f>Monthly!W12-(Saturdays!W12+'Sundays &amp; Holidays'!W12)</f>
        <v>38646</v>
      </c>
      <c r="X12" s="188">
        <f>Monthly!X12-(Saturdays!X12+'Sundays &amp; Holidays'!X12)</f>
        <v>23780</v>
      </c>
      <c r="Y12" s="192">
        <f>Monthly!Y12-(Saturdays!Y12+'Sundays &amp; Holidays'!Y12)</f>
        <v>24419</v>
      </c>
      <c r="Z12" s="190">
        <f>Monthly!Z12-(Saturdays!Z12+'Sundays &amp; Holidays'!Z12)</f>
        <v>54823</v>
      </c>
      <c r="AA12" s="188">
        <f>Monthly!AA12-(Saturdays!AA12+'Sundays &amp; Holidays'!AA12)</f>
        <v>43330</v>
      </c>
      <c r="AB12" s="171">
        <f t="shared" si="0"/>
        <v>385895</v>
      </c>
      <c r="AC12" s="172">
        <f t="shared" si="0"/>
        <v>406178</v>
      </c>
    </row>
    <row r="13" spans="1:29" x14ac:dyDescent="0.2">
      <c r="A13" s="145" t="s">
        <v>22</v>
      </c>
      <c r="B13" s="195">
        <f>Monthly!B13-(Saturdays!B13+'Sundays &amp; Holidays'!B13)</f>
        <v>38002</v>
      </c>
      <c r="C13" s="196">
        <f>Monthly!C13-(Saturdays!C13+'Sundays &amp; Holidays'!C13)</f>
        <v>22917</v>
      </c>
      <c r="D13" s="197">
        <f>Monthly!D13-(Saturdays!D13+'Sundays &amp; Holidays'!D13)</f>
        <v>13000</v>
      </c>
      <c r="E13" s="198">
        <f>Monthly!E13-(Saturdays!E13+'Sundays &amp; Holidays'!E13)</f>
        <v>12086</v>
      </c>
      <c r="F13" s="195">
        <f>Monthly!F13-(Saturdays!F13+'Sundays &amp; Holidays'!F13)</f>
        <v>47014</v>
      </c>
      <c r="G13" s="199">
        <f>Monthly!G13-(Saturdays!G13+'Sundays &amp; Holidays'!G13)</f>
        <v>17567</v>
      </c>
      <c r="H13" s="197">
        <f>Monthly!H13-(Saturdays!H13+'Sundays &amp; Holidays'!H13)</f>
        <v>50412</v>
      </c>
      <c r="I13" s="198">
        <f>Monthly!I13-(Saturdays!I13+'Sundays &amp; Holidays'!I13)</f>
        <v>34945</v>
      </c>
      <c r="J13" s="195">
        <f>Monthly!J13-(Saturdays!J13+'Sundays &amp; Holidays'!J13)</f>
        <v>5148</v>
      </c>
      <c r="K13" s="199">
        <f>Monthly!K13-(Saturdays!K13+'Sundays &amp; Holidays'!K13)</f>
        <v>14831</v>
      </c>
      <c r="L13" s="197">
        <f>Monthly!L13-(Saturdays!L13+'Sundays &amp; Holidays'!L13)</f>
        <v>13844</v>
      </c>
      <c r="M13" s="195">
        <f>Monthly!M13-(Saturdays!M13+'Sundays &amp; Holidays'!M13)</f>
        <v>40924</v>
      </c>
      <c r="N13" s="200">
        <f>Monthly!N13-(Saturdays!N13+'Sundays &amp; Holidays'!N13)</f>
        <v>36984</v>
      </c>
      <c r="O13" s="201">
        <f>Monthly!O13-(Saturdays!O13+'Sundays &amp; Holidays'!O13)</f>
        <v>58114</v>
      </c>
      <c r="P13" s="195">
        <f>Monthly!P13-(Saturdays!P13+'Sundays &amp; Holidays'!P13)</f>
        <v>19976</v>
      </c>
      <c r="Q13" s="199">
        <f>Monthly!Q13-(Saturdays!Q13+'Sundays &amp; Holidays'!Q13)</f>
        <v>22289</v>
      </c>
      <c r="R13" s="197">
        <f>Monthly!R13-(Saturdays!R13+'Sundays &amp; Holidays'!R13)</f>
        <v>32816</v>
      </c>
      <c r="S13" s="198">
        <f>Monthly!S13-(Saturdays!S13+'Sundays &amp; Holidays'!S13)</f>
        <v>26271</v>
      </c>
      <c r="T13" s="195">
        <f>Monthly!T13-(Saturdays!T13+'Sundays &amp; Holidays'!T13)</f>
        <v>4731</v>
      </c>
      <c r="U13" s="199">
        <f>Monthly!U13-(Saturdays!U13+'Sundays &amp; Holidays'!U13)</f>
        <v>10866</v>
      </c>
      <c r="V13" s="197">
        <f>Monthly!V13-(Saturdays!V13+'Sundays &amp; Holidays'!V13)</f>
        <v>13868</v>
      </c>
      <c r="W13" s="198">
        <f>Monthly!W13-(Saturdays!W13+'Sundays &amp; Holidays'!W13)</f>
        <v>37677</v>
      </c>
      <c r="X13" s="195">
        <f>Monthly!X13-(Saturdays!X13+'Sundays &amp; Holidays'!X13)</f>
        <v>18613</v>
      </c>
      <c r="Y13" s="199">
        <f>Monthly!Y13-(Saturdays!Y13+'Sundays &amp; Holidays'!Y13)</f>
        <v>16006</v>
      </c>
      <c r="Z13" s="197">
        <f>Monthly!Z13-(Saturdays!Z13+'Sundays &amp; Holidays'!Z13)</f>
        <v>49417</v>
      </c>
      <c r="AA13" s="195">
        <f>Monthly!AA13-(Saturdays!AA13+'Sundays &amp; Holidays'!AA13)</f>
        <v>45629</v>
      </c>
      <c r="AB13" s="171">
        <f t="shared" si="0"/>
        <v>343825</v>
      </c>
      <c r="AC13" s="172">
        <f t="shared" si="0"/>
        <v>360122</v>
      </c>
    </row>
    <row r="14" spans="1:29" x14ac:dyDescent="0.2">
      <c r="A14" s="136" t="s">
        <v>23</v>
      </c>
      <c r="B14" s="188">
        <f>Monthly!B14-(Saturdays!B14+'Sundays &amp; Holidays'!B14)</f>
        <v>28017</v>
      </c>
      <c r="C14" s="189">
        <f>Monthly!C14-(Saturdays!C14+'Sundays &amp; Holidays'!C14)</f>
        <v>22578</v>
      </c>
      <c r="D14" s="190">
        <f>Monthly!D14-(Saturdays!D14+'Sundays &amp; Holidays'!D14)</f>
        <v>11413</v>
      </c>
      <c r="E14" s="191">
        <f>Monthly!E14-(Saturdays!E14+'Sundays &amp; Holidays'!E14)</f>
        <v>10467</v>
      </c>
      <c r="F14" s="188">
        <f>Monthly!F14-(Saturdays!F14+'Sundays &amp; Holidays'!F14)</f>
        <v>35256</v>
      </c>
      <c r="G14" s="192">
        <f>Monthly!G14-(Saturdays!G14+'Sundays &amp; Holidays'!G14)</f>
        <v>16144</v>
      </c>
      <c r="H14" s="190">
        <f>Monthly!H14-(Saturdays!H14+'Sundays &amp; Holidays'!H14)</f>
        <v>41233</v>
      </c>
      <c r="I14" s="191">
        <f>Monthly!I14-(Saturdays!I14+'Sundays &amp; Holidays'!I14)</f>
        <v>32628</v>
      </c>
      <c r="J14" s="188">
        <f>Monthly!J14-(Saturdays!J14+'Sundays &amp; Holidays'!J14)</f>
        <v>5637</v>
      </c>
      <c r="K14" s="192">
        <f>Monthly!K14-(Saturdays!K14+'Sundays &amp; Holidays'!K14)</f>
        <v>10841</v>
      </c>
      <c r="L14" s="190">
        <f>Monthly!L14-(Saturdays!L14+'Sundays &amp; Holidays'!L14)</f>
        <v>13533</v>
      </c>
      <c r="M14" s="188">
        <f>Monthly!M14-(Saturdays!M14+'Sundays &amp; Holidays'!M14)</f>
        <v>29284</v>
      </c>
      <c r="N14" s="193">
        <f>Monthly!N14-(Saturdays!N14+'Sundays &amp; Holidays'!N14)</f>
        <v>30412</v>
      </c>
      <c r="O14" s="194">
        <f>Monthly!O14-(Saturdays!O14+'Sundays &amp; Holidays'!O14)</f>
        <v>41735</v>
      </c>
      <c r="P14" s="188">
        <f>Monthly!P14-(Saturdays!P14+'Sundays &amp; Holidays'!P14)</f>
        <v>16577</v>
      </c>
      <c r="Q14" s="192">
        <f>Monthly!Q14-(Saturdays!Q14+'Sundays &amp; Holidays'!Q14)</f>
        <v>15525</v>
      </c>
      <c r="R14" s="190">
        <f>Monthly!R14-(Saturdays!R14+'Sundays &amp; Holidays'!R14)</f>
        <v>26036</v>
      </c>
      <c r="S14" s="191">
        <f>Monthly!S14-(Saturdays!S14+'Sundays &amp; Holidays'!S14)</f>
        <v>22909</v>
      </c>
      <c r="T14" s="188">
        <f>Monthly!T14-(Saturdays!T14+'Sundays &amp; Holidays'!T14)</f>
        <v>5294</v>
      </c>
      <c r="U14" s="192">
        <f>Monthly!U14-(Saturdays!U14+'Sundays &amp; Holidays'!U14)</f>
        <v>8068</v>
      </c>
      <c r="V14" s="190">
        <f>Monthly!V14-(Saturdays!V14+'Sundays &amp; Holidays'!V14)</f>
        <v>12602</v>
      </c>
      <c r="W14" s="191">
        <f>Monthly!W14-(Saturdays!W14+'Sundays &amp; Holidays'!W14)</f>
        <v>29714</v>
      </c>
      <c r="X14" s="188">
        <f>Monthly!X14-(Saturdays!X14+'Sundays &amp; Holidays'!X14)</f>
        <v>15629</v>
      </c>
      <c r="Y14" s="192">
        <f>Monthly!Y14-(Saturdays!Y14+'Sundays &amp; Holidays'!Y14)</f>
        <v>10904</v>
      </c>
      <c r="Z14" s="190">
        <f>Monthly!Z14-(Saturdays!Z14+'Sundays &amp; Holidays'!Z14)</f>
        <v>42106</v>
      </c>
      <c r="AA14" s="188">
        <f>Monthly!AA14-(Saturdays!AA14+'Sundays &amp; Holidays'!AA14)</f>
        <v>45864</v>
      </c>
      <c r="AB14" s="171">
        <f t="shared" si="0"/>
        <v>283745</v>
      </c>
      <c r="AC14" s="172">
        <f t="shared" si="0"/>
        <v>296661</v>
      </c>
    </row>
    <row r="15" spans="1:29" x14ac:dyDescent="0.2">
      <c r="A15" s="145" t="s">
        <v>24</v>
      </c>
      <c r="B15" s="202">
        <f>Monthly!B15-(Saturdays!B15+'Sundays &amp; Holidays'!B15)</f>
        <v>25662</v>
      </c>
      <c r="C15" s="196">
        <f>Monthly!C15-(Saturdays!C15+'Sundays &amp; Holidays'!C15)</f>
        <v>22684</v>
      </c>
      <c r="D15" s="197">
        <f>Monthly!D15-(Saturdays!D15+'Sundays &amp; Holidays'!D15)</f>
        <v>11008</v>
      </c>
      <c r="E15" s="198">
        <f>Monthly!E15-(Saturdays!E15+'Sundays &amp; Holidays'!E15)</f>
        <v>10255</v>
      </c>
      <c r="F15" s="195">
        <f>Monthly!F15-(Saturdays!F15+'Sundays &amp; Holidays'!F15)</f>
        <v>31856</v>
      </c>
      <c r="G15" s="199">
        <f>Monthly!G15-(Saturdays!G15+'Sundays &amp; Holidays'!G15)</f>
        <v>15197</v>
      </c>
      <c r="H15" s="197">
        <f>Monthly!H15-(Saturdays!H15+'Sundays &amp; Holidays'!H15)</f>
        <v>40415</v>
      </c>
      <c r="I15" s="198">
        <f>Monthly!I15-(Saturdays!I15+'Sundays &amp; Holidays'!I15)</f>
        <v>32084</v>
      </c>
      <c r="J15" s="195">
        <f>Monthly!J15-(Saturdays!J15+'Sundays &amp; Holidays'!J15)</f>
        <v>6133</v>
      </c>
      <c r="K15" s="199">
        <f>Monthly!K15-(Saturdays!K15+'Sundays &amp; Holidays'!K15)</f>
        <v>6784</v>
      </c>
      <c r="L15" s="197">
        <f>Monthly!L15-(Saturdays!L15+'Sundays &amp; Holidays'!L15)</f>
        <v>15093</v>
      </c>
      <c r="M15" s="195">
        <f>Monthly!M15-(Saturdays!M15+'Sundays &amp; Holidays'!M15)</f>
        <v>25925</v>
      </c>
      <c r="N15" s="200">
        <f>Monthly!N15-(Saturdays!N15+'Sundays &amp; Holidays'!N15)</f>
        <v>30096</v>
      </c>
      <c r="O15" s="203">
        <f>Monthly!O15-(Saturdays!O15+'Sundays &amp; Holidays'!O15)</f>
        <v>38250</v>
      </c>
      <c r="P15" s="195">
        <f>Monthly!P15-(Saturdays!P15+'Sundays &amp; Holidays'!P15)</f>
        <v>16171</v>
      </c>
      <c r="Q15" s="199">
        <f>Monthly!Q15-(Saturdays!Q15+'Sundays &amp; Holidays'!Q15)</f>
        <v>14419</v>
      </c>
      <c r="R15" s="197">
        <f>Monthly!R15-(Saturdays!R15+'Sundays &amp; Holidays'!R15)</f>
        <v>24327</v>
      </c>
      <c r="S15" s="198">
        <f>Monthly!S15-(Saturdays!S15+'Sundays &amp; Holidays'!S15)</f>
        <v>21802</v>
      </c>
      <c r="T15" s="195">
        <f>Monthly!T15-(Saturdays!T15+'Sundays &amp; Holidays'!T15)</f>
        <v>5202</v>
      </c>
      <c r="U15" s="199">
        <f>Monthly!U15-(Saturdays!U15+'Sundays &amp; Holidays'!U15)</f>
        <v>6258</v>
      </c>
      <c r="V15" s="197">
        <f>Monthly!V15-(Saturdays!V15+'Sundays &amp; Holidays'!V15)</f>
        <v>13444</v>
      </c>
      <c r="W15" s="204">
        <f>Monthly!W15-(Saturdays!W15+'Sundays &amp; Holidays'!W15)</f>
        <v>27898</v>
      </c>
      <c r="X15" s="195">
        <f>Monthly!X15-(Saturdays!X15+'Sundays &amp; Holidays'!X15)</f>
        <v>13792</v>
      </c>
      <c r="Y15" s="199">
        <f>Monthly!Y15-(Saturdays!Y15+'Sundays &amp; Holidays'!Y15)</f>
        <v>9302</v>
      </c>
      <c r="Z15" s="197">
        <f>Monthly!Z15-(Saturdays!Z15+'Sundays &amp; Holidays'!Z15)</f>
        <v>42455</v>
      </c>
      <c r="AA15" s="195">
        <f>Monthly!AA15-(Saturdays!AA15+'Sundays &amp; Holidays'!AA15)</f>
        <v>46254</v>
      </c>
      <c r="AB15" s="171">
        <f t="shared" si="0"/>
        <v>275654</v>
      </c>
      <c r="AC15" s="172">
        <f t="shared" si="0"/>
        <v>277112</v>
      </c>
    </row>
    <row r="16" spans="1:29" x14ac:dyDescent="0.2">
      <c r="A16" s="136" t="s">
        <v>25</v>
      </c>
      <c r="B16" s="205">
        <f>Monthly!B16-(Saturdays!B16+'Sundays &amp; Holidays'!B16)</f>
        <v>23094</v>
      </c>
      <c r="C16" s="189">
        <f>Monthly!C16-(Saturdays!C16+'Sundays &amp; Holidays'!C16)</f>
        <v>21853</v>
      </c>
      <c r="D16" s="190">
        <f>Monthly!D16-(Saturdays!D16+'Sundays &amp; Holidays'!D16)</f>
        <v>9850</v>
      </c>
      <c r="E16" s="191">
        <f>Monthly!E16-(Saturdays!E16+'Sundays &amp; Holidays'!E16)</f>
        <v>10505</v>
      </c>
      <c r="F16" s="188">
        <f>Monthly!F16-(Saturdays!F16+'Sundays &amp; Holidays'!F16)</f>
        <v>26274</v>
      </c>
      <c r="G16" s="192">
        <f>Monthly!G16-(Saturdays!G16+'Sundays &amp; Holidays'!G16)</f>
        <v>16614</v>
      </c>
      <c r="H16" s="190">
        <f>Monthly!H16-(Saturdays!H16+'Sundays &amp; Holidays'!H16)</f>
        <v>35502</v>
      </c>
      <c r="I16" s="191">
        <f>Monthly!I16-(Saturdays!I16+'Sundays &amp; Holidays'!I16)</f>
        <v>33244</v>
      </c>
      <c r="J16" s="188">
        <f>Monthly!J16-(Saturdays!J16+'Sundays &amp; Holidays'!J16)</f>
        <v>5564</v>
      </c>
      <c r="K16" s="189">
        <f>Monthly!K16-(Saturdays!K16+'Sundays &amp; Holidays'!K16)</f>
        <v>5673</v>
      </c>
      <c r="L16" s="190">
        <f>Monthly!L16-(Saturdays!L16+'Sundays &amp; Holidays'!L16)</f>
        <v>14698</v>
      </c>
      <c r="M16" s="188">
        <f>Monthly!M16-(Saturdays!M16+'Sundays &amp; Holidays'!M16)</f>
        <v>21554</v>
      </c>
      <c r="N16" s="193">
        <f>Monthly!N16-(Saturdays!N16+'Sundays &amp; Holidays'!N16)</f>
        <v>28621</v>
      </c>
      <c r="O16" s="206">
        <f>Monthly!O16-(Saturdays!O16+'Sundays &amp; Holidays'!O16)</f>
        <v>32995</v>
      </c>
      <c r="P16" s="188">
        <f>Monthly!P16-(Saturdays!P16+'Sundays &amp; Holidays'!P16)</f>
        <v>15028</v>
      </c>
      <c r="Q16" s="189">
        <f>Monthly!Q16-(Saturdays!Q16+'Sundays &amp; Holidays'!Q16)</f>
        <v>13862</v>
      </c>
      <c r="R16" s="190">
        <f>Monthly!R16-(Saturdays!R16+'Sundays &amp; Holidays'!R16)</f>
        <v>22677</v>
      </c>
      <c r="S16" s="191">
        <f>Monthly!S16-(Saturdays!S16+'Sundays &amp; Holidays'!S16)</f>
        <v>21038</v>
      </c>
      <c r="T16" s="197">
        <f>Monthly!T16-(Saturdays!T16+'Sundays &amp; Holidays'!T16)</f>
        <v>4474</v>
      </c>
      <c r="U16" s="188">
        <f>Monthly!U16-(Saturdays!U16+'Sundays &amp; Holidays'!U16)</f>
        <v>5691</v>
      </c>
      <c r="V16" s="190">
        <f>Monthly!V16-(Saturdays!V16+'Sundays &amp; Holidays'!V16)</f>
        <v>14389</v>
      </c>
      <c r="W16" s="207">
        <f>Monthly!W16-(Saturdays!W16+'Sundays &amp; Holidays'!W16)</f>
        <v>24091</v>
      </c>
      <c r="X16" s="188">
        <f>Monthly!X16-(Saturdays!X16+'Sundays &amp; Holidays'!X16)</f>
        <v>12167</v>
      </c>
      <c r="Y16" s="192">
        <f>Monthly!Y16-(Saturdays!Y16+'Sundays &amp; Holidays'!Y16)</f>
        <v>7795</v>
      </c>
      <c r="Z16" s="190">
        <f>Monthly!Z16-(Saturdays!Z16+'Sundays &amp; Holidays'!Z16)</f>
        <v>40805</v>
      </c>
      <c r="AA16" s="188">
        <f>Monthly!AA16-(Saturdays!AA16+'Sundays &amp; Holidays'!AA16)</f>
        <v>44264</v>
      </c>
      <c r="AB16" s="171">
        <f t="shared" si="0"/>
        <v>253143</v>
      </c>
      <c r="AC16" s="172">
        <f t="shared" si="0"/>
        <v>259179</v>
      </c>
    </row>
    <row r="17" spans="1:29" x14ac:dyDescent="0.2">
      <c r="A17" s="145" t="s">
        <v>26</v>
      </c>
      <c r="B17" s="202">
        <f>Monthly!B17-(Saturdays!B17+'Sundays &amp; Holidays'!B17)</f>
        <v>20782</v>
      </c>
      <c r="C17" s="196">
        <f>Monthly!C17-(Saturdays!C17+'Sundays &amp; Holidays'!C17)</f>
        <v>21429</v>
      </c>
      <c r="D17" s="197">
        <f>Monthly!D17-(Saturdays!D17+'Sundays &amp; Holidays'!D17)</f>
        <v>8570</v>
      </c>
      <c r="E17" s="198">
        <f>Monthly!E17-(Saturdays!E17+'Sundays &amp; Holidays'!E17)</f>
        <v>10593</v>
      </c>
      <c r="F17" s="195">
        <f>Monthly!F17-(Saturdays!F17+'Sundays &amp; Holidays'!F17)</f>
        <v>21079</v>
      </c>
      <c r="G17" s="199">
        <f>Monthly!G17-(Saturdays!G17+'Sundays &amp; Holidays'!G17)</f>
        <v>16843</v>
      </c>
      <c r="H17" s="197">
        <f>Monthly!H17-(Saturdays!H17+'Sundays &amp; Holidays'!H17)</f>
        <v>33637</v>
      </c>
      <c r="I17" s="198">
        <f>Monthly!I17-(Saturdays!I17+'Sundays &amp; Holidays'!I17)</f>
        <v>32182</v>
      </c>
      <c r="J17" s="195">
        <f>Monthly!J17-(Saturdays!J17+'Sundays &amp; Holidays'!J17)</f>
        <v>5567</v>
      </c>
      <c r="K17" s="196">
        <f>Monthly!K17-(Saturdays!K17+'Sundays &amp; Holidays'!K17)</f>
        <v>5062</v>
      </c>
      <c r="L17" s="197">
        <f>Monthly!L17-(Saturdays!L17+'Sundays &amp; Holidays'!L17)</f>
        <v>15284</v>
      </c>
      <c r="M17" s="195">
        <f>Monthly!M17-(Saturdays!M17+'Sundays &amp; Holidays'!M17)</f>
        <v>16816</v>
      </c>
      <c r="N17" s="200">
        <f>Monthly!N17-(Saturdays!N17+'Sundays &amp; Holidays'!N17)</f>
        <v>27653</v>
      </c>
      <c r="O17" s="203">
        <f>Monthly!O17-(Saturdays!O17+'Sundays &amp; Holidays'!O17)</f>
        <v>28103</v>
      </c>
      <c r="P17" s="195">
        <f>Monthly!P17-(Saturdays!P17+'Sundays &amp; Holidays'!P17)</f>
        <v>14719</v>
      </c>
      <c r="Q17" s="196">
        <f>Monthly!Q17-(Saturdays!Q17+'Sundays &amp; Holidays'!Q17)</f>
        <v>13210</v>
      </c>
      <c r="R17" s="197">
        <f>Monthly!R17-(Saturdays!R17+'Sundays &amp; Holidays'!R17)</f>
        <v>21353</v>
      </c>
      <c r="S17" s="198">
        <f>Monthly!S17-(Saturdays!S17+'Sundays &amp; Holidays'!S17)</f>
        <v>19097</v>
      </c>
      <c r="T17" s="195">
        <f>Monthly!T17-(Saturdays!T17+'Sundays &amp; Holidays'!T17)</f>
        <v>4147</v>
      </c>
      <c r="U17" s="199">
        <f>Monthly!U17-(Saturdays!U17+'Sundays &amp; Holidays'!U17)</f>
        <v>5378</v>
      </c>
      <c r="V17" s="197">
        <f>Monthly!V17-(Saturdays!V17+'Sundays &amp; Holidays'!V17)</f>
        <v>14877</v>
      </c>
      <c r="W17" s="204">
        <f>Monthly!W17-(Saturdays!W17+'Sundays &amp; Holidays'!W17)</f>
        <v>20317</v>
      </c>
      <c r="X17" s="195">
        <f>Monthly!X17-(Saturdays!X17+'Sundays &amp; Holidays'!X17)</f>
        <v>11053</v>
      </c>
      <c r="Y17" s="199">
        <f>Monthly!Y17-(Saturdays!Y17+'Sundays &amp; Holidays'!Y17)</f>
        <v>7286</v>
      </c>
      <c r="Z17" s="197">
        <f>Monthly!Z17-(Saturdays!Z17+'Sundays &amp; Holidays'!Z17)</f>
        <v>38223</v>
      </c>
      <c r="AA17" s="195">
        <f>Monthly!AA17-(Saturdays!AA17+'Sundays &amp; Holidays'!AA17)</f>
        <v>44017</v>
      </c>
      <c r="AB17" s="171">
        <f t="shared" si="0"/>
        <v>236944</v>
      </c>
      <c r="AC17" s="172">
        <f t="shared" si="0"/>
        <v>240333</v>
      </c>
    </row>
    <row r="18" spans="1:29" x14ac:dyDescent="0.2">
      <c r="A18" s="136" t="s">
        <v>27</v>
      </c>
      <c r="B18" s="205">
        <f>Monthly!B18-(Saturdays!B18+'Sundays &amp; Holidays'!B18)</f>
        <v>18754</v>
      </c>
      <c r="C18" s="189">
        <f>Monthly!C18-(Saturdays!C18+'Sundays &amp; Holidays'!C18)</f>
        <v>23708</v>
      </c>
      <c r="D18" s="190">
        <f>Monthly!D18-(Saturdays!D18+'Sundays &amp; Holidays'!D18)</f>
        <v>9566</v>
      </c>
      <c r="E18" s="191">
        <f>Monthly!E18-(Saturdays!E18+'Sundays &amp; Holidays'!E18)</f>
        <v>9741</v>
      </c>
      <c r="F18" s="188">
        <f>Monthly!F18-(Saturdays!F18+'Sundays &amp; Holidays'!F18)</f>
        <v>20519</v>
      </c>
      <c r="G18" s="192">
        <f>Monthly!G18-(Saturdays!G18+'Sundays &amp; Holidays'!G18)</f>
        <v>19749</v>
      </c>
      <c r="H18" s="190">
        <f>Monthly!H18-(Saturdays!H18+'Sundays &amp; Holidays'!H18)</f>
        <v>31784</v>
      </c>
      <c r="I18" s="191">
        <f>Monthly!I18-(Saturdays!I18+'Sundays &amp; Holidays'!I18)</f>
        <v>34769</v>
      </c>
      <c r="J18" s="188">
        <f>Monthly!J18-(Saturdays!J18+'Sundays &amp; Holidays'!J18)</f>
        <v>6311</v>
      </c>
      <c r="K18" s="189">
        <f>Monthly!K18-(Saturdays!K18+'Sundays &amp; Holidays'!K18)</f>
        <v>4392</v>
      </c>
      <c r="L18" s="190">
        <f>Monthly!L18-(Saturdays!L18+'Sundays &amp; Holidays'!L18)</f>
        <v>17924</v>
      </c>
      <c r="M18" s="188">
        <f>Monthly!M18-(Saturdays!M18+'Sundays &amp; Holidays'!M18)</f>
        <v>14245</v>
      </c>
      <c r="N18" s="193">
        <f>Monthly!N18-(Saturdays!N18+'Sundays &amp; Holidays'!N18)</f>
        <v>31516</v>
      </c>
      <c r="O18" s="206">
        <f>Monthly!O18-(Saturdays!O18+'Sundays &amp; Holidays'!O18)</f>
        <v>25912</v>
      </c>
      <c r="P18" s="188">
        <f>Monthly!P18-(Saturdays!P18+'Sundays &amp; Holidays'!P18)</f>
        <v>16033</v>
      </c>
      <c r="Q18" s="189">
        <f>Monthly!Q18-(Saturdays!Q18+'Sundays &amp; Holidays'!Q18)</f>
        <v>12140</v>
      </c>
      <c r="R18" s="190">
        <f>Monthly!R18-(Saturdays!R18+'Sundays &amp; Holidays'!R18)</f>
        <v>20987</v>
      </c>
      <c r="S18" s="191">
        <f>Monthly!S18-(Saturdays!S18+'Sundays &amp; Holidays'!S18)</f>
        <v>19725</v>
      </c>
      <c r="T18" s="188">
        <f>Monthly!T18-(Saturdays!T18+'Sundays &amp; Holidays'!T18)</f>
        <v>5295</v>
      </c>
      <c r="U18" s="192">
        <f>Monthly!U18-(Saturdays!U18+'Sundays &amp; Holidays'!U18)</f>
        <v>4097</v>
      </c>
      <c r="V18" s="190">
        <f>Monthly!V18-(Saturdays!V18+'Sundays &amp; Holidays'!V18)</f>
        <v>18224</v>
      </c>
      <c r="W18" s="207">
        <f>Monthly!W18-(Saturdays!W18+'Sundays &amp; Holidays'!W18)</f>
        <v>18257</v>
      </c>
      <c r="X18" s="188">
        <f>Monthly!X18-(Saturdays!X18+'Sundays &amp; Holidays'!X18)</f>
        <v>11836</v>
      </c>
      <c r="Y18" s="192">
        <f>Monthly!Y18-(Saturdays!Y18+'Sundays &amp; Holidays'!Y18)</f>
        <v>6592</v>
      </c>
      <c r="Z18" s="190">
        <f>Monthly!Z18-(Saturdays!Z18+'Sundays &amp; Holidays'!Z18)</f>
        <v>37979</v>
      </c>
      <c r="AA18" s="188">
        <f>Monthly!AA18-(Saturdays!AA18+'Sundays &amp; Holidays'!AA18)</f>
        <v>41963</v>
      </c>
      <c r="AB18" s="171">
        <f t="shared" si="0"/>
        <v>246728</v>
      </c>
      <c r="AC18" s="172">
        <f t="shared" si="0"/>
        <v>235290</v>
      </c>
    </row>
    <row r="19" spans="1:29" x14ac:dyDescent="0.2">
      <c r="A19" s="145" t="s">
        <v>28</v>
      </c>
      <c r="B19" s="202">
        <f>Monthly!B19-(Saturdays!B19+'Sundays &amp; Holidays'!B19)</f>
        <v>18358</v>
      </c>
      <c r="C19" s="196">
        <f>Monthly!C19-(Saturdays!C19+'Sundays &amp; Holidays'!C19)</f>
        <v>31048</v>
      </c>
      <c r="D19" s="197">
        <f>Monthly!D19-(Saturdays!D19+'Sundays &amp; Holidays'!D19)</f>
        <v>10434</v>
      </c>
      <c r="E19" s="198">
        <f>Monthly!E19-(Saturdays!E19+'Sundays &amp; Holidays'!E19)</f>
        <v>11258</v>
      </c>
      <c r="F19" s="195">
        <f>Monthly!F19-(Saturdays!F19+'Sundays &amp; Holidays'!F19)</f>
        <v>20561</v>
      </c>
      <c r="G19" s="199">
        <f>Monthly!G19-(Saturdays!G19+'Sundays &amp; Holidays'!G19)</f>
        <v>29517</v>
      </c>
      <c r="H19" s="197">
        <f>Monthly!H19-(Saturdays!H19+'Sundays &amp; Holidays'!H19)</f>
        <v>33601</v>
      </c>
      <c r="I19" s="198">
        <f>Monthly!I19-(Saturdays!I19+'Sundays &amp; Holidays'!I19)</f>
        <v>43909</v>
      </c>
      <c r="J19" s="195">
        <f>Monthly!J19-(Saturdays!J19+'Sundays &amp; Holidays'!J19)</f>
        <v>7673</v>
      </c>
      <c r="K19" s="196">
        <f>Monthly!K19-(Saturdays!K19+'Sundays &amp; Holidays'!K19)</f>
        <v>3796</v>
      </c>
      <c r="L19" s="197">
        <f>Monthly!L19-(Saturdays!L19+'Sundays &amp; Holidays'!L19)</f>
        <v>27372</v>
      </c>
      <c r="M19" s="195">
        <f>Monthly!M19-(Saturdays!M19+'Sundays &amp; Holidays'!M19)</f>
        <v>13028</v>
      </c>
      <c r="N19" s="200">
        <f>Monthly!N19-(Saturdays!N19+'Sundays &amp; Holidays'!N19)</f>
        <v>39638</v>
      </c>
      <c r="O19" s="203">
        <f>Monthly!O19-(Saturdays!O19+'Sundays &amp; Holidays'!O19)</f>
        <v>28823</v>
      </c>
      <c r="P19" s="195">
        <f>Monthly!P19-(Saturdays!P19+'Sundays &amp; Holidays'!P19)</f>
        <v>19215</v>
      </c>
      <c r="Q19" s="196">
        <f>Monthly!Q19-(Saturdays!Q19+'Sundays &amp; Holidays'!Q19)</f>
        <v>14023</v>
      </c>
      <c r="R19" s="197">
        <f>Monthly!R19-(Saturdays!R19+'Sundays &amp; Holidays'!R19)</f>
        <v>23215</v>
      </c>
      <c r="S19" s="198">
        <f>Monthly!S19-(Saturdays!S19+'Sundays &amp; Holidays'!S19)</f>
        <v>24476</v>
      </c>
      <c r="T19" s="195">
        <f>Monthly!T19-(Saturdays!T19+'Sundays &amp; Holidays'!T19)</f>
        <v>7966</v>
      </c>
      <c r="U19" s="199">
        <f>Monthly!U19-(Saturdays!U19+'Sundays &amp; Holidays'!U19)</f>
        <v>3221</v>
      </c>
      <c r="V19" s="197">
        <f>Monthly!V19-(Saturdays!V19+'Sundays &amp; Holidays'!V19)</f>
        <v>26207</v>
      </c>
      <c r="W19" s="204">
        <f>Monthly!W19-(Saturdays!W19+'Sundays &amp; Holidays'!W19)</f>
        <v>19129</v>
      </c>
      <c r="X19" s="195">
        <f>Monthly!X19-(Saturdays!X19+'Sundays &amp; Holidays'!X19)</f>
        <v>16323</v>
      </c>
      <c r="Y19" s="199">
        <f>Monthly!Y19-(Saturdays!Y19+'Sundays &amp; Holidays'!Y19)</f>
        <v>6602</v>
      </c>
      <c r="Z19" s="197">
        <f>Monthly!Z19-(Saturdays!Z19+'Sundays &amp; Holidays'!Z19)</f>
        <v>41335</v>
      </c>
      <c r="AA19" s="195">
        <f>Monthly!AA19-(Saturdays!AA19+'Sundays &amp; Holidays'!AA19)</f>
        <v>47805</v>
      </c>
      <c r="AB19" s="171">
        <f t="shared" si="0"/>
        <v>291898</v>
      </c>
      <c r="AC19" s="172">
        <f t="shared" si="0"/>
        <v>276635</v>
      </c>
    </row>
    <row r="20" spans="1:29" x14ac:dyDescent="0.2">
      <c r="A20" s="136" t="s">
        <v>29</v>
      </c>
      <c r="B20" s="205">
        <f>Monthly!B20-(Saturdays!B20+'Sundays &amp; Holidays'!B20)</f>
        <v>22733</v>
      </c>
      <c r="C20" s="189">
        <f>Monthly!C20-(Saturdays!C20+'Sundays &amp; Holidays'!C20)</f>
        <v>44579</v>
      </c>
      <c r="D20" s="190">
        <f>Monthly!D20-(Saturdays!D20+'Sundays &amp; Holidays'!D20)</f>
        <v>19308</v>
      </c>
      <c r="E20" s="191">
        <f>Monthly!E20-(Saturdays!E20+'Sundays &amp; Holidays'!E20)</f>
        <v>14278</v>
      </c>
      <c r="F20" s="188">
        <f>Monthly!F20-(Saturdays!F20+'Sundays &amp; Holidays'!F20)</f>
        <v>27186</v>
      </c>
      <c r="G20" s="192">
        <f>Monthly!G20-(Saturdays!G20+'Sundays &amp; Holidays'!G20)</f>
        <v>44367</v>
      </c>
      <c r="H20" s="190">
        <f>Monthly!H20-(Saturdays!H20+'Sundays &amp; Holidays'!H20)</f>
        <v>37493</v>
      </c>
      <c r="I20" s="191">
        <f>Monthly!I20-(Saturdays!I20+'Sundays &amp; Holidays'!I20)</f>
        <v>60264</v>
      </c>
      <c r="J20" s="188">
        <f>Monthly!J20-(Saturdays!J20+'Sundays &amp; Holidays'!J20)</f>
        <v>12602</v>
      </c>
      <c r="K20" s="189">
        <f>Monthly!K20-(Saturdays!K20+'Sundays &amp; Holidays'!K20)</f>
        <v>3946</v>
      </c>
      <c r="L20" s="190">
        <f>Monthly!L20-(Saturdays!L20+'Sundays &amp; Holidays'!L20)</f>
        <v>36762</v>
      </c>
      <c r="M20" s="188">
        <f>Monthly!M20-(Saturdays!M20+'Sundays &amp; Holidays'!M20)</f>
        <v>12601</v>
      </c>
      <c r="N20" s="193">
        <f>Monthly!N20-(Saturdays!N20+'Sundays &amp; Holidays'!N20)</f>
        <v>53547</v>
      </c>
      <c r="O20" s="206">
        <f>Monthly!O20-(Saturdays!O20+'Sundays &amp; Holidays'!O20)</f>
        <v>34332</v>
      </c>
      <c r="P20" s="188">
        <f>Monthly!P20-(Saturdays!P20+'Sundays &amp; Holidays'!P20)</f>
        <v>28212</v>
      </c>
      <c r="Q20" s="189">
        <f>Monthly!Q20-(Saturdays!Q20+'Sundays &amp; Holidays'!Q20)</f>
        <v>17949</v>
      </c>
      <c r="R20" s="190">
        <f>Monthly!R20-(Saturdays!R20+'Sundays &amp; Holidays'!R20)</f>
        <v>31697</v>
      </c>
      <c r="S20" s="191">
        <f>Monthly!S20-(Saturdays!S20+'Sundays &amp; Holidays'!S20)</f>
        <v>32813</v>
      </c>
      <c r="T20" s="188">
        <f>Monthly!T20-(Saturdays!T20+'Sundays &amp; Holidays'!T20)</f>
        <v>19743</v>
      </c>
      <c r="U20" s="192">
        <f>Monthly!U20-(Saturdays!U20+'Sundays &amp; Holidays'!U20)</f>
        <v>3223</v>
      </c>
      <c r="V20" s="190">
        <f>Monthly!V20-(Saturdays!V20+'Sundays &amp; Holidays'!V20)</f>
        <v>40475</v>
      </c>
      <c r="W20" s="207">
        <f>Monthly!W20-(Saturdays!W20+'Sundays &amp; Holidays'!W20)</f>
        <v>22901</v>
      </c>
      <c r="X20" s="188">
        <f>Monthly!X20-(Saturdays!X20+'Sundays &amp; Holidays'!X20)</f>
        <v>27088</v>
      </c>
      <c r="Y20" s="192">
        <f>Monthly!Y20-(Saturdays!Y20+'Sundays &amp; Holidays'!Y20)</f>
        <v>7867</v>
      </c>
      <c r="Z20" s="190">
        <f>Monthly!Z20-(Saturdays!Z20+'Sundays &amp; Holidays'!Z20)</f>
        <v>48695</v>
      </c>
      <c r="AA20" s="188">
        <f>Monthly!AA20-(Saturdays!AA20+'Sundays &amp; Holidays'!AA20)</f>
        <v>56563</v>
      </c>
      <c r="AB20" s="171">
        <f t="shared" si="0"/>
        <v>405541</v>
      </c>
      <c r="AC20" s="172">
        <f t="shared" si="0"/>
        <v>355683</v>
      </c>
    </row>
    <row r="21" spans="1:29" x14ac:dyDescent="0.2">
      <c r="A21" s="145" t="s">
        <v>30</v>
      </c>
      <c r="B21" s="202">
        <f>Monthly!B21-(Saturdays!B21+'Sundays &amp; Holidays'!B21)</f>
        <v>28448</v>
      </c>
      <c r="C21" s="196">
        <f>Monthly!C21-(Saturdays!C21+'Sundays &amp; Holidays'!C21)</f>
        <v>61403</v>
      </c>
      <c r="D21" s="197">
        <f>Monthly!D21-(Saturdays!D21+'Sundays &amp; Holidays'!D21)</f>
        <v>22855</v>
      </c>
      <c r="E21" s="198">
        <f>Monthly!E21-(Saturdays!E21+'Sundays &amp; Holidays'!E21)</f>
        <v>19028</v>
      </c>
      <c r="F21" s="195">
        <f>Monthly!F21-(Saturdays!F21+'Sundays &amp; Holidays'!F21)</f>
        <v>28722</v>
      </c>
      <c r="G21" s="199">
        <f>Monthly!G21-(Saturdays!G21+'Sundays &amp; Holidays'!G21)</f>
        <v>57957</v>
      </c>
      <c r="H21" s="197">
        <f>Monthly!H21-(Saturdays!H21+'Sundays &amp; Holidays'!H21)</f>
        <v>45103</v>
      </c>
      <c r="I21" s="198">
        <f>Monthly!I21-(Saturdays!I21+'Sundays &amp; Holidays'!I21)</f>
        <v>77798</v>
      </c>
      <c r="J21" s="195">
        <f>Monthly!J21-(Saturdays!J21+'Sundays &amp; Holidays'!J21)</f>
        <v>18843</v>
      </c>
      <c r="K21" s="196">
        <f>Monthly!K21-(Saturdays!K21+'Sundays &amp; Holidays'!K21)</f>
        <v>4420</v>
      </c>
      <c r="L21" s="197">
        <f>Monthly!L21-(Saturdays!L21+'Sundays &amp; Holidays'!L21)</f>
        <v>50110</v>
      </c>
      <c r="M21" s="195">
        <f>Monthly!M21-(Saturdays!M21+'Sundays &amp; Holidays'!M21)</f>
        <v>14466</v>
      </c>
      <c r="N21" s="200">
        <f>Monthly!N21-(Saturdays!N21+'Sundays &amp; Holidays'!N21)</f>
        <v>70185</v>
      </c>
      <c r="O21" s="203">
        <f>Monthly!O21-(Saturdays!O21+'Sundays &amp; Holidays'!O21)</f>
        <v>42162</v>
      </c>
      <c r="P21" s="195">
        <f>Monthly!P21-(Saturdays!P21+'Sundays &amp; Holidays'!P21)</f>
        <v>35366</v>
      </c>
      <c r="Q21" s="196">
        <f>Monthly!Q21-(Saturdays!Q21+'Sundays &amp; Holidays'!Q21)</f>
        <v>26923</v>
      </c>
      <c r="R21" s="197">
        <f>Monthly!R21-(Saturdays!R21+'Sundays &amp; Holidays'!R21)</f>
        <v>34219</v>
      </c>
      <c r="S21" s="198">
        <f>Monthly!S21-(Saturdays!S21+'Sundays &amp; Holidays'!S21)</f>
        <v>42945</v>
      </c>
      <c r="T21" s="195">
        <f>Monthly!T21-(Saturdays!T21+'Sundays &amp; Holidays'!T21)</f>
        <v>20577</v>
      </c>
      <c r="U21" s="199">
        <f>Monthly!U21-(Saturdays!U21+'Sundays &amp; Holidays'!U21)</f>
        <v>4459</v>
      </c>
      <c r="V21" s="197">
        <f>Monthly!V21-(Saturdays!V21+'Sundays &amp; Holidays'!V21)</f>
        <v>44248</v>
      </c>
      <c r="W21" s="204">
        <f>Monthly!W21-(Saturdays!W21+'Sundays &amp; Holidays'!W21)</f>
        <v>26594</v>
      </c>
      <c r="X21" s="195">
        <f>Monthly!X21-(Saturdays!X21+'Sundays &amp; Holidays'!X21)</f>
        <v>35093</v>
      </c>
      <c r="Y21" s="199">
        <f>Monthly!Y21-(Saturdays!Y21+'Sundays &amp; Holidays'!Y21)</f>
        <v>11400</v>
      </c>
      <c r="Z21" s="197">
        <f>Monthly!Z21-(Saturdays!Z21+'Sundays &amp; Holidays'!Z21)</f>
        <v>52305</v>
      </c>
      <c r="AA21" s="195">
        <f>Monthly!AA21-(Saturdays!AA21+'Sundays &amp; Holidays'!AA21)</f>
        <v>73292</v>
      </c>
      <c r="AB21" s="171">
        <f t="shared" si="0"/>
        <v>486074</v>
      </c>
      <c r="AC21" s="172">
        <f t="shared" si="0"/>
        <v>462847</v>
      </c>
    </row>
    <row r="22" spans="1:29" x14ac:dyDescent="0.2">
      <c r="A22" s="136" t="s">
        <v>31</v>
      </c>
      <c r="B22" s="205">
        <f>Monthly!B22-(Saturdays!B22+'Sundays &amp; Holidays'!B22)</f>
        <v>28086</v>
      </c>
      <c r="C22" s="189">
        <f>Monthly!C22-(Saturdays!C22+'Sundays &amp; Holidays'!C22)</f>
        <v>61009</v>
      </c>
      <c r="D22" s="190">
        <f>Monthly!D22-(Saturdays!D22+'Sundays &amp; Holidays'!D22)</f>
        <v>15588</v>
      </c>
      <c r="E22" s="191">
        <f>Monthly!E22-(Saturdays!E22+'Sundays &amp; Holidays'!E22)</f>
        <v>19821</v>
      </c>
      <c r="F22" s="188">
        <f>Monthly!F22-(Saturdays!F22+'Sundays &amp; Holidays'!F22)</f>
        <v>22792</v>
      </c>
      <c r="G22" s="192">
        <f>Monthly!G22-(Saturdays!G22+'Sundays &amp; Holidays'!G22)</f>
        <v>54569</v>
      </c>
      <c r="H22" s="190">
        <f>Monthly!H22-(Saturdays!H22+'Sundays &amp; Holidays'!H22)</f>
        <v>43015</v>
      </c>
      <c r="I22" s="191">
        <f>Monthly!I22-(Saturdays!I22+'Sundays &amp; Holidays'!I22)</f>
        <v>78695</v>
      </c>
      <c r="J22" s="188">
        <f>Monthly!J22-(Saturdays!J22+'Sundays &amp; Holidays'!J22)</f>
        <v>12975</v>
      </c>
      <c r="K22" s="189">
        <f>Monthly!K22-(Saturdays!K22+'Sundays &amp; Holidays'!K22)</f>
        <v>4227</v>
      </c>
      <c r="L22" s="190">
        <f>Monthly!L22-(Saturdays!L22+'Sundays &amp; Holidays'!L22)</f>
        <v>51996</v>
      </c>
      <c r="M22" s="188">
        <f>Monthly!M22-(Saturdays!M22+'Sundays &amp; Holidays'!M22)</f>
        <v>13935</v>
      </c>
      <c r="N22" s="193">
        <f>Monthly!N22-(Saturdays!N22+'Sundays &amp; Holidays'!N22)</f>
        <v>67298</v>
      </c>
      <c r="O22" s="206">
        <f>Monthly!O22-(Saturdays!O22+'Sundays &amp; Holidays'!O22)</f>
        <v>43162</v>
      </c>
      <c r="P22" s="188">
        <f>Monthly!P22-(Saturdays!P22+'Sundays &amp; Holidays'!P22)</f>
        <v>32052</v>
      </c>
      <c r="Q22" s="189">
        <f>Monthly!Q22-(Saturdays!Q22+'Sundays &amp; Holidays'!Q22)</f>
        <v>30730</v>
      </c>
      <c r="R22" s="190">
        <f>Monthly!R22-(Saturdays!R22+'Sundays &amp; Holidays'!R22)</f>
        <v>31478</v>
      </c>
      <c r="S22" s="191">
        <f>Monthly!S22-(Saturdays!S22+'Sundays &amp; Holidays'!S22)</f>
        <v>46023</v>
      </c>
      <c r="T22" s="188">
        <f>Monthly!T22-(Saturdays!T22+'Sundays &amp; Holidays'!T22)</f>
        <v>17437</v>
      </c>
      <c r="U22" s="192">
        <f>Monthly!U22-(Saturdays!U22+'Sundays &amp; Holidays'!U22)</f>
        <v>3976</v>
      </c>
      <c r="V22" s="190">
        <f>Monthly!V22-(Saturdays!V22+'Sundays &amp; Holidays'!V22)</f>
        <v>46884</v>
      </c>
      <c r="W22" s="207">
        <f>Monthly!W22-(Saturdays!W22+'Sundays &amp; Holidays'!W22)</f>
        <v>25187</v>
      </c>
      <c r="X22" s="188">
        <f>Monthly!X22-(Saturdays!X22+'Sundays &amp; Holidays'!X22)</f>
        <v>32936</v>
      </c>
      <c r="Y22" s="192">
        <f>Monthly!Y22-(Saturdays!Y22+'Sundays &amp; Holidays'!Y22)</f>
        <v>12072</v>
      </c>
      <c r="Z22" s="190">
        <f>Monthly!Z22-(Saturdays!Z22+'Sundays &amp; Holidays'!Z22)</f>
        <v>47719</v>
      </c>
      <c r="AA22" s="188">
        <f>Monthly!AA22-(Saturdays!AA22+'Sundays &amp; Holidays'!AA22)</f>
        <v>73731</v>
      </c>
      <c r="AB22" s="171">
        <f t="shared" si="0"/>
        <v>450256</v>
      </c>
      <c r="AC22" s="172">
        <f t="shared" si="0"/>
        <v>467137</v>
      </c>
    </row>
    <row r="23" spans="1:29" x14ac:dyDescent="0.2">
      <c r="A23" s="145" t="s">
        <v>32</v>
      </c>
      <c r="B23" s="202">
        <f>Monthly!B23-(Saturdays!B23+'Sundays &amp; Holidays'!B23)</f>
        <v>28846</v>
      </c>
      <c r="C23" s="196">
        <f>Monthly!C23-(Saturdays!C23+'Sundays &amp; Holidays'!C23)</f>
        <v>47957</v>
      </c>
      <c r="D23" s="197">
        <f>Monthly!D23-(Saturdays!D23+'Sundays &amp; Holidays'!D23)</f>
        <v>10636</v>
      </c>
      <c r="E23" s="198">
        <f>Monthly!E23-(Saturdays!E23+'Sundays &amp; Holidays'!E23)</f>
        <v>17601</v>
      </c>
      <c r="F23" s="195">
        <f>Monthly!F23-(Saturdays!F23+'Sundays &amp; Holidays'!F23)</f>
        <v>19716</v>
      </c>
      <c r="G23" s="199">
        <f>Monthly!G23-(Saturdays!G23+'Sundays &amp; Holidays'!G23)</f>
        <v>50462</v>
      </c>
      <c r="H23" s="197">
        <f>Monthly!H23-(Saturdays!H23+'Sundays &amp; Holidays'!H23)</f>
        <v>37744</v>
      </c>
      <c r="I23" s="198">
        <f>Monthly!I23-(Saturdays!I23+'Sundays &amp; Holidays'!I23)</f>
        <v>66113</v>
      </c>
      <c r="J23" s="195">
        <f>Monthly!J23-(Saturdays!J23+'Sundays &amp; Holidays'!J23)</f>
        <v>9441</v>
      </c>
      <c r="K23" s="196">
        <f>Monthly!K23-(Saturdays!K23+'Sundays &amp; Holidays'!K23)</f>
        <v>3312</v>
      </c>
      <c r="L23" s="197">
        <f>Monthly!L23-(Saturdays!L23+'Sundays &amp; Holidays'!L23)</f>
        <v>37226</v>
      </c>
      <c r="M23" s="195">
        <f>Monthly!M23-(Saturdays!M23+'Sundays &amp; Holidays'!M23)</f>
        <v>14284</v>
      </c>
      <c r="N23" s="200">
        <f>Monthly!N23-(Saturdays!N23+'Sundays &amp; Holidays'!N23)</f>
        <v>55173</v>
      </c>
      <c r="O23" s="203">
        <f>Monthly!O23-(Saturdays!O23+'Sundays &amp; Holidays'!O23)</f>
        <v>40549</v>
      </c>
      <c r="P23" s="195">
        <f>Monthly!P23-(Saturdays!P23+'Sundays &amp; Holidays'!P23)</f>
        <v>22149</v>
      </c>
      <c r="Q23" s="196">
        <f>Monthly!Q23-(Saturdays!Q23+'Sundays &amp; Holidays'!Q23)</f>
        <v>28327</v>
      </c>
      <c r="R23" s="197">
        <f>Monthly!R23-(Saturdays!R23+'Sundays &amp; Holidays'!R23)</f>
        <v>26985</v>
      </c>
      <c r="S23" s="198">
        <f>Monthly!S23-(Saturdays!S23+'Sundays &amp; Holidays'!S23)</f>
        <v>37313</v>
      </c>
      <c r="T23" s="195">
        <f>Monthly!T23-(Saturdays!T23+'Sundays &amp; Holidays'!T23)</f>
        <v>10671</v>
      </c>
      <c r="U23" s="199">
        <f>Monthly!U23-(Saturdays!U23+'Sundays &amp; Holidays'!U23)</f>
        <v>4574</v>
      </c>
      <c r="V23" s="197">
        <f>Monthly!V23-(Saturdays!V23+'Sundays &amp; Holidays'!V23)</f>
        <v>41162</v>
      </c>
      <c r="W23" s="204">
        <f>Monthly!W23-(Saturdays!W23+'Sundays &amp; Holidays'!W23)</f>
        <v>22488</v>
      </c>
      <c r="X23" s="195">
        <f>Monthly!X23-(Saturdays!X23+'Sundays &amp; Holidays'!X23)</f>
        <v>21219</v>
      </c>
      <c r="Y23" s="199">
        <f>Monthly!Y23-(Saturdays!Y23+'Sundays &amp; Holidays'!Y23)</f>
        <v>10383</v>
      </c>
      <c r="Z23" s="197">
        <f>Monthly!Z23-(Saturdays!Z23+'Sundays &amp; Holidays'!Z23)</f>
        <v>41451</v>
      </c>
      <c r="AA23" s="195">
        <f>Monthly!AA23-(Saturdays!AA23+'Sundays &amp; Holidays'!AA23)</f>
        <v>60092</v>
      </c>
      <c r="AB23" s="171">
        <f t="shared" si="0"/>
        <v>362419</v>
      </c>
      <c r="AC23" s="172">
        <f t="shared" si="0"/>
        <v>403455</v>
      </c>
    </row>
    <row r="24" spans="1:29" x14ac:dyDescent="0.2">
      <c r="A24" s="136" t="s">
        <v>33</v>
      </c>
      <c r="B24" s="205">
        <f>Monthly!B24-(Saturdays!B24+'Sundays &amp; Holidays'!B24)</f>
        <v>24766</v>
      </c>
      <c r="C24" s="189">
        <f>Monthly!C24-(Saturdays!C24+'Sundays &amp; Holidays'!C24)</f>
        <v>32498</v>
      </c>
      <c r="D24" s="190">
        <f>Monthly!D24-(Saturdays!D24+'Sundays &amp; Holidays'!D24)</f>
        <v>7946</v>
      </c>
      <c r="E24" s="191">
        <f>Monthly!E24-(Saturdays!E24+'Sundays &amp; Holidays'!E24)</f>
        <v>14038</v>
      </c>
      <c r="F24" s="188">
        <f>Monthly!F24-(Saturdays!F24+'Sundays &amp; Holidays'!F24)</f>
        <v>18351</v>
      </c>
      <c r="G24" s="192">
        <f>Monthly!G24-(Saturdays!G24+'Sundays &amp; Holidays'!G24)</f>
        <v>36286</v>
      </c>
      <c r="H24" s="190">
        <f>Monthly!H24-(Saturdays!H24+'Sundays &amp; Holidays'!H24)</f>
        <v>31541</v>
      </c>
      <c r="I24" s="191">
        <f>Monthly!I24-(Saturdays!I24+'Sundays &amp; Holidays'!I24)</f>
        <v>48278</v>
      </c>
      <c r="J24" s="188">
        <f>Monthly!J24-(Saturdays!J24+'Sundays &amp; Holidays'!J24)</f>
        <v>7890</v>
      </c>
      <c r="K24" s="189">
        <f>Monthly!K24-(Saturdays!K24+'Sundays &amp; Holidays'!K24)</f>
        <v>2387</v>
      </c>
      <c r="L24" s="190">
        <f>Monthly!L24-(Saturdays!L24+'Sundays &amp; Holidays'!L24)</f>
        <v>25651</v>
      </c>
      <c r="M24" s="188">
        <f>Monthly!M24-(Saturdays!M24+'Sundays &amp; Holidays'!M24)</f>
        <v>13716</v>
      </c>
      <c r="N24" s="193">
        <f>Monthly!N24-(Saturdays!N24+'Sundays &amp; Holidays'!N24)</f>
        <v>37107</v>
      </c>
      <c r="O24" s="206">
        <f>Monthly!O24-(Saturdays!O24+'Sundays &amp; Holidays'!O24)</f>
        <v>35301</v>
      </c>
      <c r="P24" s="188">
        <f>Monthly!P24-(Saturdays!P24+'Sundays &amp; Holidays'!P24)</f>
        <v>14227</v>
      </c>
      <c r="Q24" s="189">
        <f>Monthly!Q24-(Saturdays!Q24+'Sundays &amp; Holidays'!Q24)</f>
        <v>22898</v>
      </c>
      <c r="R24" s="190">
        <f>Monthly!R24-(Saturdays!R24+'Sundays &amp; Holidays'!R24)</f>
        <v>21365</v>
      </c>
      <c r="S24" s="191">
        <f>Monthly!S24-(Saturdays!S24+'Sundays &amp; Holidays'!S24)</f>
        <v>27119</v>
      </c>
      <c r="T24" s="188">
        <f>Monthly!T24-(Saturdays!T24+'Sundays &amp; Holidays'!T24)</f>
        <v>7476</v>
      </c>
      <c r="U24" s="192">
        <f>Monthly!U24-(Saturdays!U24+'Sundays &amp; Holidays'!U24)</f>
        <v>4857</v>
      </c>
      <c r="V24" s="190">
        <f>Monthly!V24-(Saturdays!V24+'Sundays &amp; Holidays'!V24)</f>
        <v>31544</v>
      </c>
      <c r="W24" s="207">
        <f>Monthly!W24-(Saturdays!W24+'Sundays &amp; Holidays'!W24)</f>
        <v>19180</v>
      </c>
      <c r="X24" s="188">
        <f>Monthly!X24-(Saturdays!X24+'Sundays &amp; Holidays'!X24)</f>
        <v>12338</v>
      </c>
      <c r="Y24" s="192">
        <f>Monthly!Y24-(Saturdays!Y24+'Sundays &amp; Holidays'!Y24)</f>
        <v>9598</v>
      </c>
      <c r="Z24" s="190">
        <f>Monthly!Z24-(Saturdays!Z24+'Sundays &amp; Holidays'!Z24)</f>
        <v>32746</v>
      </c>
      <c r="AA24" s="188">
        <f>Monthly!AA24-(Saturdays!AA24+'Sundays &amp; Holidays'!AA24)</f>
        <v>41709</v>
      </c>
      <c r="AB24" s="171">
        <f t="shared" si="0"/>
        <v>272948</v>
      </c>
      <c r="AC24" s="172">
        <f t="shared" si="0"/>
        <v>307865</v>
      </c>
    </row>
    <row r="25" spans="1:29" x14ac:dyDescent="0.2">
      <c r="A25" s="145" t="s">
        <v>34</v>
      </c>
      <c r="B25" s="202">
        <f>Monthly!B25-(Saturdays!B25+'Sundays &amp; Holidays'!B25)</f>
        <v>10386</v>
      </c>
      <c r="C25" s="196">
        <f>Monthly!C25-(Saturdays!C25+'Sundays &amp; Holidays'!C25)</f>
        <v>23027</v>
      </c>
      <c r="D25" s="197">
        <f>Monthly!D25-(Saturdays!D25+'Sundays &amp; Holidays'!D25)</f>
        <v>3778</v>
      </c>
      <c r="E25" s="198">
        <f>Monthly!E25-(Saturdays!E25+'Sundays &amp; Holidays'!E25)</f>
        <v>11584</v>
      </c>
      <c r="F25" s="195">
        <f>Monthly!F25-(Saturdays!F25+'Sundays &amp; Holidays'!F25)</f>
        <v>8311</v>
      </c>
      <c r="G25" s="199">
        <f>Monthly!G25-(Saturdays!G25+'Sundays &amp; Holidays'!G25)</f>
        <v>31649</v>
      </c>
      <c r="H25" s="197">
        <f>Monthly!H25-(Saturdays!H25+'Sundays &amp; Holidays'!H25)</f>
        <v>15374</v>
      </c>
      <c r="I25" s="198">
        <f>Monthly!I25-(Saturdays!I25+'Sundays &amp; Holidays'!I25)</f>
        <v>37001</v>
      </c>
      <c r="J25" s="195">
        <f>Monthly!J25-(Saturdays!J25+'Sundays &amp; Holidays'!J25)</f>
        <v>3023</v>
      </c>
      <c r="K25" s="196">
        <f>Monthly!K25-(Saturdays!K25+'Sundays &amp; Holidays'!K25)</f>
        <v>1998</v>
      </c>
      <c r="L25" s="197">
        <f>Monthly!L25-(Saturdays!L25+'Sundays &amp; Holidays'!L25)</f>
        <v>24277</v>
      </c>
      <c r="M25" s="195">
        <f>Monthly!M25-(Saturdays!M25+'Sundays &amp; Holidays'!M25)</f>
        <v>9239</v>
      </c>
      <c r="N25" s="200">
        <f>Monthly!N25-(Saturdays!N25+'Sundays &amp; Holidays'!N25)</f>
        <v>35750</v>
      </c>
      <c r="O25" s="203">
        <f>Monthly!O25-(Saturdays!O25+'Sundays &amp; Holidays'!O25)</f>
        <v>28286</v>
      </c>
      <c r="P25" s="195">
        <f>Monthly!P25-(Saturdays!P25+'Sundays &amp; Holidays'!P25)</f>
        <v>10250</v>
      </c>
      <c r="Q25" s="196">
        <f>Monthly!Q25-(Saturdays!Q25+'Sundays &amp; Holidays'!Q25)</f>
        <v>17549</v>
      </c>
      <c r="R25" s="197">
        <f>Monthly!R25-(Saturdays!R25+'Sundays &amp; Holidays'!R25)</f>
        <v>16518</v>
      </c>
      <c r="S25" s="198">
        <f>Monthly!S25-(Saturdays!S25+'Sundays &amp; Holidays'!S25)</f>
        <v>22283</v>
      </c>
      <c r="T25" s="195">
        <f>Monthly!T25-(Saturdays!T25+'Sundays &amp; Holidays'!T25)</f>
        <v>3630</v>
      </c>
      <c r="U25" s="199">
        <f>Monthly!U25-(Saturdays!U25+'Sundays &amp; Holidays'!U25)</f>
        <v>3573</v>
      </c>
      <c r="V25" s="197">
        <f>Monthly!V25-(Saturdays!V25+'Sundays &amp; Holidays'!V25)</f>
        <v>26347</v>
      </c>
      <c r="W25" s="204">
        <f>Monthly!W25-(Saturdays!W25+'Sundays &amp; Holidays'!W25)</f>
        <v>13505</v>
      </c>
      <c r="X25" s="195">
        <f>Monthly!X25-(Saturdays!X25+'Sundays &amp; Holidays'!X25)</f>
        <v>7321</v>
      </c>
      <c r="Y25" s="199">
        <f>Monthly!Y25-(Saturdays!Y25+'Sundays &amp; Holidays'!Y25)</f>
        <v>8745</v>
      </c>
      <c r="Z25" s="197">
        <f>Monthly!Z25-(Saturdays!Z25+'Sundays &amp; Holidays'!Z25)</f>
        <v>22161</v>
      </c>
      <c r="AA25" s="195">
        <f>Monthly!AA25-(Saturdays!AA25+'Sundays &amp; Holidays'!AA25)</f>
        <v>30719</v>
      </c>
      <c r="AB25" s="171">
        <f t="shared" si="0"/>
        <v>187126</v>
      </c>
      <c r="AC25" s="172">
        <f t="shared" si="0"/>
        <v>239158</v>
      </c>
    </row>
    <row r="26" spans="1:29" x14ac:dyDescent="0.2">
      <c r="A26" s="136" t="s">
        <v>35</v>
      </c>
      <c r="B26" s="205">
        <f>Monthly!B26-(Saturdays!B26+'Sundays &amp; Holidays'!B26)</f>
        <v>0</v>
      </c>
      <c r="C26" s="189">
        <f>Monthly!C26-(Saturdays!C26+'Sundays &amp; Holidays'!C26)</f>
        <v>9241</v>
      </c>
      <c r="D26" s="190">
        <f>Monthly!D26-(Saturdays!D26+'Sundays &amp; Holidays'!D26)</f>
        <v>270</v>
      </c>
      <c r="E26" s="191">
        <f>Monthly!E26-(Saturdays!E26+'Sundays &amp; Holidays'!E26)</f>
        <v>4513</v>
      </c>
      <c r="F26" s="188">
        <f>Monthly!F26-(Saturdays!F26+'Sundays &amp; Holidays'!F26)</f>
        <v>236</v>
      </c>
      <c r="G26" s="192">
        <f>Monthly!G26-(Saturdays!G26+'Sundays &amp; Holidays'!G26)</f>
        <v>12714</v>
      </c>
      <c r="H26" s="190">
        <f>Monthly!H26-(Saturdays!H26+'Sundays &amp; Holidays'!H26)</f>
        <v>1547</v>
      </c>
      <c r="I26" s="191">
        <f>Monthly!I26-(Saturdays!I26+'Sundays &amp; Holidays'!I26)</f>
        <v>11169</v>
      </c>
      <c r="J26" s="188">
        <f>Monthly!J26-(Saturdays!J26+'Sundays &amp; Holidays'!J26)</f>
        <v>749</v>
      </c>
      <c r="K26" s="189">
        <f>Monthly!K26-(Saturdays!K26+'Sundays &amp; Holidays'!K26)</f>
        <v>482</v>
      </c>
      <c r="L26" s="190">
        <f>Monthly!L26-(Saturdays!L26+'Sundays &amp; Holidays'!L26)</f>
        <v>5195</v>
      </c>
      <c r="M26" s="188">
        <f>Monthly!M26-(Saturdays!M26+'Sundays &amp; Holidays'!M26)</f>
        <v>1627</v>
      </c>
      <c r="N26" s="193">
        <f>Monthly!N26-(Saturdays!N26+'Sundays &amp; Holidays'!N26)</f>
        <v>5802</v>
      </c>
      <c r="O26" s="206">
        <f>Monthly!O26-(Saturdays!O26+'Sundays &amp; Holidays'!O26)</f>
        <v>4778</v>
      </c>
      <c r="P26" s="188">
        <f>Monthly!P26-(Saturdays!P26+'Sundays &amp; Holidays'!P26)</f>
        <v>1623</v>
      </c>
      <c r="Q26" s="189">
        <f>Monthly!Q26-(Saturdays!Q26+'Sundays &amp; Holidays'!Q26)</f>
        <v>2935</v>
      </c>
      <c r="R26" s="190">
        <f>Monthly!R26-(Saturdays!R26+'Sundays &amp; Holidays'!R26)</f>
        <v>3849</v>
      </c>
      <c r="S26" s="191">
        <f>Monthly!S26-(Saturdays!S26+'Sundays &amp; Holidays'!S26)</f>
        <v>1946</v>
      </c>
      <c r="T26" s="188">
        <f>Monthly!T26-(Saturdays!T26+'Sundays &amp; Holidays'!T26)</f>
        <v>711</v>
      </c>
      <c r="U26" s="192">
        <f>Monthly!U26-(Saturdays!U26+'Sundays &amp; Holidays'!U26)</f>
        <v>228</v>
      </c>
      <c r="V26" s="190">
        <f>Monthly!V26-(Saturdays!V26+'Sundays &amp; Holidays'!V26)</f>
        <v>3801</v>
      </c>
      <c r="W26" s="207">
        <f>Monthly!W26-(Saturdays!W26+'Sundays &amp; Holidays'!W26)</f>
        <v>300</v>
      </c>
      <c r="X26" s="188">
        <f>Monthly!X26-(Saturdays!X26+'Sundays &amp; Holidays'!X26)</f>
        <v>1141</v>
      </c>
      <c r="Y26" s="192">
        <f>Monthly!Y26-(Saturdays!Y26+'Sundays &amp; Holidays'!Y26)</f>
        <v>609</v>
      </c>
      <c r="Z26" s="190">
        <f>Monthly!Z26-(Saturdays!Z26+'Sundays &amp; Holidays'!Z26)</f>
        <v>1817</v>
      </c>
      <c r="AA26" s="188">
        <f>Monthly!AA26-(Saturdays!AA26+'Sundays &amp; Holidays'!AA26)</f>
        <v>3175</v>
      </c>
      <c r="AB26" s="171">
        <f t="shared" si="0"/>
        <v>26741</v>
      </c>
      <c r="AC26" s="172">
        <f t="shared" si="0"/>
        <v>53717</v>
      </c>
    </row>
    <row r="27" spans="1:29" x14ac:dyDescent="0.2">
      <c r="A27" s="145" t="s">
        <v>36</v>
      </c>
      <c r="B27" s="202">
        <f>Monthly!B27-(Saturdays!B27+'Sundays &amp; Holidays'!B27)</f>
        <v>0</v>
      </c>
      <c r="C27" s="196">
        <f>Monthly!C27-(Saturdays!C27+'Sundays &amp; Holidays'!C27)</f>
        <v>0</v>
      </c>
      <c r="D27" s="197">
        <f>Monthly!D27-(Saturdays!D27+'Sundays &amp; Holidays'!D27)</f>
        <v>0</v>
      </c>
      <c r="E27" s="198">
        <f>Monthly!E27-(Saturdays!E27+'Sundays &amp; Holidays'!E27)</f>
        <v>1</v>
      </c>
      <c r="F27" s="195">
        <f>Monthly!F27-(Saturdays!F27+'Sundays &amp; Holidays'!F27)</f>
        <v>0</v>
      </c>
      <c r="G27" s="199">
        <f>Monthly!G27-(Saturdays!G27+'Sundays &amp; Holidays'!G27)</f>
        <v>0</v>
      </c>
      <c r="H27" s="197">
        <f>Monthly!H27-(Saturdays!H27+'Sundays &amp; Holidays'!H27)</f>
        <v>0</v>
      </c>
      <c r="I27" s="198">
        <f>Monthly!I27-(Saturdays!I27+'Sundays &amp; Holidays'!I27)</f>
        <v>0</v>
      </c>
      <c r="J27" s="195">
        <f>Monthly!J27-(Saturdays!J27+'Sundays &amp; Holidays'!J27)</f>
        <v>0</v>
      </c>
      <c r="K27" s="199">
        <f>Monthly!K27-(Saturdays!K27+'Sundays &amp; Holidays'!K27)</f>
        <v>0</v>
      </c>
      <c r="L27" s="197">
        <f>Monthly!L27-(Saturdays!L27+'Sundays &amp; Holidays'!L27)</f>
        <v>0</v>
      </c>
      <c r="M27" s="195">
        <f>Monthly!M27-(Saturdays!M27+'Sundays &amp; Holidays'!M27)</f>
        <v>0</v>
      </c>
      <c r="N27" s="200">
        <f>Monthly!N27-(Saturdays!N27+'Sundays &amp; Holidays'!N27)</f>
        <v>0</v>
      </c>
      <c r="O27" s="203">
        <f>Monthly!O27-(Saturdays!O27+'Sundays &amp; Holidays'!O27)</f>
        <v>0</v>
      </c>
      <c r="P27" s="195">
        <f>Monthly!P27-(Saturdays!P27+'Sundays &amp; Holidays'!P27)</f>
        <v>0</v>
      </c>
      <c r="Q27" s="199">
        <f>Monthly!Q27-(Saturdays!Q27+'Sundays &amp; Holidays'!Q27)</f>
        <v>0</v>
      </c>
      <c r="R27" s="197">
        <f>Monthly!R27-(Saturdays!R27+'Sundays &amp; Holidays'!R27)</f>
        <v>0</v>
      </c>
      <c r="S27" s="198">
        <f>Monthly!S27-(Saturdays!S27+'Sundays &amp; Holidays'!S27)</f>
        <v>0</v>
      </c>
      <c r="T27" s="195">
        <f>Monthly!T27-(Saturdays!T27+'Sundays &amp; Holidays'!T27)</f>
        <v>0</v>
      </c>
      <c r="U27" s="199">
        <f>Monthly!U27-(Saturdays!U27+'Sundays &amp; Holidays'!U27)</f>
        <v>0</v>
      </c>
      <c r="V27" s="197">
        <f>Monthly!V27-(Saturdays!V27+'Sundays &amp; Holidays'!V27)</f>
        <v>0</v>
      </c>
      <c r="W27" s="198">
        <f>Monthly!W27-(Saturdays!W27+'Sundays &amp; Holidays'!W27)</f>
        <v>0</v>
      </c>
      <c r="X27" s="195">
        <f>Monthly!X27-(Saturdays!X27+'Sundays &amp; Holidays'!X27)</f>
        <v>0</v>
      </c>
      <c r="Y27" s="199">
        <f>Monthly!Y27-(Saturdays!Y27+'Sundays &amp; Holidays'!Y27)</f>
        <v>0</v>
      </c>
      <c r="Z27" s="197">
        <f>Monthly!Z27-(Saturdays!Z27+'Sundays &amp; Holidays'!Z27)</f>
        <v>0</v>
      </c>
      <c r="AA27" s="195">
        <f>Monthly!AA27-(Saturdays!AA27+'Sundays &amp; Holidays'!AA27)</f>
        <v>0</v>
      </c>
      <c r="AB27" s="171">
        <f t="shared" si="0"/>
        <v>0</v>
      </c>
      <c r="AC27" s="172">
        <f t="shared" si="0"/>
        <v>1</v>
      </c>
    </row>
    <row r="28" spans="1:29" x14ac:dyDescent="0.2">
      <c r="A28" s="136" t="s">
        <v>37</v>
      </c>
      <c r="B28" s="58">
        <f>Monthly!B28-(Saturdays!B28+'Sundays &amp; Holidays'!B28)</f>
        <v>0</v>
      </c>
      <c r="C28" s="59">
        <f>Monthly!C28-(Saturdays!C28+'Sundays &amp; Holidays'!C28)</f>
        <v>0</v>
      </c>
      <c r="D28" s="138">
        <f>Monthly!D28-(Saturdays!D28+'Sundays &amp; Holidays'!D28)</f>
        <v>0</v>
      </c>
      <c r="E28" s="139">
        <f>Monthly!E28-(Saturdays!E28+'Sundays &amp; Holidays'!E28)</f>
        <v>0</v>
      </c>
      <c r="F28" s="137">
        <f>Monthly!F28-(Saturdays!F28+'Sundays &amp; Holidays'!F28)</f>
        <v>0</v>
      </c>
      <c r="G28" s="140">
        <f>Monthly!G28-(Saturdays!G28+'Sundays &amp; Holidays'!G28)</f>
        <v>0</v>
      </c>
      <c r="H28" s="138">
        <f>Monthly!H28-(Saturdays!H28+'Sundays &amp; Holidays'!H28)</f>
        <v>0</v>
      </c>
      <c r="I28" s="139">
        <f>Monthly!I28-(Saturdays!I28+'Sundays &amp; Holidays'!I28)</f>
        <v>0</v>
      </c>
      <c r="J28" s="137">
        <f>Monthly!J28-(Saturdays!J28+'Sundays &amp; Holidays'!J28)</f>
        <v>0</v>
      </c>
      <c r="K28" s="140">
        <f>Monthly!K28-(Saturdays!K28+'Sundays &amp; Holidays'!K28)</f>
        <v>0</v>
      </c>
      <c r="L28" s="138">
        <f>Monthly!L28-(Saturdays!L28+'Sundays &amp; Holidays'!L28)</f>
        <v>0</v>
      </c>
      <c r="M28" s="137">
        <f>Monthly!M28-(Saturdays!M28+'Sundays &amp; Holidays'!M28)</f>
        <v>0</v>
      </c>
      <c r="N28" s="141">
        <f>Monthly!N28-(Saturdays!N28+'Sundays &amp; Holidays'!N28)</f>
        <v>0</v>
      </c>
      <c r="O28" s="142">
        <f>Monthly!O28-(Saturdays!O28+'Sundays &amp; Holidays'!O28)</f>
        <v>0</v>
      </c>
      <c r="P28" s="137">
        <f>Monthly!P28-(Saturdays!P28+'Sundays &amp; Holidays'!P28)</f>
        <v>0</v>
      </c>
      <c r="Q28" s="140">
        <f>Monthly!Q28-(Saturdays!Q28+'Sundays &amp; Holidays'!Q28)</f>
        <v>0</v>
      </c>
      <c r="R28" s="138">
        <f>Monthly!R28-(Saturdays!R28+'Sundays &amp; Holidays'!R28)</f>
        <v>0</v>
      </c>
      <c r="S28" s="191">
        <f>Monthly!S28-(Saturdays!S28+'Sundays &amp; Holidays'!S28)</f>
        <v>0</v>
      </c>
      <c r="T28" s="137">
        <f>Monthly!T28-(Saturdays!T28+'Sundays &amp; Holidays'!T28)</f>
        <v>0</v>
      </c>
      <c r="U28" s="140">
        <f>Monthly!U28-(Saturdays!U28+'Sundays &amp; Holidays'!U28)</f>
        <v>0</v>
      </c>
      <c r="V28" s="138">
        <f>Monthly!V28-(Saturdays!V28+'Sundays &amp; Holidays'!V28)</f>
        <v>0</v>
      </c>
      <c r="W28" s="139">
        <f>Monthly!W28-(Saturdays!W28+'Sundays &amp; Holidays'!W28)</f>
        <v>0</v>
      </c>
      <c r="X28" s="137">
        <f>Monthly!X28-(Saturdays!X28+'Sundays &amp; Holidays'!X28)</f>
        <v>0</v>
      </c>
      <c r="Y28" s="140">
        <f>Monthly!Y28-(Saturdays!Y28+'Sundays &amp; Holidays'!Y28)</f>
        <v>0</v>
      </c>
      <c r="Z28" s="143">
        <f>Monthly!Z28-(Saturdays!Z28+'Sundays &amp; Holidays'!Z28)</f>
        <v>0</v>
      </c>
      <c r="AA28" s="144">
        <f>Monthly!AA28-(Saturdays!AA28+'Sundays &amp; Holidays'!AA28)</f>
        <v>0</v>
      </c>
      <c r="AB28" s="171">
        <f t="shared" si="0"/>
        <v>0</v>
      </c>
      <c r="AC28" s="172">
        <f t="shared" si="0"/>
        <v>0</v>
      </c>
    </row>
    <row r="29" spans="1:29" x14ac:dyDescent="0.2">
      <c r="A29" s="145" t="s">
        <v>38</v>
      </c>
      <c r="B29" s="56">
        <f>Monthly!B29-(Saturdays!B29+'Sundays &amp; Holidays'!B29)</f>
        <v>0</v>
      </c>
      <c r="C29" s="57">
        <f>Monthly!C29-(Saturdays!C29+'Sundays &amp; Holidays'!C29)</f>
        <v>0</v>
      </c>
      <c r="D29" s="151">
        <f>Monthly!D29-(Saturdays!D29+'Sundays &amp; Holidays'!D29)</f>
        <v>0</v>
      </c>
      <c r="E29" s="148">
        <f>Monthly!E29-(Saturdays!E29+'Sundays &amp; Holidays'!E29)</f>
        <v>0</v>
      </c>
      <c r="F29" s="149">
        <f>Monthly!F29-(Saturdays!F29+'Sundays &amp; Holidays'!F29)</f>
        <v>0</v>
      </c>
      <c r="G29" s="150">
        <f>Monthly!G29-(Saturdays!G29+'Sundays &amp; Holidays'!G29)</f>
        <v>0</v>
      </c>
      <c r="H29" s="151">
        <f>Monthly!H29-(Saturdays!H29+'Sundays &amp; Holidays'!H29)</f>
        <v>0</v>
      </c>
      <c r="I29" s="148">
        <f>Monthly!I29-(Saturdays!I29+'Sundays &amp; Holidays'!I29)</f>
        <v>0</v>
      </c>
      <c r="J29" s="149">
        <f>Monthly!J29-(Saturdays!J29+'Sundays &amp; Holidays'!J29)</f>
        <v>0</v>
      </c>
      <c r="K29" s="150">
        <f>Monthly!K29-(Saturdays!K29+'Sundays &amp; Holidays'!K29)</f>
        <v>0</v>
      </c>
      <c r="L29" s="151">
        <f>Monthly!L29-(Saturdays!L29+'Sundays &amp; Holidays'!L29)</f>
        <v>0</v>
      </c>
      <c r="M29" s="149">
        <f>Monthly!M29-(Saturdays!M29+'Sundays &amp; Holidays'!M29)</f>
        <v>0</v>
      </c>
      <c r="N29" s="153">
        <f>Monthly!N29-(Saturdays!N29+'Sundays &amp; Holidays'!N29)</f>
        <v>0</v>
      </c>
      <c r="O29" s="152">
        <f>Monthly!O29-(Saturdays!O29+'Sundays &amp; Holidays'!O29)</f>
        <v>0</v>
      </c>
      <c r="P29" s="149">
        <f>Monthly!P29-(Saturdays!P29+'Sundays &amp; Holidays'!P29)</f>
        <v>0</v>
      </c>
      <c r="Q29" s="150">
        <f>Monthly!Q29-(Saturdays!Q29+'Sundays &amp; Holidays'!Q29)</f>
        <v>0</v>
      </c>
      <c r="R29" s="151">
        <f>Monthly!R29-(Saturdays!R29+'Sundays &amp; Holidays'!R29)</f>
        <v>0</v>
      </c>
      <c r="S29" s="148">
        <f>Monthly!S29-(Saturdays!S29+'Sundays &amp; Holidays'!S29)</f>
        <v>0</v>
      </c>
      <c r="T29" s="149">
        <f>Monthly!T29-(Saturdays!T29+'Sundays &amp; Holidays'!T29)</f>
        <v>0</v>
      </c>
      <c r="U29" s="150">
        <f>Monthly!U29-(Saturdays!U29+'Sundays &amp; Holidays'!U29)</f>
        <v>0</v>
      </c>
      <c r="V29" s="151">
        <f>Monthly!V29-(Saturdays!V29+'Sundays &amp; Holidays'!V29)</f>
        <v>0</v>
      </c>
      <c r="W29" s="148">
        <f>Monthly!W29-(Saturdays!W29+'Sundays &amp; Holidays'!W29)</f>
        <v>0</v>
      </c>
      <c r="X29" s="149">
        <f>Monthly!X29-(Saturdays!X29+'Sundays &amp; Holidays'!X29)</f>
        <v>0</v>
      </c>
      <c r="Y29" s="150">
        <f>Monthly!Y29-(Saturdays!Y29+'Sundays &amp; Holidays'!Y29)</f>
        <v>0</v>
      </c>
      <c r="Z29" s="147">
        <f>Monthly!Z29-(Saturdays!Z29+'Sundays &amp; Holidays'!Z29)</f>
        <v>0</v>
      </c>
      <c r="AA29" s="146">
        <f>Monthly!AA29-(Saturdays!AA29+'Sundays &amp; Holidays'!AA29)</f>
        <v>0</v>
      </c>
      <c r="AB29" s="171">
        <f t="shared" si="0"/>
        <v>0</v>
      </c>
      <c r="AC29" s="172">
        <f t="shared" si="0"/>
        <v>0</v>
      </c>
    </row>
    <row r="30" spans="1:29" ht="13.5" thickBot="1" x14ac:dyDescent="0.25">
      <c r="A30" s="136" t="s">
        <v>39</v>
      </c>
      <c r="B30" s="58">
        <f>Monthly!B30-(Saturdays!B30+'Sundays &amp; Holidays'!B30)</f>
        <v>0</v>
      </c>
      <c r="C30" s="59">
        <f>Monthly!C30-(Saturdays!C30+'Sundays &amp; Holidays'!C30)</f>
        <v>0</v>
      </c>
      <c r="D30" s="138">
        <f>Monthly!D30-(Saturdays!D30+'Sundays &amp; Holidays'!D30)</f>
        <v>0</v>
      </c>
      <c r="E30" s="139">
        <f>Monthly!E30-(Saturdays!E30+'Sundays &amp; Holidays'!E30)</f>
        <v>0</v>
      </c>
      <c r="F30" s="137">
        <f>Monthly!F30-(Saturdays!F30+'Sundays &amp; Holidays'!F30)</f>
        <v>0</v>
      </c>
      <c r="G30" s="140">
        <f>Monthly!G30-(Saturdays!G30+'Sundays &amp; Holidays'!G30)</f>
        <v>0</v>
      </c>
      <c r="H30" s="138">
        <f>Monthly!H30-(Saturdays!H30+'Sundays &amp; Holidays'!H30)</f>
        <v>27</v>
      </c>
      <c r="I30" s="139">
        <f>Monthly!I30-(Saturdays!I30+'Sundays &amp; Holidays'!I30)</f>
        <v>19</v>
      </c>
      <c r="J30" s="137">
        <f>Monthly!J30-(Saturdays!J30+'Sundays &amp; Holidays'!J30)</f>
        <v>0</v>
      </c>
      <c r="K30" s="140">
        <f>Monthly!K30-(Saturdays!K30+'Sundays &amp; Holidays'!K30)</f>
        <v>0</v>
      </c>
      <c r="L30" s="138">
        <f>Monthly!L30-(Saturdays!L30+'Sundays &amp; Holidays'!L30)</f>
        <v>0</v>
      </c>
      <c r="M30" s="137">
        <f>Monthly!M30-(Saturdays!M30+'Sundays &amp; Holidays'!M30)</f>
        <v>0</v>
      </c>
      <c r="N30" s="141">
        <f>Monthly!N30-(Saturdays!N30+'Sundays &amp; Holidays'!N30)</f>
        <v>17</v>
      </c>
      <c r="O30" s="142">
        <f>Monthly!O30-(Saturdays!O30+'Sundays &amp; Holidays'!O30)</f>
        <v>13</v>
      </c>
      <c r="P30" s="137">
        <f>Monthly!P30-(Saturdays!P30+'Sundays &amp; Holidays'!P30)</f>
        <v>0</v>
      </c>
      <c r="Q30" s="140">
        <f>Monthly!Q30-(Saturdays!Q30+'Sundays &amp; Holidays'!Q30)</f>
        <v>0</v>
      </c>
      <c r="R30" s="138">
        <f>Monthly!R30-(Saturdays!R30+'Sundays &amp; Holidays'!R30)</f>
        <v>0</v>
      </c>
      <c r="S30" s="139">
        <f>Monthly!S30-(Saturdays!S30+'Sundays &amp; Holidays'!S30)</f>
        <v>0</v>
      </c>
      <c r="T30" s="137">
        <f>Monthly!T30-(Saturdays!T30+'Sundays &amp; Holidays'!T30)</f>
        <v>0</v>
      </c>
      <c r="U30" s="140">
        <f>Monthly!U30-(Saturdays!U30+'Sundays &amp; Holidays'!U30)</f>
        <v>0</v>
      </c>
      <c r="V30" s="138">
        <f>Monthly!V30-(Saturdays!V30+'Sundays &amp; Holidays'!V30)</f>
        <v>0</v>
      </c>
      <c r="W30" s="139">
        <f>Monthly!W30-(Saturdays!W30+'Sundays &amp; Holidays'!W30)</f>
        <v>0</v>
      </c>
      <c r="X30" s="137">
        <f>Monthly!X30-(Saturdays!X30+'Sundays &amp; Holidays'!X30)</f>
        <v>0</v>
      </c>
      <c r="Y30" s="140">
        <f>Monthly!Y30-(Saturdays!Y30+'Sundays &amp; Holidays'!Y30)</f>
        <v>0</v>
      </c>
      <c r="Z30" s="143">
        <f>Monthly!Z30-(Saturdays!Z30+'Sundays &amp; Holidays'!Z30)</f>
        <v>0</v>
      </c>
      <c r="AA30" s="144">
        <f>Monthly!AA30-(Saturdays!AA30+'Sundays &amp; Holidays'!AA30)</f>
        <v>0</v>
      </c>
      <c r="AB30" s="171">
        <f t="shared" si="0"/>
        <v>44</v>
      </c>
      <c r="AC30" s="172">
        <f t="shared" si="0"/>
        <v>32</v>
      </c>
    </row>
    <row r="31" spans="1:29" ht="14.25" thickTop="1" thickBot="1" x14ac:dyDescent="0.25">
      <c r="A31" s="276" t="s">
        <v>13</v>
      </c>
      <c r="B31" s="20">
        <f t="shared" ref="B31:AA31" si="1">SUM(B7:B30)</f>
        <v>517993</v>
      </c>
      <c r="C31" s="21">
        <f t="shared" si="1"/>
        <v>511167</v>
      </c>
      <c r="D31" s="277">
        <f t="shared" si="1"/>
        <v>230427</v>
      </c>
      <c r="E31" s="278">
        <f t="shared" si="1"/>
        <v>228326</v>
      </c>
      <c r="F31" s="20">
        <f t="shared" si="1"/>
        <v>558190</v>
      </c>
      <c r="G31" s="21">
        <f t="shared" si="1"/>
        <v>501744</v>
      </c>
      <c r="H31" s="277">
        <f t="shared" si="1"/>
        <v>709621</v>
      </c>
      <c r="I31" s="278">
        <f t="shared" si="1"/>
        <v>741548</v>
      </c>
      <c r="J31" s="20">
        <f t="shared" si="1"/>
        <v>123601</v>
      </c>
      <c r="K31" s="21">
        <f t="shared" si="1"/>
        <v>121491</v>
      </c>
      <c r="L31" s="277">
        <f t="shared" si="1"/>
        <v>403450</v>
      </c>
      <c r="M31" s="278">
        <f t="shared" si="1"/>
        <v>401725</v>
      </c>
      <c r="N31" s="20">
        <f t="shared" si="1"/>
        <v>714554</v>
      </c>
      <c r="O31" s="21">
        <f t="shared" si="1"/>
        <v>715971</v>
      </c>
      <c r="P31" s="277">
        <f t="shared" si="1"/>
        <v>368142</v>
      </c>
      <c r="Q31" s="278">
        <f t="shared" si="1"/>
        <v>361138</v>
      </c>
      <c r="R31" s="20">
        <f t="shared" si="1"/>
        <v>474767</v>
      </c>
      <c r="S31" s="21">
        <f t="shared" si="1"/>
        <v>481559</v>
      </c>
      <c r="T31" s="277">
        <f t="shared" si="1"/>
        <v>136605</v>
      </c>
      <c r="U31" s="278">
        <f t="shared" si="1"/>
        <v>143466</v>
      </c>
      <c r="V31" s="20">
        <f t="shared" si="1"/>
        <v>405916</v>
      </c>
      <c r="W31" s="21">
        <f t="shared" si="1"/>
        <v>465308</v>
      </c>
      <c r="X31" s="277">
        <f t="shared" si="1"/>
        <v>327825</v>
      </c>
      <c r="Y31" s="278">
        <f t="shared" si="1"/>
        <v>209379</v>
      </c>
      <c r="Z31" s="20">
        <f t="shared" si="1"/>
        <v>739177</v>
      </c>
      <c r="AA31" s="21">
        <f t="shared" si="1"/>
        <v>812369</v>
      </c>
      <c r="AB31" s="277">
        <f>SUM(AB7:AB30)</f>
        <v>5710268</v>
      </c>
      <c r="AC31" s="21">
        <f>SUM(AC7:AC30)</f>
        <v>5695191</v>
      </c>
    </row>
    <row r="32" spans="1:29" ht="15.75" thickTop="1" x14ac:dyDescent="0.2">
      <c r="AB32" s="279" t="str">
        <f>IF(AB31='Daily Total'!D44,"Correct","Wrong")</f>
        <v>Correct</v>
      </c>
      <c r="AC32" s="279" t="str">
        <f>IF(AC31='Daily Total'!E44,"Correct","Wrong")</f>
        <v>Correct</v>
      </c>
    </row>
    <row r="35" spans="1:29" x14ac:dyDescent="0.2">
      <c r="A35" s="280" t="s">
        <v>86</v>
      </c>
      <c r="B35" s="281"/>
      <c r="C35" s="281"/>
      <c r="D35" s="123"/>
      <c r="E35" s="123"/>
      <c r="F35" s="123"/>
      <c r="G35" s="123"/>
      <c r="H35" s="123"/>
      <c r="I35" s="123"/>
      <c r="J35" s="123"/>
      <c r="K35" s="123"/>
      <c r="L35" s="123"/>
      <c r="M35" s="123"/>
      <c r="N35" s="123"/>
      <c r="O35" s="123"/>
      <c r="P35" s="123"/>
      <c r="Q35" s="123"/>
      <c r="R35" s="123"/>
      <c r="S35" s="123"/>
      <c r="T35" s="123"/>
      <c r="U35" s="123"/>
      <c r="V35" s="123"/>
      <c r="W35" s="123"/>
      <c r="X35" s="123"/>
      <c r="Y35" s="123"/>
      <c r="Z35" s="123"/>
      <c r="AA35" s="123"/>
      <c r="AB35" s="280"/>
      <c r="AC35" s="280"/>
    </row>
    <row r="36" spans="1:29" ht="13.5" thickBot="1" x14ac:dyDescent="0.25">
      <c r="A36" s="280"/>
      <c r="B36" s="281"/>
      <c r="C36" s="281"/>
      <c r="D36" s="123"/>
      <c r="E36" s="123"/>
      <c r="F36" s="123"/>
      <c r="G36" s="123"/>
      <c r="H36" s="123"/>
      <c r="I36" s="123"/>
      <c r="J36" s="123"/>
      <c r="K36" s="123"/>
      <c r="L36" s="123"/>
      <c r="M36" s="123"/>
      <c r="N36" s="123"/>
      <c r="O36" s="123"/>
      <c r="P36" s="123"/>
      <c r="Q36" s="123"/>
      <c r="R36" s="123"/>
      <c r="S36" s="123"/>
      <c r="T36" s="123"/>
      <c r="U36" s="123"/>
      <c r="V36" s="123"/>
      <c r="W36" s="123"/>
      <c r="X36" s="123"/>
      <c r="Y36" s="123"/>
      <c r="Z36" s="123"/>
      <c r="AA36" s="123"/>
      <c r="AB36" s="280"/>
      <c r="AC36" s="280"/>
    </row>
    <row r="37" spans="1:29" ht="14.25" thickTop="1" thickBot="1" x14ac:dyDescent="0.25">
      <c r="A37" s="306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 x14ac:dyDescent="0.3">
      <c r="A38" s="307"/>
      <c r="B38" s="63" t="s">
        <v>14</v>
      </c>
      <c r="C38" s="64" t="s">
        <v>15</v>
      </c>
      <c r="D38" s="65" t="s">
        <v>14</v>
      </c>
      <c r="E38" s="66" t="s">
        <v>15</v>
      </c>
      <c r="F38" s="67" t="s">
        <v>14</v>
      </c>
      <c r="G38" s="64" t="s">
        <v>15</v>
      </c>
      <c r="H38" s="65" t="s">
        <v>14</v>
      </c>
      <c r="I38" s="66" t="s">
        <v>15</v>
      </c>
      <c r="J38" s="67" t="s">
        <v>14</v>
      </c>
      <c r="K38" s="64" t="s">
        <v>15</v>
      </c>
      <c r="L38" s="65" t="s">
        <v>14</v>
      </c>
      <c r="M38" s="67" t="s">
        <v>15</v>
      </c>
      <c r="N38" s="63" t="s">
        <v>14</v>
      </c>
      <c r="O38" s="68" t="s">
        <v>15</v>
      </c>
      <c r="P38" s="67" t="s">
        <v>14</v>
      </c>
      <c r="Q38" s="64" t="s">
        <v>15</v>
      </c>
      <c r="R38" s="65" t="s">
        <v>14</v>
      </c>
      <c r="S38" s="66" t="s">
        <v>15</v>
      </c>
      <c r="T38" s="67" t="s">
        <v>14</v>
      </c>
      <c r="U38" s="64" t="s">
        <v>15</v>
      </c>
      <c r="V38" s="65" t="s">
        <v>14</v>
      </c>
      <c r="W38" s="66" t="s">
        <v>15</v>
      </c>
      <c r="X38" s="67" t="s">
        <v>14</v>
      </c>
      <c r="Y38" s="64" t="s">
        <v>15</v>
      </c>
      <c r="Z38" s="65" t="s">
        <v>14</v>
      </c>
      <c r="AA38" s="67" t="s">
        <v>15</v>
      </c>
      <c r="AB38" s="63" t="s">
        <v>14</v>
      </c>
      <c r="AC38" s="68" t="s">
        <v>15</v>
      </c>
    </row>
    <row r="39" spans="1:29" ht="13.5" thickTop="1" x14ac:dyDescent="0.2">
      <c r="A39" s="124" t="s">
        <v>16</v>
      </c>
      <c r="B39" s="125">
        <f>+B7/$B$65</f>
        <v>0</v>
      </c>
      <c r="C39" s="185">
        <f t="shared" ref="C39:AA39" si="2">+C7/$B$65</f>
        <v>0</v>
      </c>
      <c r="D39" s="126">
        <f t="shared" si="2"/>
        <v>0</v>
      </c>
      <c r="E39" s="179">
        <f t="shared" si="2"/>
        <v>0</v>
      </c>
      <c r="F39" s="125">
        <f t="shared" si="2"/>
        <v>0</v>
      </c>
      <c r="G39" s="127">
        <f t="shared" si="2"/>
        <v>0</v>
      </c>
      <c r="H39" s="126">
        <f t="shared" si="2"/>
        <v>0</v>
      </c>
      <c r="I39" s="179">
        <f t="shared" si="2"/>
        <v>0</v>
      </c>
      <c r="J39" s="125">
        <f t="shared" si="2"/>
        <v>0</v>
      </c>
      <c r="K39" s="127">
        <f t="shared" si="2"/>
        <v>0</v>
      </c>
      <c r="L39" s="126">
        <f t="shared" si="2"/>
        <v>0</v>
      </c>
      <c r="M39" s="125">
        <f t="shared" si="2"/>
        <v>0</v>
      </c>
      <c r="N39" s="178">
        <f t="shared" si="2"/>
        <v>0</v>
      </c>
      <c r="O39" s="180">
        <f t="shared" si="2"/>
        <v>0</v>
      </c>
      <c r="P39" s="125">
        <f t="shared" si="2"/>
        <v>0</v>
      </c>
      <c r="Q39" s="127">
        <f t="shared" si="2"/>
        <v>0</v>
      </c>
      <c r="R39" s="126">
        <f t="shared" si="2"/>
        <v>0</v>
      </c>
      <c r="S39" s="179">
        <f t="shared" si="2"/>
        <v>0</v>
      </c>
      <c r="T39" s="125">
        <f t="shared" si="2"/>
        <v>0</v>
      </c>
      <c r="U39" s="127">
        <f t="shared" si="2"/>
        <v>0</v>
      </c>
      <c r="V39" s="126">
        <f t="shared" si="2"/>
        <v>0.69565217391304346</v>
      </c>
      <c r="W39" s="179">
        <f t="shared" si="2"/>
        <v>0.78260869565217395</v>
      </c>
      <c r="X39" s="125">
        <f t="shared" si="2"/>
        <v>0</v>
      </c>
      <c r="Y39" s="127">
        <f t="shared" si="2"/>
        <v>0</v>
      </c>
      <c r="Z39" s="183">
        <f t="shared" si="2"/>
        <v>0.69565217391304346</v>
      </c>
      <c r="AA39" s="184">
        <f t="shared" si="2"/>
        <v>0.78260869565217395</v>
      </c>
      <c r="AB39" s="169">
        <f>+B39+D39+F39+H39+J39+L39+N39+P39+R39+T39+V39+X39+Z39</f>
        <v>1.3913043478260869</v>
      </c>
      <c r="AC39" s="170">
        <f>+C39+E39+G39+I39+K39+M39+O39+Q39+S39+U39+W39+Y39+AA39</f>
        <v>1.5652173913043479</v>
      </c>
    </row>
    <row r="40" spans="1:29" x14ac:dyDescent="0.2">
      <c r="A40" s="136" t="s">
        <v>17</v>
      </c>
      <c r="B40" s="188">
        <f t="shared" ref="B40:AA40" si="3">+B8/$B$65</f>
        <v>288.08695652173913</v>
      </c>
      <c r="C40" s="189">
        <f t="shared" si="3"/>
        <v>0.52173913043478259</v>
      </c>
      <c r="D40" s="190">
        <f t="shared" si="3"/>
        <v>171.65217391304347</v>
      </c>
      <c r="E40" s="191">
        <f t="shared" si="3"/>
        <v>3.0434782608695654</v>
      </c>
      <c r="F40" s="188">
        <f t="shared" si="3"/>
        <v>541.43478260869563</v>
      </c>
      <c r="G40" s="192">
        <f t="shared" si="3"/>
        <v>3.6956521739130435</v>
      </c>
      <c r="H40" s="190">
        <f t="shared" si="3"/>
        <v>409.78260869565219</v>
      </c>
      <c r="I40" s="191">
        <f t="shared" si="3"/>
        <v>28.521739130434781</v>
      </c>
      <c r="J40" s="188">
        <f t="shared" si="3"/>
        <v>10.739130434782609</v>
      </c>
      <c r="K40" s="192">
        <f t="shared" si="3"/>
        <v>12.347826086956522</v>
      </c>
      <c r="L40" s="190">
        <f t="shared" si="3"/>
        <v>32.260869565217391</v>
      </c>
      <c r="M40" s="188">
        <f t="shared" si="3"/>
        <v>62.086956521739133</v>
      </c>
      <c r="N40" s="193">
        <f t="shared" si="3"/>
        <v>163.60869565217391</v>
      </c>
      <c r="O40" s="194">
        <f t="shared" si="3"/>
        <v>96.565217391304344</v>
      </c>
      <c r="P40" s="188">
        <f t="shared" si="3"/>
        <v>46.565217391304351</v>
      </c>
      <c r="Q40" s="192">
        <f t="shared" si="3"/>
        <v>42.608695652173914</v>
      </c>
      <c r="R40" s="190">
        <f t="shared" si="3"/>
        <v>25.913043478260871</v>
      </c>
      <c r="S40" s="191">
        <f t="shared" si="3"/>
        <v>48.521739130434781</v>
      </c>
      <c r="T40" s="188">
        <f t="shared" si="3"/>
        <v>1</v>
      </c>
      <c r="U40" s="192">
        <f t="shared" si="3"/>
        <v>1.2173913043478262</v>
      </c>
      <c r="V40" s="190">
        <f t="shared" si="3"/>
        <v>6.7826086956521738</v>
      </c>
      <c r="W40" s="191">
        <f t="shared" si="3"/>
        <v>0.21739130434782608</v>
      </c>
      <c r="X40" s="188">
        <f t="shared" si="3"/>
        <v>2.7826086956521738</v>
      </c>
      <c r="Y40" s="192">
        <f t="shared" si="3"/>
        <v>0</v>
      </c>
      <c r="Z40" s="190">
        <f t="shared" si="3"/>
        <v>0</v>
      </c>
      <c r="AA40" s="188">
        <f t="shared" si="3"/>
        <v>0</v>
      </c>
      <c r="AB40" s="171">
        <f>+B40+D40+F40+H40+J40+L40+N40+P40+R40+T40+V40+X40+Z40</f>
        <v>1700.608695652174</v>
      </c>
      <c r="AC40" s="172">
        <f>+C40+E40+G40+I40+K40+M40+O40+Q40+S40+U40+W40+Y40+AA40</f>
        <v>299.3478260869565</v>
      </c>
    </row>
    <row r="41" spans="1:29" x14ac:dyDescent="0.2">
      <c r="A41" s="145" t="s">
        <v>18</v>
      </c>
      <c r="B41" s="195">
        <f t="shared" ref="B41:AA41" si="4">+B9/$B$65</f>
        <v>1565.9565217391305</v>
      </c>
      <c r="C41" s="196">
        <f t="shared" si="4"/>
        <v>26.347826086956523</v>
      </c>
      <c r="D41" s="197">
        <f t="shared" si="4"/>
        <v>658.47826086956525</v>
      </c>
      <c r="E41" s="198">
        <f t="shared" si="4"/>
        <v>131.56521739130434</v>
      </c>
      <c r="F41" s="195">
        <f t="shared" si="4"/>
        <v>2269.304347826087</v>
      </c>
      <c r="G41" s="199">
        <f t="shared" si="4"/>
        <v>302.47826086956519</v>
      </c>
      <c r="H41" s="197">
        <f t="shared" si="4"/>
        <v>1731.1304347826087</v>
      </c>
      <c r="I41" s="198">
        <f t="shared" si="4"/>
        <v>523.82608695652175</v>
      </c>
      <c r="J41" s="195">
        <f t="shared" si="4"/>
        <v>76.086956521739125</v>
      </c>
      <c r="K41" s="199">
        <f t="shared" si="4"/>
        <v>198.21739130434781</v>
      </c>
      <c r="L41" s="197">
        <f t="shared" si="4"/>
        <v>326</v>
      </c>
      <c r="M41" s="195">
        <f t="shared" si="4"/>
        <v>696.21739130434787</v>
      </c>
      <c r="N41" s="200">
        <f t="shared" si="4"/>
        <v>1133.695652173913</v>
      </c>
      <c r="O41" s="201">
        <f t="shared" si="4"/>
        <v>1388.2608695652175</v>
      </c>
      <c r="P41" s="195">
        <f t="shared" si="4"/>
        <v>608.695652173913</v>
      </c>
      <c r="Q41" s="199">
        <f t="shared" si="4"/>
        <v>711.95652173913038</v>
      </c>
      <c r="R41" s="197">
        <f t="shared" si="4"/>
        <v>744.17391304347825</v>
      </c>
      <c r="S41" s="198">
        <f t="shared" si="4"/>
        <v>847.60869565217388</v>
      </c>
      <c r="T41" s="195">
        <f t="shared" si="4"/>
        <v>112.08695652173913</v>
      </c>
      <c r="U41" s="199">
        <f t="shared" si="4"/>
        <v>457.17391304347825</v>
      </c>
      <c r="V41" s="197">
        <f t="shared" si="4"/>
        <v>386.26086956521738</v>
      </c>
      <c r="W41" s="198">
        <f t="shared" si="4"/>
        <v>1061.0869565217392</v>
      </c>
      <c r="X41" s="195">
        <f t="shared" si="4"/>
        <v>548.86956521739125</v>
      </c>
      <c r="Y41" s="199">
        <f t="shared" si="4"/>
        <v>500.60869565217394</v>
      </c>
      <c r="Z41" s="197">
        <f t="shared" si="4"/>
        <v>1438.0869565217392</v>
      </c>
      <c r="AA41" s="195">
        <f t="shared" si="4"/>
        <v>991.86956521739125</v>
      </c>
      <c r="AB41" s="171">
        <f t="shared" ref="AB41:AB62" si="5">+B41+D41+F41+H41+J41+L41+N41+P41+R41+T41+V41+X41+Z41</f>
        <v>11598.826086956524</v>
      </c>
      <c r="AC41" s="172">
        <f t="shared" ref="AC41:AC62" si="6">+C41+E41+G41+I41+K41+M41+O41+Q41+S41+U41+W41+Y41+AA41</f>
        <v>7837.2173913043471</v>
      </c>
    </row>
    <row r="42" spans="1:29" x14ac:dyDescent="0.2">
      <c r="A42" s="136" t="s">
        <v>19</v>
      </c>
      <c r="B42" s="188">
        <f t="shared" ref="B42:AA42" si="7">+B10/$B$65</f>
        <v>2440.8695652173915</v>
      </c>
      <c r="C42" s="189">
        <f t="shared" si="7"/>
        <v>870.47826086956525</v>
      </c>
      <c r="D42" s="190">
        <f t="shared" si="7"/>
        <v>999.95652173913038</v>
      </c>
      <c r="E42" s="191">
        <f t="shared" si="7"/>
        <v>645.08695652173913</v>
      </c>
      <c r="F42" s="188">
        <f t="shared" si="7"/>
        <v>2822.5652173913045</v>
      </c>
      <c r="G42" s="192">
        <f t="shared" si="7"/>
        <v>1046.5652173913043</v>
      </c>
      <c r="H42" s="190">
        <f t="shared" si="7"/>
        <v>2687.5652173913045</v>
      </c>
      <c r="I42" s="191">
        <f t="shared" si="7"/>
        <v>1329.8260869565217</v>
      </c>
      <c r="J42" s="188">
        <f t="shared" si="7"/>
        <v>178.21739130434781</v>
      </c>
      <c r="K42" s="192">
        <f t="shared" si="7"/>
        <v>506.08695652173913</v>
      </c>
      <c r="L42" s="190">
        <f t="shared" si="7"/>
        <v>652.91304347826087</v>
      </c>
      <c r="M42" s="188">
        <f t="shared" si="7"/>
        <v>1640.5217391304348</v>
      </c>
      <c r="N42" s="193">
        <f t="shared" si="7"/>
        <v>1993.5217391304348</v>
      </c>
      <c r="O42" s="194">
        <f t="shared" si="7"/>
        <v>2713.4347826086955</v>
      </c>
      <c r="P42" s="188">
        <f t="shared" si="7"/>
        <v>1253.9565217391305</v>
      </c>
      <c r="Q42" s="192">
        <f t="shared" si="7"/>
        <v>1360.304347826087</v>
      </c>
      <c r="R42" s="190">
        <f t="shared" si="7"/>
        <v>1616.695652173913</v>
      </c>
      <c r="S42" s="191">
        <f t="shared" si="7"/>
        <v>1456.695652173913</v>
      </c>
      <c r="T42" s="188">
        <f t="shared" si="7"/>
        <v>218</v>
      </c>
      <c r="U42" s="192">
        <f t="shared" si="7"/>
        <v>941.39130434782612</v>
      </c>
      <c r="V42" s="190">
        <f t="shared" si="7"/>
        <v>754.3478260869565</v>
      </c>
      <c r="W42" s="191">
        <f t="shared" si="7"/>
        <v>2045</v>
      </c>
      <c r="X42" s="188">
        <f t="shared" si="7"/>
        <v>1113.4347826086957</v>
      </c>
      <c r="Y42" s="192">
        <f t="shared" si="7"/>
        <v>862.86956521739125</v>
      </c>
      <c r="Z42" s="190">
        <f t="shared" si="7"/>
        <v>2302.2608695652175</v>
      </c>
      <c r="AA42" s="188">
        <f t="shared" si="7"/>
        <v>1810.608695652174</v>
      </c>
      <c r="AB42" s="171">
        <f t="shared" si="5"/>
        <v>19034.304347826084</v>
      </c>
      <c r="AC42" s="172">
        <f t="shared" si="6"/>
        <v>17228.869565217392</v>
      </c>
    </row>
    <row r="43" spans="1:29" x14ac:dyDescent="0.2">
      <c r="A43" s="145" t="s">
        <v>20</v>
      </c>
      <c r="B43" s="195">
        <f t="shared" ref="B43:AA43" si="8">+B11/$B$65</f>
        <v>2468.782608695652</v>
      </c>
      <c r="C43" s="196">
        <f t="shared" si="8"/>
        <v>1026.3478260869565</v>
      </c>
      <c r="D43" s="197">
        <f t="shared" si="8"/>
        <v>844.21739130434787</v>
      </c>
      <c r="E43" s="198">
        <f t="shared" si="8"/>
        <v>828.26086956521738</v>
      </c>
      <c r="F43" s="195">
        <f t="shared" si="8"/>
        <v>2266.7391304347825</v>
      </c>
      <c r="G43" s="199">
        <f t="shared" si="8"/>
        <v>1262.0434782608695</v>
      </c>
      <c r="H43" s="197">
        <f t="shared" si="8"/>
        <v>2827.1304347826085</v>
      </c>
      <c r="I43" s="198">
        <f t="shared" si="8"/>
        <v>1725.5652173913043</v>
      </c>
      <c r="J43" s="195">
        <f t="shared" si="8"/>
        <v>230.91304347826087</v>
      </c>
      <c r="K43" s="199">
        <f t="shared" si="8"/>
        <v>755.04347826086962</v>
      </c>
      <c r="L43" s="197">
        <f t="shared" si="8"/>
        <v>753.21739130434787</v>
      </c>
      <c r="M43" s="195">
        <f t="shared" si="8"/>
        <v>2369.217391304348</v>
      </c>
      <c r="N43" s="200">
        <f t="shared" si="8"/>
        <v>2164.8695652173915</v>
      </c>
      <c r="O43" s="201">
        <f t="shared" si="8"/>
        <v>3082.0434782608695</v>
      </c>
      <c r="P43" s="195">
        <f t="shared" si="8"/>
        <v>1579.695652173913</v>
      </c>
      <c r="Q43" s="199">
        <f t="shared" si="8"/>
        <v>1384.608695652174</v>
      </c>
      <c r="R43" s="197">
        <f t="shared" si="8"/>
        <v>1888.695652173913</v>
      </c>
      <c r="S43" s="198">
        <f t="shared" si="8"/>
        <v>1451.9130434782608</v>
      </c>
      <c r="T43" s="195">
        <f t="shared" si="8"/>
        <v>283.73913043478262</v>
      </c>
      <c r="U43" s="199">
        <f t="shared" si="8"/>
        <v>1091.391304347826</v>
      </c>
      <c r="V43" s="197">
        <f t="shared" si="8"/>
        <v>747.82608695652175</v>
      </c>
      <c r="W43" s="198">
        <f t="shared" si="8"/>
        <v>2085.2608695652175</v>
      </c>
      <c r="X43" s="195">
        <f t="shared" si="8"/>
        <v>1269.5217391304348</v>
      </c>
      <c r="Y43" s="199">
        <f t="shared" si="8"/>
        <v>1236.4782608695652</v>
      </c>
      <c r="Z43" s="197">
        <f t="shared" si="8"/>
        <v>2569.391304347826</v>
      </c>
      <c r="AA43" s="195">
        <f t="shared" si="8"/>
        <v>2151.608695652174</v>
      </c>
      <c r="AB43" s="171">
        <f t="shared" si="5"/>
        <v>19894.739130434784</v>
      </c>
      <c r="AC43" s="172">
        <f t="shared" si="6"/>
        <v>20449.782608695648</v>
      </c>
    </row>
    <row r="44" spans="1:29" x14ac:dyDescent="0.2">
      <c r="A44" s="136" t="s">
        <v>21</v>
      </c>
      <c r="B44" s="188">
        <f t="shared" ref="B44:AA44" si="9">+B12/$B$65</f>
        <v>2021.4782608695652</v>
      </c>
      <c r="C44" s="189">
        <f t="shared" si="9"/>
        <v>912.6521739130435</v>
      </c>
      <c r="D44" s="190">
        <f t="shared" si="9"/>
        <v>638.95652173913038</v>
      </c>
      <c r="E44" s="191">
        <f t="shared" si="9"/>
        <v>677.13043478260875</v>
      </c>
      <c r="F44" s="188">
        <f t="shared" si="9"/>
        <v>2113.7391304347825</v>
      </c>
      <c r="G44" s="192">
        <f t="shared" si="9"/>
        <v>955.17391304347825</v>
      </c>
      <c r="H44" s="190">
        <f t="shared" si="9"/>
        <v>2396.2608695652175</v>
      </c>
      <c r="I44" s="191">
        <f t="shared" si="9"/>
        <v>1542.2608695652175</v>
      </c>
      <c r="J44" s="188">
        <f t="shared" si="9"/>
        <v>201.65217391304347</v>
      </c>
      <c r="K44" s="192">
        <f t="shared" si="9"/>
        <v>673.52173913043475</v>
      </c>
      <c r="L44" s="190">
        <f t="shared" si="9"/>
        <v>604.52173913043475</v>
      </c>
      <c r="M44" s="188">
        <f t="shared" si="9"/>
        <v>2192</v>
      </c>
      <c r="N44" s="193">
        <f t="shared" si="9"/>
        <v>1707.5652173913043</v>
      </c>
      <c r="O44" s="194">
        <f t="shared" si="9"/>
        <v>2869.9565217391305</v>
      </c>
      <c r="P44" s="188">
        <f t="shared" si="9"/>
        <v>1143.4347826086957</v>
      </c>
      <c r="Q44" s="192">
        <f t="shared" si="9"/>
        <v>1211.7826086956522</v>
      </c>
      <c r="R44" s="190">
        <f t="shared" si="9"/>
        <v>1691.695652173913</v>
      </c>
      <c r="S44" s="191">
        <f t="shared" si="9"/>
        <v>1230</v>
      </c>
      <c r="T44" s="188">
        <f t="shared" si="9"/>
        <v>222.17391304347825</v>
      </c>
      <c r="U44" s="192">
        <f t="shared" si="9"/>
        <v>769.56521739130437</v>
      </c>
      <c r="V44" s="190">
        <f t="shared" si="9"/>
        <v>619.04347826086962</v>
      </c>
      <c r="W44" s="191">
        <f t="shared" si="9"/>
        <v>1680.2608695652175</v>
      </c>
      <c r="X44" s="188">
        <f t="shared" si="9"/>
        <v>1033.9130434782608</v>
      </c>
      <c r="Y44" s="192">
        <f t="shared" si="9"/>
        <v>1061.695652173913</v>
      </c>
      <c r="Z44" s="190">
        <f t="shared" si="9"/>
        <v>2383.608695652174</v>
      </c>
      <c r="AA44" s="188">
        <f t="shared" si="9"/>
        <v>1883.9130434782608</v>
      </c>
      <c r="AB44" s="171">
        <f t="shared" si="5"/>
        <v>16778.043478260872</v>
      </c>
      <c r="AC44" s="172">
        <f t="shared" si="6"/>
        <v>17659.91304347826</v>
      </c>
    </row>
    <row r="45" spans="1:29" x14ac:dyDescent="0.2">
      <c r="A45" s="145" t="s">
        <v>22</v>
      </c>
      <c r="B45" s="195">
        <f t="shared" ref="B45:AA45" si="10">+B13/$B$65</f>
        <v>1652.2608695652175</v>
      </c>
      <c r="C45" s="196">
        <f t="shared" si="10"/>
        <v>996.39130434782612</v>
      </c>
      <c r="D45" s="197">
        <f t="shared" si="10"/>
        <v>565.21739130434787</v>
      </c>
      <c r="E45" s="198">
        <f t="shared" si="10"/>
        <v>525.47826086956525</v>
      </c>
      <c r="F45" s="195">
        <f t="shared" si="10"/>
        <v>2044.0869565217392</v>
      </c>
      <c r="G45" s="199">
        <f t="shared" si="10"/>
        <v>763.78260869565213</v>
      </c>
      <c r="H45" s="197">
        <f t="shared" si="10"/>
        <v>2191.8260869565215</v>
      </c>
      <c r="I45" s="198">
        <f t="shared" si="10"/>
        <v>1519.3478260869565</v>
      </c>
      <c r="J45" s="195">
        <f t="shared" si="10"/>
        <v>223.82608695652175</v>
      </c>
      <c r="K45" s="199">
        <f t="shared" si="10"/>
        <v>644.82608695652175</v>
      </c>
      <c r="L45" s="197">
        <f t="shared" si="10"/>
        <v>601.91304347826087</v>
      </c>
      <c r="M45" s="195">
        <f t="shared" si="10"/>
        <v>1779.304347826087</v>
      </c>
      <c r="N45" s="200">
        <f t="shared" si="10"/>
        <v>1608</v>
      </c>
      <c r="O45" s="201">
        <f t="shared" si="10"/>
        <v>2526.695652173913</v>
      </c>
      <c r="P45" s="195">
        <f t="shared" si="10"/>
        <v>868.52173913043475</v>
      </c>
      <c r="Q45" s="199">
        <f t="shared" si="10"/>
        <v>969.08695652173913</v>
      </c>
      <c r="R45" s="197">
        <f t="shared" si="10"/>
        <v>1426.7826086956522</v>
      </c>
      <c r="S45" s="198">
        <f t="shared" si="10"/>
        <v>1142.2173913043478</v>
      </c>
      <c r="T45" s="195">
        <f t="shared" si="10"/>
        <v>205.69565217391303</v>
      </c>
      <c r="U45" s="199">
        <f t="shared" si="10"/>
        <v>472.43478260869563</v>
      </c>
      <c r="V45" s="197">
        <f t="shared" si="10"/>
        <v>602.95652173913038</v>
      </c>
      <c r="W45" s="198">
        <f t="shared" si="10"/>
        <v>1638.1304347826087</v>
      </c>
      <c r="X45" s="195">
        <f t="shared" si="10"/>
        <v>809.26086956521738</v>
      </c>
      <c r="Y45" s="199">
        <f t="shared" si="10"/>
        <v>695.91304347826087</v>
      </c>
      <c r="Z45" s="197">
        <f t="shared" si="10"/>
        <v>2148.5652173913045</v>
      </c>
      <c r="AA45" s="195">
        <f t="shared" si="10"/>
        <v>1983.8695652173913</v>
      </c>
      <c r="AB45" s="171">
        <f t="shared" si="5"/>
        <v>14948.91304347826</v>
      </c>
      <c r="AC45" s="172">
        <f t="shared" si="6"/>
        <v>15657.478260869566</v>
      </c>
    </row>
    <row r="46" spans="1:29" x14ac:dyDescent="0.2">
      <c r="A46" s="136" t="s">
        <v>23</v>
      </c>
      <c r="B46" s="188">
        <f t="shared" ref="B46:AA46" si="11">+B14/$B$65</f>
        <v>1218.1304347826087</v>
      </c>
      <c r="C46" s="189">
        <f t="shared" si="11"/>
        <v>981.6521739130435</v>
      </c>
      <c r="D46" s="190">
        <f t="shared" si="11"/>
        <v>496.21739130434781</v>
      </c>
      <c r="E46" s="191">
        <f t="shared" si="11"/>
        <v>455.08695652173913</v>
      </c>
      <c r="F46" s="188">
        <f t="shared" si="11"/>
        <v>1532.8695652173913</v>
      </c>
      <c r="G46" s="192">
        <f t="shared" si="11"/>
        <v>701.91304347826087</v>
      </c>
      <c r="H46" s="190">
        <f t="shared" si="11"/>
        <v>1792.7391304347825</v>
      </c>
      <c r="I46" s="191">
        <f t="shared" si="11"/>
        <v>1418.608695652174</v>
      </c>
      <c r="J46" s="188">
        <f t="shared" si="11"/>
        <v>245.08695652173913</v>
      </c>
      <c r="K46" s="192">
        <f t="shared" si="11"/>
        <v>471.3478260869565</v>
      </c>
      <c r="L46" s="190">
        <f t="shared" si="11"/>
        <v>588.39130434782612</v>
      </c>
      <c r="M46" s="188">
        <f t="shared" si="11"/>
        <v>1273.2173913043478</v>
      </c>
      <c r="N46" s="193">
        <f t="shared" si="11"/>
        <v>1322.2608695652175</v>
      </c>
      <c r="O46" s="194">
        <f t="shared" si="11"/>
        <v>1814.5652173913043</v>
      </c>
      <c r="P46" s="188">
        <f t="shared" si="11"/>
        <v>720.73913043478262</v>
      </c>
      <c r="Q46" s="192">
        <f t="shared" si="11"/>
        <v>675</v>
      </c>
      <c r="R46" s="190">
        <f t="shared" si="11"/>
        <v>1132</v>
      </c>
      <c r="S46" s="191">
        <f t="shared" si="11"/>
        <v>996.04347826086962</v>
      </c>
      <c r="T46" s="188">
        <f t="shared" si="11"/>
        <v>230.17391304347825</v>
      </c>
      <c r="U46" s="192">
        <f t="shared" si="11"/>
        <v>350.78260869565219</v>
      </c>
      <c r="V46" s="190">
        <f t="shared" si="11"/>
        <v>547.91304347826087</v>
      </c>
      <c r="W46" s="191">
        <f t="shared" si="11"/>
        <v>1291.9130434782608</v>
      </c>
      <c r="X46" s="188">
        <f t="shared" si="11"/>
        <v>679.52173913043475</v>
      </c>
      <c r="Y46" s="192">
        <f t="shared" si="11"/>
        <v>474.08695652173913</v>
      </c>
      <c r="Z46" s="190">
        <f t="shared" si="11"/>
        <v>1830.695652173913</v>
      </c>
      <c r="AA46" s="188">
        <f t="shared" si="11"/>
        <v>1994.0869565217392</v>
      </c>
      <c r="AB46" s="171">
        <f t="shared" si="5"/>
        <v>12336.73913043478</v>
      </c>
      <c r="AC46" s="172">
        <f t="shared" si="6"/>
        <v>12898.304347826088</v>
      </c>
    </row>
    <row r="47" spans="1:29" x14ac:dyDescent="0.2">
      <c r="A47" s="145" t="s">
        <v>24</v>
      </c>
      <c r="B47" s="202">
        <f t="shared" ref="B47:AA47" si="12">+B15/$B$65</f>
        <v>1115.7391304347825</v>
      </c>
      <c r="C47" s="196">
        <f t="shared" si="12"/>
        <v>986.26086956521738</v>
      </c>
      <c r="D47" s="197">
        <f t="shared" si="12"/>
        <v>478.60869565217394</v>
      </c>
      <c r="E47" s="198">
        <f t="shared" si="12"/>
        <v>445.86956521739131</v>
      </c>
      <c r="F47" s="195">
        <f t="shared" si="12"/>
        <v>1385.0434782608695</v>
      </c>
      <c r="G47" s="199">
        <f t="shared" si="12"/>
        <v>660.73913043478262</v>
      </c>
      <c r="H47" s="197">
        <f t="shared" si="12"/>
        <v>1757.1739130434783</v>
      </c>
      <c r="I47" s="198">
        <f t="shared" si="12"/>
        <v>1394.9565217391305</v>
      </c>
      <c r="J47" s="195">
        <f t="shared" si="12"/>
        <v>266.6521739130435</v>
      </c>
      <c r="K47" s="199">
        <f t="shared" si="12"/>
        <v>294.95652173913044</v>
      </c>
      <c r="L47" s="197">
        <f t="shared" si="12"/>
        <v>656.21739130434787</v>
      </c>
      <c r="M47" s="195">
        <f t="shared" si="12"/>
        <v>1127.1739130434783</v>
      </c>
      <c r="N47" s="200">
        <f t="shared" si="12"/>
        <v>1308.5217391304348</v>
      </c>
      <c r="O47" s="203">
        <f t="shared" si="12"/>
        <v>1663.0434782608695</v>
      </c>
      <c r="P47" s="195">
        <f t="shared" si="12"/>
        <v>703.08695652173913</v>
      </c>
      <c r="Q47" s="199">
        <f t="shared" si="12"/>
        <v>626.91304347826087</v>
      </c>
      <c r="R47" s="197">
        <f t="shared" si="12"/>
        <v>1057.695652173913</v>
      </c>
      <c r="S47" s="198">
        <f t="shared" si="12"/>
        <v>947.91304347826087</v>
      </c>
      <c r="T47" s="195">
        <f t="shared" si="12"/>
        <v>226.17391304347825</v>
      </c>
      <c r="U47" s="199">
        <f t="shared" si="12"/>
        <v>272.08695652173913</v>
      </c>
      <c r="V47" s="197">
        <f t="shared" si="12"/>
        <v>584.52173913043475</v>
      </c>
      <c r="W47" s="204">
        <f t="shared" si="12"/>
        <v>1212.9565217391305</v>
      </c>
      <c r="X47" s="195">
        <f t="shared" si="12"/>
        <v>599.6521739130435</v>
      </c>
      <c r="Y47" s="199">
        <f t="shared" si="12"/>
        <v>404.43478260869563</v>
      </c>
      <c r="Z47" s="197">
        <f t="shared" si="12"/>
        <v>1845.8695652173913</v>
      </c>
      <c r="AA47" s="195">
        <f t="shared" si="12"/>
        <v>2011.0434782608695</v>
      </c>
      <c r="AB47" s="171">
        <f t="shared" si="5"/>
        <v>11984.956521739132</v>
      </c>
      <c r="AC47" s="172">
        <f t="shared" si="6"/>
        <v>12048.347826086958</v>
      </c>
    </row>
    <row r="48" spans="1:29" x14ac:dyDescent="0.2">
      <c r="A48" s="136" t="s">
        <v>25</v>
      </c>
      <c r="B48" s="205">
        <f t="shared" ref="B48:AA48" si="13">+B16/$B$65</f>
        <v>1004.0869565217391</v>
      </c>
      <c r="C48" s="189">
        <f t="shared" si="13"/>
        <v>950.13043478260875</v>
      </c>
      <c r="D48" s="190">
        <f t="shared" si="13"/>
        <v>428.26086956521738</v>
      </c>
      <c r="E48" s="191">
        <f t="shared" si="13"/>
        <v>456.73913043478262</v>
      </c>
      <c r="F48" s="188">
        <f t="shared" si="13"/>
        <v>1142.3478260869565</v>
      </c>
      <c r="G48" s="192">
        <f t="shared" si="13"/>
        <v>722.3478260869565</v>
      </c>
      <c r="H48" s="190">
        <f t="shared" si="13"/>
        <v>1543.5652173913043</v>
      </c>
      <c r="I48" s="191">
        <f t="shared" si="13"/>
        <v>1445.391304347826</v>
      </c>
      <c r="J48" s="188">
        <f t="shared" si="13"/>
        <v>241.91304347826087</v>
      </c>
      <c r="K48" s="189">
        <f t="shared" si="13"/>
        <v>246.65217391304347</v>
      </c>
      <c r="L48" s="190">
        <f t="shared" si="13"/>
        <v>639.04347826086962</v>
      </c>
      <c r="M48" s="188">
        <f t="shared" si="13"/>
        <v>937.13043478260875</v>
      </c>
      <c r="N48" s="193">
        <f t="shared" si="13"/>
        <v>1244.391304347826</v>
      </c>
      <c r="O48" s="206">
        <f t="shared" si="13"/>
        <v>1434.5652173913043</v>
      </c>
      <c r="P48" s="188">
        <f t="shared" si="13"/>
        <v>653.39130434782612</v>
      </c>
      <c r="Q48" s="189">
        <f t="shared" si="13"/>
        <v>602.695652173913</v>
      </c>
      <c r="R48" s="190">
        <f t="shared" si="13"/>
        <v>985.95652173913038</v>
      </c>
      <c r="S48" s="191">
        <f t="shared" si="13"/>
        <v>914.695652173913</v>
      </c>
      <c r="T48" s="197">
        <f t="shared" si="13"/>
        <v>194.52173913043478</v>
      </c>
      <c r="U48" s="188">
        <f t="shared" si="13"/>
        <v>247.43478260869566</v>
      </c>
      <c r="V48" s="190">
        <f t="shared" si="13"/>
        <v>625.60869565217388</v>
      </c>
      <c r="W48" s="207">
        <f t="shared" si="13"/>
        <v>1047.4347826086957</v>
      </c>
      <c r="X48" s="188">
        <f t="shared" si="13"/>
        <v>529</v>
      </c>
      <c r="Y48" s="192">
        <f t="shared" si="13"/>
        <v>338.91304347826087</v>
      </c>
      <c r="Z48" s="190">
        <f t="shared" si="13"/>
        <v>1774.1304347826087</v>
      </c>
      <c r="AA48" s="188">
        <f t="shared" si="13"/>
        <v>1924.5217391304348</v>
      </c>
      <c r="AB48" s="171">
        <f t="shared" si="5"/>
        <v>11006.217391304346</v>
      </c>
      <c r="AC48" s="172">
        <f t="shared" si="6"/>
        <v>11268.652173913042</v>
      </c>
    </row>
    <row r="49" spans="1:29" x14ac:dyDescent="0.2">
      <c r="A49" s="145" t="s">
        <v>26</v>
      </c>
      <c r="B49" s="202">
        <f t="shared" ref="B49:AA49" si="14">+B17/$B$65</f>
        <v>903.56521739130437</v>
      </c>
      <c r="C49" s="196">
        <f t="shared" si="14"/>
        <v>931.695652173913</v>
      </c>
      <c r="D49" s="197">
        <f t="shared" si="14"/>
        <v>372.60869565217394</v>
      </c>
      <c r="E49" s="198">
        <f t="shared" si="14"/>
        <v>460.56521739130437</v>
      </c>
      <c r="F49" s="195">
        <f t="shared" si="14"/>
        <v>916.47826086956525</v>
      </c>
      <c r="G49" s="199">
        <f t="shared" si="14"/>
        <v>732.304347826087</v>
      </c>
      <c r="H49" s="197">
        <f t="shared" si="14"/>
        <v>1462.4782608695652</v>
      </c>
      <c r="I49" s="198">
        <f t="shared" si="14"/>
        <v>1399.2173913043478</v>
      </c>
      <c r="J49" s="195">
        <f t="shared" si="14"/>
        <v>242.04347826086956</v>
      </c>
      <c r="K49" s="196">
        <f t="shared" si="14"/>
        <v>220.08695652173913</v>
      </c>
      <c r="L49" s="197">
        <f t="shared" si="14"/>
        <v>664.52173913043475</v>
      </c>
      <c r="M49" s="195">
        <f t="shared" si="14"/>
        <v>731.13043478260875</v>
      </c>
      <c r="N49" s="200">
        <f t="shared" si="14"/>
        <v>1202.304347826087</v>
      </c>
      <c r="O49" s="203">
        <f t="shared" si="14"/>
        <v>1221.8695652173913</v>
      </c>
      <c r="P49" s="195">
        <f t="shared" si="14"/>
        <v>639.95652173913038</v>
      </c>
      <c r="Q49" s="196">
        <f t="shared" si="14"/>
        <v>574.3478260869565</v>
      </c>
      <c r="R49" s="197">
        <f t="shared" si="14"/>
        <v>928.39130434782612</v>
      </c>
      <c r="S49" s="198">
        <f t="shared" si="14"/>
        <v>830.304347826087</v>
      </c>
      <c r="T49" s="195">
        <f t="shared" si="14"/>
        <v>180.30434782608697</v>
      </c>
      <c r="U49" s="199">
        <f t="shared" si="14"/>
        <v>233.82608695652175</v>
      </c>
      <c r="V49" s="197">
        <f t="shared" si="14"/>
        <v>646.82608695652175</v>
      </c>
      <c r="W49" s="204">
        <f t="shared" si="14"/>
        <v>883.3478260869565</v>
      </c>
      <c r="X49" s="195">
        <f t="shared" si="14"/>
        <v>480.56521739130437</v>
      </c>
      <c r="Y49" s="199">
        <f t="shared" si="14"/>
        <v>316.78260869565219</v>
      </c>
      <c r="Z49" s="197">
        <f t="shared" si="14"/>
        <v>1661.8695652173913</v>
      </c>
      <c r="AA49" s="195">
        <f t="shared" si="14"/>
        <v>1913.7826086956522</v>
      </c>
      <c r="AB49" s="171">
        <f t="shared" si="5"/>
        <v>10301.913043478262</v>
      </c>
      <c r="AC49" s="172">
        <f t="shared" si="6"/>
        <v>10449.260869565218</v>
      </c>
    </row>
    <row r="50" spans="1:29" x14ac:dyDescent="0.2">
      <c r="A50" s="136" t="s">
        <v>27</v>
      </c>
      <c r="B50" s="205">
        <f t="shared" ref="B50:AA50" si="15">+B18/$B$65</f>
        <v>815.39130434782612</v>
      </c>
      <c r="C50" s="189">
        <f t="shared" si="15"/>
        <v>1030.7826086956522</v>
      </c>
      <c r="D50" s="190">
        <f t="shared" si="15"/>
        <v>415.91304347826087</v>
      </c>
      <c r="E50" s="191">
        <f t="shared" si="15"/>
        <v>423.52173913043481</v>
      </c>
      <c r="F50" s="188">
        <f t="shared" si="15"/>
        <v>892.13043478260875</v>
      </c>
      <c r="G50" s="192">
        <f t="shared" si="15"/>
        <v>858.6521739130435</v>
      </c>
      <c r="H50" s="190">
        <f t="shared" si="15"/>
        <v>1381.9130434782608</v>
      </c>
      <c r="I50" s="191">
        <f t="shared" si="15"/>
        <v>1511.695652173913</v>
      </c>
      <c r="J50" s="188">
        <f t="shared" si="15"/>
        <v>274.39130434782606</v>
      </c>
      <c r="K50" s="189">
        <f t="shared" si="15"/>
        <v>190.95652173913044</v>
      </c>
      <c r="L50" s="190">
        <f t="shared" si="15"/>
        <v>779.304347826087</v>
      </c>
      <c r="M50" s="188">
        <f t="shared" si="15"/>
        <v>619.3478260869565</v>
      </c>
      <c r="N50" s="193">
        <f t="shared" si="15"/>
        <v>1370.2608695652175</v>
      </c>
      <c r="O50" s="206">
        <f t="shared" si="15"/>
        <v>1126.608695652174</v>
      </c>
      <c r="P50" s="188">
        <f t="shared" si="15"/>
        <v>697.08695652173913</v>
      </c>
      <c r="Q50" s="189">
        <f t="shared" si="15"/>
        <v>527.82608695652175</v>
      </c>
      <c r="R50" s="190">
        <f t="shared" si="15"/>
        <v>912.47826086956525</v>
      </c>
      <c r="S50" s="191">
        <f t="shared" si="15"/>
        <v>857.60869565217388</v>
      </c>
      <c r="T50" s="188">
        <f t="shared" si="15"/>
        <v>230.21739130434781</v>
      </c>
      <c r="U50" s="192">
        <f t="shared" si="15"/>
        <v>178.13043478260869</v>
      </c>
      <c r="V50" s="190">
        <f t="shared" si="15"/>
        <v>792.3478260869565</v>
      </c>
      <c r="W50" s="207">
        <f t="shared" si="15"/>
        <v>793.78260869565213</v>
      </c>
      <c r="X50" s="188">
        <f t="shared" si="15"/>
        <v>514.60869565217388</v>
      </c>
      <c r="Y50" s="192">
        <f t="shared" si="15"/>
        <v>286.60869565217394</v>
      </c>
      <c r="Z50" s="190">
        <f t="shared" si="15"/>
        <v>1651.2608695652175</v>
      </c>
      <c r="AA50" s="188">
        <f t="shared" si="15"/>
        <v>1824.4782608695652</v>
      </c>
      <c r="AB50" s="171">
        <f t="shared" si="5"/>
        <v>10727.304347826088</v>
      </c>
      <c r="AC50" s="172">
        <f t="shared" si="6"/>
        <v>10230</v>
      </c>
    </row>
    <row r="51" spans="1:29" x14ac:dyDescent="0.2">
      <c r="A51" s="145" t="s">
        <v>28</v>
      </c>
      <c r="B51" s="202">
        <f t="shared" ref="B51:AA51" si="16">+B19/$B$65</f>
        <v>798.17391304347825</v>
      </c>
      <c r="C51" s="196">
        <f t="shared" si="16"/>
        <v>1349.9130434782608</v>
      </c>
      <c r="D51" s="197">
        <f t="shared" si="16"/>
        <v>453.6521739130435</v>
      </c>
      <c r="E51" s="198">
        <f t="shared" si="16"/>
        <v>489.47826086956519</v>
      </c>
      <c r="F51" s="195">
        <f t="shared" si="16"/>
        <v>893.95652173913038</v>
      </c>
      <c r="G51" s="199">
        <f t="shared" si="16"/>
        <v>1283.3478260869565</v>
      </c>
      <c r="H51" s="197">
        <f t="shared" si="16"/>
        <v>1460.9130434782608</v>
      </c>
      <c r="I51" s="198">
        <f t="shared" si="16"/>
        <v>1909.0869565217392</v>
      </c>
      <c r="J51" s="195">
        <f t="shared" si="16"/>
        <v>333.60869565217394</v>
      </c>
      <c r="K51" s="196">
        <f t="shared" si="16"/>
        <v>165.04347826086956</v>
      </c>
      <c r="L51" s="197">
        <f t="shared" si="16"/>
        <v>1190.0869565217392</v>
      </c>
      <c r="M51" s="195">
        <f t="shared" si="16"/>
        <v>566.43478260869563</v>
      </c>
      <c r="N51" s="200">
        <f t="shared" si="16"/>
        <v>1723.391304347826</v>
      </c>
      <c r="O51" s="203">
        <f t="shared" si="16"/>
        <v>1253.1739130434783</v>
      </c>
      <c r="P51" s="195">
        <f t="shared" si="16"/>
        <v>835.43478260869563</v>
      </c>
      <c r="Q51" s="196">
        <f t="shared" si="16"/>
        <v>609.695652173913</v>
      </c>
      <c r="R51" s="197">
        <f t="shared" si="16"/>
        <v>1009.3478260869565</v>
      </c>
      <c r="S51" s="198">
        <f t="shared" si="16"/>
        <v>1064.1739130434783</v>
      </c>
      <c r="T51" s="195">
        <f t="shared" si="16"/>
        <v>346.3478260869565</v>
      </c>
      <c r="U51" s="199">
        <f t="shared" si="16"/>
        <v>140.04347826086956</v>
      </c>
      <c r="V51" s="197">
        <f t="shared" si="16"/>
        <v>1139.4347826086957</v>
      </c>
      <c r="W51" s="204">
        <f t="shared" si="16"/>
        <v>831.695652173913</v>
      </c>
      <c r="X51" s="195">
        <f t="shared" si="16"/>
        <v>709.695652173913</v>
      </c>
      <c r="Y51" s="199">
        <f t="shared" si="16"/>
        <v>287.04347826086956</v>
      </c>
      <c r="Z51" s="197">
        <f t="shared" si="16"/>
        <v>1797.1739130434783</v>
      </c>
      <c r="AA51" s="195">
        <f t="shared" si="16"/>
        <v>2078.478260869565</v>
      </c>
      <c r="AB51" s="171">
        <f t="shared" si="5"/>
        <v>12691.217391304346</v>
      </c>
      <c r="AC51" s="172">
        <f t="shared" si="6"/>
        <v>12027.608695652176</v>
      </c>
    </row>
    <row r="52" spans="1:29" x14ac:dyDescent="0.2">
      <c r="A52" s="136" t="s">
        <v>29</v>
      </c>
      <c r="B52" s="205">
        <f t="shared" ref="B52:AA52" si="17">+B20/$B$65</f>
        <v>988.39130434782612</v>
      </c>
      <c r="C52" s="189">
        <f t="shared" si="17"/>
        <v>1938.2173913043478</v>
      </c>
      <c r="D52" s="190">
        <f t="shared" si="17"/>
        <v>839.47826086956525</v>
      </c>
      <c r="E52" s="191">
        <f t="shared" si="17"/>
        <v>620.78260869565213</v>
      </c>
      <c r="F52" s="188">
        <f t="shared" si="17"/>
        <v>1182</v>
      </c>
      <c r="G52" s="192">
        <f t="shared" si="17"/>
        <v>1929</v>
      </c>
      <c r="H52" s="190">
        <f t="shared" si="17"/>
        <v>1630.1304347826087</v>
      </c>
      <c r="I52" s="191">
        <f t="shared" si="17"/>
        <v>2620.1739130434785</v>
      </c>
      <c r="J52" s="188">
        <f t="shared" si="17"/>
        <v>547.91304347826087</v>
      </c>
      <c r="K52" s="189">
        <f t="shared" si="17"/>
        <v>171.56521739130434</v>
      </c>
      <c r="L52" s="190">
        <f t="shared" si="17"/>
        <v>1598.3478260869565</v>
      </c>
      <c r="M52" s="188">
        <f t="shared" si="17"/>
        <v>547.86956521739125</v>
      </c>
      <c r="N52" s="193">
        <f t="shared" si="17"/>
        <v>2328.1304347826085</v>
      </c>
      <c r="O52" s="206">
        <f t="shared" si="17"/>
        <v>1492.695652173913</v>
      </c>
      <c r="P52" s="188">
        <f t="shared" si="17"/>
        <v>1226.608695652174</v>
      </c>
      <c r="Q52" s="189">
        <f t="shared" si="17"/>
        <v>780.39130434782612</v>
      </c>
      <c r="R52" s="190">
        <f t="shared" si="17"/>
        <v>1378.1304347826087</v>
      </c>
      <c r="S52" s="191">
        <f t="shared" si="17"/>
        <v>1426.6521739130435</v>
      </c>
      <c r="T52" s="188">
        <f t="shared" si="17"/>
        <v>858.39130434782612</v>
      </c>
      <c r="U52" s="192">
        <f t="shared" si="17"/>
        <v>140.13043478260869</v>
      </c>
      <c r="V52" s="190">
        <f t="shared" si="17"/>
        <v>1759.7826086956522</v>
      </c>
      <c r="W52" s="207">
        <f t="shared" si="17"/>
        <v>995.695652173913</v>
      </c>
      <c r="X52" s="188">
        <f t="shared" si="17"/>
        <v>1177.7391304347825</v>
      </c>
      <c r="Y52" s="192">
        <f t="shared" si="17"/>
        <v>342.04347826086956</v>
      </c>
      <c r="Z52" s="190">
        <f t="shared" si="17"/>
        <v>2117.1739130434785</v>
      </c>
      <c r="AA52" s="188">
        <f t="shared" si="17"/>
        <v>2459.2608695652175</v>
      </c>
      <c r="AB52" s="171">
        <f t="shared" si="5"/>
        <v>17632.217391304348</v>
      </c>
      <c r="AC52" s="172">
        <f t="shared" si="6"/>
        <v>15464.478260869564</v>
      </c>
    </row>
    <row r="53" spans="1:29" x14ac:dyDescent="0.2">
      <c r="A53" s="145" t="s">
        <v>30</v>
      </c>
      <c r="B53" s="202">
        <f t="shared" ref="B53:AA53" si="18">+B21/$B$65</f>
        <v>1236.8695652173913</v>
      </c>
      <c r="C53" s="196">
        <f t="shared" si="18"/>
        <v>2669.695652173913</v>
      </c>
      <c r="D53" s="197">
        <f t="shared" si="18"/>
        <v>993.695652173913</v>
      </c>
      <c r="E53" s="198">
        <f t="shared" si="18"/>
        <v>827.304347826087</v>
      </c>
      <c r="F53" s="195">
        <f t="shared" si="18"/>
        <v>1248.7826086956522</v>
      </c>
      <c r="G53" s="199">
        <f t="shared" si="18"/>
        <v>2519.8695652173915</v>
      </c>
      <c r="H53" s="197">
        <f t="shared" si="18"/>
        <v>1961</v>
      </c>
      <c r="I53" s="198">
        <f t="shared" si="18"/>
        <v>3382.521739130435</v>
      </c>
      <c r="J53" s="195">
        <f t="shared" si="18"/>
        <v>819.26086956521738</v>
      </c>
      <c r="K53" s="196">
        <f t="shared" si="18"/>
        <v>192.17391304347825</v>
      </c>
      <c r="L53" s="197">
        <f t="shared" si="18"/>
        <v>2178.695652173913</v>
      </c>
      <c r="M53" s="195">
        <f t="shared" si="18"/>
        <v>628.95652173913038</v>
      </c>
      <c r="N53" s="200">
        <f t="shared" si="18"/>
        <v>3051.521739130435</v>
      </c>
      <c r="O53" s="203">
        <f t="shared" si="18"/>
        <v>1833.1304347826087</v>
      </c>
      <c r="P53" s="195">
        <f t="shared" si="18"/>
        <v>1537.6521739130435</v>
      </c>
      <c r="Q53" s="196">
        <f t="shared" si="18"/>
        <v>1170.5652173913043</v>
      </c>
      <c r="R53" s="197">
        <f t="shared" si="18"/>
        <v>1487.7826086956522</v>
      </c>
      <c r="S53" s="198">
        <f t="shared" si="18"/>
        <v>1867.1739130434783</v>
      </c>
      <c r="T53" s="195">
        <f t="shared" si="18"/>
        <v>894.6521739130435</v>
      </c>
      <c r="U53" s="199">
        <f t="shared" si="18"/>
        <v>193.86956521739131</v>
      </c>
      <c r="V53" s="197">
        <f t="shared" si="18"/>
        <v>1923.8260869565217</v>
      </c>
      <c r="W53" s="204">
        <f t="shared" si="18"/>
        <v>1156.2608695652175</v>
      </c>
      <c r="X53" s="195">
        <f t="shared" si="18"/>
        <v>1525.7826086956522</v>
      </c>
      <c r="Y53" s="199">
        <f t="shared" si="18"/>
        <v>495.6521739130435</v>
      </c>
      <c r="Z53" s="197">
        <f t="shared" si="18"/>
        <v>2274.1304347826085</v>
      </c>
      <c r="AA53" s="195">
        <f t="shared" si="18"/>
        <v>3186.608695652174</v>
      </c>
      <c r="AB53" s="171">
        <f t="shared" si="5"/>
        <v>21133.65217391304</v>
      </c>
      <c r="AC53" s="172">
        <f t="shared" si="6"/>
        <v>20123.782608695656</v>
      </c>
    </row>
    <row r="54" spans="1:29" x14ac:dyDescent="0.2">
      <c r="A54" s="136" t="s">
        <v>31</v>
      </c>
      <c r="B54" s="205">
        <f t="shared" ref="B54:AA54" si="19">+B22/$B$65</f>
        <v>1221.1304347826087</v>
      </c>
      <c r="C54" s="189">
        <f t="shared" si="19"/>
        <v>2652.5652173913045</v>
      </c>
      <c r="D54" s="190">
        <f t="shared" si="19"/>
        <v>677.73913043478262</v>
      </c>
      <c r="E54" s="191">
        <f t="shared" si="19"/>
        <v>861.78260869565213</v>
      </c>
      <c r="F54" s="188">
        <f t="shared" si="19"/>
        <v>990.95652173913038</v>
      </c>
      <c r="G54" s="192">
        <f t="shared" si="19"/>
        <v>2372.5652173913045</v>
      </c>
      <c r="H54" s="190">
        <f t="shared" si="19"/>
        <v>1870.2173913043478</v>
      </c>
      <c r="I54" s="191">
        <f t="shared" si="19"/>
        <v>3421.521739130435</v>
      </c>
      <c r="J54" s="188">
        <f t="shared" si="19"/>
        <v>564.13043478260875</v>
      </c>
      <c r="K54" s="189">
        <f t="shared" si="19"/>
        <v>183.78260869565219</v>
      </c>
      <c r="L54" s="190">
        <f t="shared" si="19"/>
        <v>2260.695652173913</v>
      </c>
      <c r="M54" s="188">
        <f t="shared" si="19"/>
        <v>605.86956521739125</v>
      </c>
      <c r="N54" s="193">
        <f t="shared" si="19"/>
        <v>2926</v>
      </c>
      <c r="O54" s="206">
        <f t="shared" si="19"/>
        <v>1876.608695652174</v>
      </c>
      <c r="P54" s="188">
        <f t="shared" si="19"/>
        <v>1393.5652173913043</v>
      </c>
      <c r="Q54" s="189">
        <f t="shared" si="19"/>
        <v>1336.0869565217392</v>
      </c>
      <c r="R54" s="190">
        <f t="shared" si="19"/>
        <v>1368.608695652174</v>
      </c>
      <c r="S54" s="191">
        <f t="shared" si="19"/>
        <v>2001</v>
      </c>
      <c r="T54" s="188">
        <f t="shared" si="19"/>
        <v>758.13043478260875</v>
      </c>
      <c r="U54" s="192">
        <f t="shared" si="19"/>
        <v>172.86956521739131</v>
      </c>
      <c r="V54" s="190">
        <f t="shared" si="19"/>
        <v>2038.4347826086957</v>
      </c>
      <c r="W54" s="207">
        <f t="shared" si="19"/>
        <v>1095.0869565217392</v>
      </c>
      <c r="X54" s="188">
        <f t="shared" si="19"/>
        <v>1432</v>
      </c>
      <c r="Y54" s="192">
        <f t="shared" si="19"/>
        <v>524.86956521739125</v>
      </c>
      <c r="Z54" s="190">
        <f t="shared" si="19"/>
        <v>2074.7391304347825</v>
      </c>
      <c r="AA54" s="188">
        <f t="shared" si="19"/>
        <v>3205.695652173913</v>
      </c>
      <c r="AB54" s="171">
        <f t="shared" si="5"/>
        <v>19576.34782608696</v>
      </c>
      <c r="AC54" s="172">
        <f t="shared" si="6"/>
        <v>20310.304347826088</v>
      </c>
    </row>
    <row r="55" spans="1:29" x14ac:dyDescent="0.2">
      <c r="A55" s="145" t="s">
        <v>32</v>
      </c>
      <c r="B55" s="202">
        <f t="shared" ref="B55:AA55" si="20">+B23/$B$65</f>
        <v>1254.1739130434783</v>
      </c>
      <c r="C55" s="196">
        <f t="shared" si="20"/>
        <v>2085.086956521739</v>
      </c>
      <c r="D55" s="197">
        <f t="shared" si="20"/>
        <v>462.43478260869563</v>
      </c>
      <c r="E55" s="198">
        <f t="shared" si="20"/>
        <v>765.26086956521738</v>
      </c>
      <c r="F55" s="195">
        <f t="shared" si="20"/>
        <v>857.21739130434787</v>
      </c>
      <c r="G55" s="199">
        <f t="shared" si="20"/>
        <v>2194</v>
      </c>
      <c r="H55" s="197">
        <f t="shared" si="20"/>
        <v>1641.0434782608695</v>
      </c>
      <c r="I55" s="198">
        <f t="shared" si="20"/>
        <v>2874.478260869565</v>
      </c>
      <c r="J55" s="195">
        <f t="shared" si="20"/>
        <v>410.47826086956519</v>
      </c>
      <c r="K55" s="196">
        <f t="shared" si="20"/>
        <v>144</v>
      </c>
      <c r="L55" s="197">
        <f t="shared" si="20"/>
        <v>1618.5217391304348</v>
      </c>
      <c r="M55" s="195">
        <f t="shared" si="20"/>
        <v>621.04347826086962</v>
      </c>
      <c r="N55" s="200">
        <f t="shared" si="20"/>
        <v>2398.8260869565215</v>
      </c>
      <c r="O55" s="203">
        <f t="shared" si="20"/>
        <v>1763</v>
      </c>
      <c r="P55" s="195">
        <f t="shared" si="20"/>
        <v>963</v>
      </c>
      <c r="Q55" s="196">
        <f t="shared" si="20"/>
        <v>1231.608695652174</v>
      </c>
      <c r="R55" s="197">
        <f t="shared" si="20"/>
        <v>1173.2608695652175</v>
      </c>
      <c r="S55" s="198">
        <f t="shared" si="20"/>
        <v>1622.304347826087</v>
      </c>
      <c r="T55" s="195">
        <f t="shared" si="20"/>
        <v>463.95652173913044</v>
      </c>
      <c r="U55" s="199">
        <f t="shared" si="20"/>
        <v>198.86956521739131</v>
      </c>
      <c r="V55" s="197">
        <f t="shared" si="20"/>
        <v>1789.6521739130435</v>
      </c>
      <c r="W55" s="204">
        <f t="shared" si="20"/>
        <v>977.73913043478262</v>
      </c>
      <c r="X55" s="195">
        <f t="shared" si="20"/>
        <v>922.56521739130437</v>
      </c>
      <c r="Y55" s="199">
        <f t="shared" si="20"/>
        <v>451.43478260869563</v>
      </c>
      <c r="Z55" s="197">
        <f t="shared" si="20"/>
        <v>1802.2173913043478</v>
      </c>
      <c r="AA55" s="195">
        <f t="shared" si="20"/>
        <v>2612.695652173913</v>
      </c>
      <c r="AB55" s="171">
        <f t="shared" si="5"/>
        <v>15757.347826086958</v>
      </c>
      <c r="AC55" s="172">
        <f t="shared" si="6"/>
        <v>17541.521739130436</v>
      </c>
    </row>
    <row r="56" spans="1:29" x14ac:dyDescent="0.2">
      <c r="A56" s="136" t="s">
        <v>33</v>
      </c>
      <c r="B56" s="205">
        <f t="shared" ref="B56:AA56" si="21">+B24/$B$65</f>
        <v>1076.7826086956522</v>
      </c>
      <c r="C56" s="189">
        <f t="shared" si="21"/>
        <v>1412.9565217391305</v>
      </c>
      <c r="D56" s="190">
        <f t="shared" si="21"/>
        <v>345.47826086956519</v>
      </c>
      <c r="E56" s="191">
        <f t="shared" si="21"/>
        <v>610.3478260869565</v>
      </c>
      <c r="F56" s="188">
        <f t="shared" si="21"/>
        <v>797.86956521739125</v>
      </c>
      <c r="G56" s="192">
        <f t="shared" si="21"/>
        <v>1577.6521739130435</v>
      </c>
      <c r="H56" s="190">
        <f t="shared" si="21"/>
        <v>1371.3478260869565</v>
      </c>
      <c r="I56" s="191">
        <f t="shared" si="21"/>
        <v>2099.0434782608695</v>
      </c>
      <c r="J56" s="188">
        <f t="shared" si="21"/>
        <v>343.04347826086956</v>
      </c>
      <c r="K56" s="189">
        <f t="shared" si="21"/>
        <v>103.78260869565217</v>
      </c>
      <c r="L56" s="190">
        <f t="shared" si="21"/>
        <v>1115.2608695652175</v>
      </c>
      <c r="M56" s="188">
        <f t="shared" si="21"/>
        <v>596.3478260869565</v>
      </c>
      <c r="N56" s="193">
        <f t="shared" si="21"/>
        <v>1613.3478260869565</v>
      </c>
      <c r="O56" s="206">
        <f t="shared" si="21"/>
        <v>1534.8260869565217</v>
      </c>
      <c r="P56" s="188">
        <f t="shared" si="21"/>
        <v>618.56521739130437</v>
      </c>
      <c r="Q56" s="189">
        <f t="shared" si="21"/>
        <v>995.56521739130437</v>
      </c>
      <c r="R56" s="190">
        <f t="shared" si="21"/>
        <v>928.91304347826087</v>
      </c>
      <c r="S56" s="191">
        <f t="shared" si="21"/>
        <v>1179.0869565217392</v>
      </c>
      <c r="T56" s="188">
        <f t="shared" si="21"/>
        <v>325.04347826086956</v>
      </c>
      <c r="U56" s="192">
        <f t="shared" si="21"/>
        <v>211.17391304347825</v>
      </c>
      <c r="V56" s="190">
        <f t="shared" si="21"/>
        <v>1371.4782608695652</v>
      </c>
      <c r="W56" s="207">
        <f t="shared" si="21"/>
        <v>833.91304347826087</v>
      </c>
      <c r="X56" s="188">
        <f t="shared" si="21"/>
        <v>536.43478260869563</v>
      </c>
      <c r="Y56" s="192">
        <f t="shared" si="21"/>
        <v>417.30434782608694</v>
      </c>
      <c r="Z56" s="190">
        <f t="shared" si="21"/>
        <v>1423.7391304347825</v>
      </c>
      <c r="AA56" s="188">
        <f t="shared" si="21"/>
        <v>1813.4347826086957</v>
      </c>
      <c r="AB56" s="171">
        <f t="shared" si="5"/>
        <v>11867.304347826086</v>
      </c>
      <c r="AC56" s="172">
        <f t="shared" si="6"/>
        <v>13385.434782608694</v>
      </c>
    </row>
    <row r="57" spans="1:29" x14ac:dyDescent="0.2">
      <c r="A57" s="145" t="s">
        <v>34</v>
      </c>
      <c r="B57" s="202">
        <f t="shared" ref="B57:AA57" si="22">+B25/$B$65</f>
        <v>451.56521739130437</v>
      </c>
      <c r="C57" s="196">
        <f t="shared" si="22"/>
        <v>1001.1739130434783</v>
      </c>
      <c r="D57" s="197">
        <f t="shared" si="22"/>
        <v>164.2608695652174</v>
      </c>
      <c r="E57" s="198">
        <f t="shared" si="22"/>
        <v>503.6521739130435</v>
      </c>
      <c r="F57" s="195">
        <f t="shared" si="22"/>
        <v>361.3478260869565</v>
      </c>
      <c r="G57" s="199">
        <f t="shared" si="22"/>
        <v>1376.0434782608695</v>
      </c>
      <c r="H57" s="197">
        <f t="shared" si="22"/>
        <v>668.43478260869563</v>
      </c>
      <c r="I57" s="198">
        <f t="shared" si="22"/>
        <v>1608.7391304347825</v>
      </c>
      <c r="J57" s="195">
        <f t="shared" si="22"/>
        <v>131.43478260869566</v>
      </c>
      <c r="K57" s="196">
        <f t="shared" si="22"/>
        <v>86.869565217391298</v>
      </c>
      <c r="L57" s="197">
        <f t="shared" si="22"/>
        <v>1055.5217391304348</v>
      </c>
      <c r="M57" s="195">
        <f t="shared" si="22"/>
        <v>401.69565217391306</v>
      </c>
      <c r="N57" s="200">
        <f t="shared" si="22"/>
        <v>1554.3478260869565</v>
      </c>
      <c r="O57" s="203">
        <f t="shared" si="22"/>
        <v>1229.8260869565217</v>
      </c>
      <c r="P57" s="195">
        <f t="shared" si="22"/>
        <v>445.6521739130435</v>
      </c>
      <c r="Q57" s="196">
        <f t="shared" si="22"/>
        <v>763</v>
      </c>
      <c r="R57" s="197">
        <f t="shared" si="22"/>
        <v>718.17391304347825</v>
      </c>
      <c r="S57" s="198">
        <f t="shared" si="22"/>
        <v>968.82608695652175</v>
      </c>
      <c r="T57" s="195">
        <f t="shared" si="22"/>
        <v>157.82608695652175</v>
      </c>
      <c r="U57" s="199">
        <f t="shared" si="22"/>
        <v>155.34782608695653</v>
      </c>
      <c r="V57" s="197">
        <f t="shared" si="22"/>
        <v>1145.5217391304348</v>
      </c>
      <c r="W57" s="204">
        <f t="shared" si="22"/>
        <v>587.17391304347825</v>
      </c>
      <c r="X57" s="195">
        <f t="shared" si="22"/>
        <v>318.30434782608694</v>
      </c>
      <c r="Y57" s="199">
        <f t="shared" si="22"/>
        <v>380.21739130434781</v>
      </c>
      <c r="Z57" s="197">
        <f t="shared" si="22"/>
        <v>963.52173913043475</v>
      </c>
      <c r="AA57" s="195">
        <f t="shared" si="22"/>
        <v>1335.608695652174</v>
      </c>
      <c r="AB57" s="171">
        <f t="shared" si="5"/>
        <v>8135.913043478261</v>
      </c>
      <c r="AC57" s="172">
        <f t="shared" si="6"/>
        <v>10398.17391304348</v>
      </c>
    </row>
    <row r="58" spans="1:29" x14ac:dyDescent="0.2">
      <c r="A58" s="136" t="s">
        <v>35</v>
      </c>
      <c r="B58" s="205">
        <f t="shared" ref="B58:AA58" si="23">+B26/$B$65</f>
        <v>0</v>
      </c>
      <c r="C58" s="189">
        <f t="shared" si="23"/>
        <v>401.78260869565219</v>
      </c>
      <c r="D58" s="190">
        <f t="shared" si="23"/>
        <v>11.739130434782609</v>
      </c>
      <c r="E58" s="191">
        <f t="shared" si="23"/>
        <v>196.21739130434781</v>
      </c>
      <c r="F58" s="188">
        <f t="shared" si="23"/>
        <v>10.260869565217391</v>
      </c>
      <c r="G58" s="192">
        <f t="shared" si="23"/>
        <v>552.78260869565213</v>
      </c>
      <c r="H58" s="190">
        <f t="shared" si="23"/>
        <v>67.260869565217391</v>
      </c>
      <c r="I58" s="191">
        <f t="shared" si="23"/>
        <v>485.60869565217394</v>
      </c>
      <c r="J58" s="188">
        <f t="shared" si="23"/>
        <v>32.565217391304351</v>
      </c>
      <c r="K58" s="189">
        <f t="shared" si="23"/>
        <v>20.956521739130434</v>
      </c>
      <c r="L58" s="190">
        <f t="shared" si="23"/>
        <v>225.86956521739131</v>
      </c>
      <c r="M58" s="188">
        <f t="shared" si="23"/>
        <v>70.739130434782609</v>
      </c>
      <c r="N58" s="193">
        <f t="shared" si="23"/>
        <v>252.2608695652174</v>
      </c>
      <c r="O58" s="206">
        <f t="shared" si="23"/>
        <v>207.7391304347826</v>
      </c>
      <c r="P58" s="188">
        <f t="shared" si="23"/>
        <v>70.565217391304344</v>
      </c>
      <c r="Q58" s="189">
        <f t="shared" si="23"/>
        <v>127.60869565217391</v>
      </c>
      <c r="R58" s="190">
        <f t="shared" si="23"/>
        <v>167.34782608695653</v>
      </c>
      <c r="S58" s="191">
        <f t="shared" si="23"/>
        <v>84.608695652173907</v>
      </c>
      <c r="T58" s="188">
        <f t="shared" si="23"/>
        <v>30.913043478260871</v>
      </c>
      <c r="U58" s="192">
        <f t="shared" si="23"/>
        <v>9.9130434782608692</v>
      </c>
      <c r="V58" s="190">
        <f t="shared" si="23"/>
        <v>165.2608695652174</v>
      </c>
      <c r="W58" s="207">
        <f t="shared" si="23"/>
        <v>13.043478260869565</v>
      </c>
      <c r="X58" s="188">
        <f t="shared" si="23"/>
        <v>49.608695652173914</v>
      </c>
      <c r="Y58" s="192">
        <f t="shared" si="23"/>
        <v>26.478260869565219</v>
      </c>
      <c r="Z58" s="190">
        <f t="shared" si="23"/>
        <v>79</v>
      </c>
      <c r="AA58" s="188">
        <f t="shared" si="23"/>
        <v>138.04347826086956</v>
      </c>
      <c r="AB58" s="171">
        <f t="shared" si="5"/>
        <v>1162.6521739130437</v>
      </c>
      <c r="AC58" s="172">
        <f t="shared" si="6"/>
        <v>2335.5217391304345</v>
      </c>
    </row>
    <row r="59" spans="1:29" x14ac:dyDescent="0.2">
      <c r="A59" s="145" t="s">
        <v>36</v>
      </c>
      <c r="B59" s="202">
        <f t="shared" ref="B59:AA59" si="24">+B27/$B$65</f>
        <v>0</v>
      </c>
      <c r="C59" s="196">
        <f t="shared" si="24"/>
        <v>0</v>
      </c>
      <c r="D59" s="197">
        <f t="shared" si="24"/>
        <v>0</v>
      </c>
      <c r="E59" s="198">
        <f t="shared" si="24"/>
        <v>4.3478260869565216E-2</v>
      </c>
      <c r="F59" s="195">
        <f t="shared" si="24"/>
        <v>0</v>
      </c>
      <c r="G59" s="199">
        <f t="shared" si="24"/>
        <v>0</v>
      </c>
      <c r="H59" s="197">
        <f t="shared" si="24"/>
        <v>0</v>
      </c>
      <c r="I59" s="198">
        <f t="shared" si="24"/>
        <v>0</v>
      </c>
      <c r="J59" s="195">
        <f t="shared" si="24"/>
        <v>0</v>
      </c>
      <c r="K59" s="199">
        <f t="shared" si="24"/>
        <v>0</v>
      </c>
      <c r="L59" s="197">
        <f t="shared" si="24"/>
        <v>0</v>
      </c>
      <c r="M59" s="195">
        <f t="shared" si="24"/>
        <v>0</v>
      </c>
      <c r="N59" s="200">
        <f t="shared" si="24"/>
        <v>0</v>
      </c>
      <c r="O59" s="203">
        <f t="shared" si="24"/>
        <v>0</v>
      </c>
      <c r="P59" s="195">
        <f t="shared" si="24"/>
        <v>0</v>
      </c>
      <c r="Q59" s="199">
        <f t="shared" si="24"/>
        <v>0</v>
      </c>
      <c r="R59" s="197">
        <f t="shared" si="24"/>
        <v>0</v>
      </c>
      <c r="S59" s="198">
        <f t="shared" si="24"/>
        <v>0</v>
      </c>
      <c r="T59" s="195">
        <f t="shared" si="24"/>
        <v>0</v>
      </c>
      <c r="U59" s="199">
        <f t="shared" si="24"/>
        <v>0</v>
      </c>
      <c r="V59" s="197">
        <f t="shared" si="24"/>
        <v>0</v>
      </c>
      <c r="W59" s="198">
        <f t="shared" si="24"/>
        <v>0</v>
      </c>
      <c r="X59" s="195">
        <f t="shared" si="24"/>
        <v>0</v>
      </c>
      <c r="Y59" s="199">
        <f t="shared" si="24"/>
        <v>0</v>
      </c>
      <c r="Z59" s="197">
        <f t="shared" si="24"/>
        <v>0</v>
      </c>
      <c r="AA59" s="195">
        <f t="shared" si="24"/>
        <v>0</v>
      </c>
      <c r="AB59" s="171">
        <f t="shared" si="5"/>
        <v>0</v>
      </c>
      <c r="AC59" s="172">
        <f t="shared" si="6"/>
        <v>4.3478260869565216E-2</v>
      </c>
    </row>
    <row r="60" spans="1:29" x14ac:dyDescent="0.2">
      <c r="A60" s="136" t="s">
        <v>37</v>
      </c>
      <c r="B60" s="58">
        <f t="shared" ref="B60:AA60" si="25">+B28/$B$65</f>
        <v>0</v>
      </c>
      <c r="C60" s="59">
        <f t="shared" si="25"/>
        <v>0</v>
      </c>
      <c r="D60" s="138">
        <f t="shared" si="25"/>
        <v>0</v>
      </c>
      <c r="E60" s="139">
        <f t="shared" si="25"/>
        <v>0</v>
      </c>
      <c r="F60" s="137">
        <f t="shared" si="25"/>
        <v>0</v>
      </c>
      <c r="G60" s="140">
        <f t="shared" si="25"/>
        <v>0</v>
      </c>
      <c r="H60" s="138">
        <f t="shared" si="25"/>
        <v>0</v>
      </c>
      <c r="I60" s="139">
        <f t="shared" si="25"/>
        <v>0</v>
      </c>
      <c r="J60" s="137">
        <f t="shared" si="25"/>
        <v>0</v>
      </c>
      <c r="K60" s="140">
        <f t="shared" si="25"/>
        <v>0</v>
      </c>
      <c r="L60" s="138">
        <f t="shared" si="25"/>
        <v>0</v>
      </c>
      <c r="M60" s="137">
        <f t="shared" si="25"/>
        <v>0</v>
      </c>
      <c r="N60" s="141">
        <f t="shared" si="25"/>
        <v>0</v>
      </c>
      <c r="O60" s="142">
        <f t="shared" si="25"/>
        <v>0</v>
      </c>
      <c r="P60" s="137">
        <f t="shared" si="25"/>
        <v>0</v>
      </c>
      <c r="Q60" s="140">
        <f t="shared" si="25"/>
        <v>0</v>
      </c>
      <c r="R60" s="138">
        <f t="shared" si="25"/>
        <v>0</v>
      </c>
      <c r="S60" s="191">
        <f t="shared" si="25"/>
        <v>0</v>
      </c>
      <c r="T60" s="137">
        <f t="shared" si="25"/>
        <v>0</v>
      </c>
      <c r="U60" s="140">
        <f t="shared" si="25"/>
        <v>0</v>
      </c>
      <c r="V60" s="138">
        <f t="shared" si="25"/>
        <v>0</v>
      </c>
      <c r="W60" s="139">
        <f t="shared" si="25"/>
        <v>0</v>
      </c>
      <c r="X60" s="137">
        <f t="shared" si="25"/>
        <v>0</v>
      </c>
      <c r="Y60" s="140">
        <f t="shared" si="25"/>
        <v>0</v>
      </c>
      <c r="Z60" s="143">
        <f t="shared" si="25"/>
        <v>0</v>
      </c>
      <c r="AA60" s="144">
        <f t="shared" si="25"/>
        <v>0</v>
      </c>
      <c r="AB60" s="171">
        <f t="shared" si="5"/>
        <v>0</v>
      </c>
      <c r="AC60" s="172">
        <f t="shared" si="6"/>
        <v>0</v>
      </c>
    </row>
    <row r="61" spans="1:29" x14ac:dyDescent="0.2">
      <c r="A61" s="145" t="s">
        <v>38</v>
      </c>
      <c r="B61" s="56">
        <f t="shared" ref="B61:AA62" si="26">B29/5</f>
        <v>0</v>
      </c>
      <c r="C61" s="57">
        <f t="shared" si="26"/>
        <v>0</v>
      </c>
      <c r="D61" s="151">
        <f t="shared" si="26"/>
        <v>0</v>
      </c>
      <c r="E61" s="148">
        <f t="shared" si="26"/>
        <v>0</v>
      </c>
      <c r="F61" s="149">
        <f t="shared" si="26"/>
        <v>0</v>
      </c>
      <c r="G61" s="150">
        <f t="shared" si="26"/>
        <v>0</v>
      </c>
      <c r="H61" s="151">
        <f t="shared" si="26"/>
        <v>0</v>
      </c>
      <c r="I61" s="148">
        <f t="shared" si="26"/>
        <v>0</v>
      </c>
      <c r="J61" s="149">
        <f t="shared" si="26"/>
        <v>0</v>
      </c>
      <c r="K61" s="150">
        <f t="shared" si="26"/>
        <v>0</v>
      </c>
      <c r="L61" s="151">
        <f t="shared" si="26"/>
        <v>0</v>
      </c>
      <c r="M61" s="149">
        <f t="shared" si="26"/>
        <v>0</v>
      </c>
      <c r="N61" s="153">
        <f t="shared" si="26"/>
        <v>0</v>
      </c>
      <c r="O61" s="152">
        <f t="shared" si="26"/>
        <v>0</v>
      </c>
      <c r="P61" s="149">
        <f t="shared" si="26"/>
        <v>0</v>
      </c>
      <c r="Q61" s="150">
        <f t="shared" si="26"/>
        <v>0</v>
      </c>
      <c r="R61" s="151">
        <f t="shared" si="26"/>
        <v>0</v>
      </c>
      <c r="S61" s="148">
        <f t="shared" si="26"/>
        <v>0</v>
      </c>
      <c r="T61" s="149">
        <f t="shared" si="26"/>
        <v>0</v>
      </c>
      <c r="U61" s="150">
        <f t="shared" si="26"/>
        <v>0</v>
      </c>
      <c r="V61" s="151">
        <f t="shared" si="26"/>
        <v>0</v>
      </c>
      <c r="W61" s="148">
        <f t="shared" si="26"/>
        <v>0</v>
      </c>
      <c r="X61" s="149">
        <f t="shared" si="26"/>
        <v>0</v>
      </c>
      <c r="Y61" s="150">
        <f t="shared" si="26"/>
        <v>0</v>
      </c>
      <c r="Z61" s="147">
        <f t="shared" si="26"/>
        <v>0</v>
      </c>
      <c r="AA61" s="146">
        <f t="shared" si="26"/>
        <v>0</v>
      </c>
      <c r="AB61" s="171">
        <f t="shared" si="5"/>
        <v>0</v>
      </c>
      <c r="AC61" s="172">
        <f t="shared" si="6"/>
        <v>0</v>
      </c>
    </row>
    <row r="62" spans="1:29" ht="13.5" thickBot="1" x14ac:dyDescent="0.25">
      <c r="A62" s="136" t="s">
        <v>39</v>
      </c>
      <c r="B62" s="58">
        <f t="shared" si="26"/>
        <v>0</v>
      </c>
      <c r="C62" s="59">
        <f t="shared" si="26"/>
        <v>0</v>
      </c>
      <c r="D62" s="138">
        <f t="shared" si="26"/>
        <v>0</v>
      </c>
      <c r="E62" s="139">
        <f t="shared" si="26"/>
        <v>0</v>
      </c>
      <c r="F62" s="137">
        <f t="shared" si="26"/>
        <v>0</v>
      </c>
      <c r="G62" s="140">
        <f t="shared" si="26"/>
        <v>0</v>
      </c>
      <c r="H62" s="138">
        <f t="shared" si="26"/>
        <v>5.4</v>
      </c>
      <c r="I62" s="139">
        <f t="shared" si="26"/>
        <v>3.8</v>
      </c>
      <c r="J62" s="137">
        <f t="shared" si="26"/>
        <v>0</v>
      </c>
      <c r="K62" s="140">
        <f t="shared" si="26"/>
        <v>0</v>
      </c>
      <c r="L62" s="138">
        <f t="shared" si="26"/>
        <v>0</v>
      </c>
      <c r="M62" s="137">
        <f t="shared" si="26"/>
        <v>0</v>
      </c>
      <c r="N62" s="141">
        <f t="shared" si="26"/>
        <v>3.4</v>
      </c>
      <c r="O62" s="142">
        <f t="shared" si="26"/>
        <v>2.6</v>
      </c>
      <c r="P62" s="137">
        <f t="shared" si="26"/>
        <v>0</v>
      </c>
      <c r="Q62" s="140">
        <f t="shared" si="26"/>
        <v>0</v>
      </c>
      <c r="R62" s="138">
        <f t="shared" si="26"/>
        <v>0</v>
      </c>
      <c r="S62" s="139">
        <f t="shared" si="26"/>
        <v>0</v>
      </c>
      <c r="T62" s="137">
        <f t="shared" si="26"/>
        <v>0</v>
      </c>
      <c r="U62" s="140">
        <f t="shared" si="26"/>
        <v>0</v>
      </c>
      <c r="V62" s="138">
        <f t="shared" si="26"/>
        <v>0</v>
      </c>
      <c r="W62" s="139">
        <f t="shared" si="26"/>
        <v>0</v>
      </c>
      <c r="X62" s="137">
        <f t="shared" si="26"/>
        <v>0</v>
      </c>
      <c r="Y62" s="140">
        <f t="shared" si="26"/>
        <v>0</v>
      </c>
      <c r="Z62" s="143">
        <f t="shared" si="26"/>
        <v>0</v>
      </c>
      <c r="AA62" s="144">
        <f t="shared" si="26"/>
        <v>0</v>
      </c>
      <c r="AB62" s="171">
        <f t="shared" si="5"/>
        <v>8.8000000000000007</v>
      </c>
      <c r="AC62" s="172">
        <f t="shared" si="6"/>
        <v>6.4</v>
      </c>
    </row>
    <row r="63" spans="1:29" s="275" customFormat="1" ht="14.25" thickTop="1" thickBot="1" x14ac:dyDescent="0.25">
      <c r="A63" s="265" t="s">
        <v>47</v>
      </c>
      <c r="B63" s="20">
        <f t="shared" ref="B63:AA63" si="27">SUM(B39:B62)</f>
        <v>22521.434782608696</v>
      </c>
      <c r="C63" s="21">
        <f t="shared" si="27"/>
        <v>22224.652173913048</v>
      </c>
      <c r="D63" s="277">
        <f t="shared" si="27"/>
        <v>10018.565217391304</v>
      </c>
      <c r="E63" s="278">
        <f t="shared" si="27"/>
        <v>9927.217391304348</v>
      </c>
      <c r="F63" s="20">
        <f t="shared" si="27"/>
        <v>24269.130434782612</v>
      </c>
      <c r="G63" s="21">
        <f t="shared" si="27"/>
        <v>21814.956521739128</v>
      </c>
      <c r="H63" s="277">
        <f t="shared" si="27"/>
        <v>30857.313043478258</v>
      </c>
      <c r="I63" s="278">
        <f t="shared" si="27"/>
        <v>32244.191304347827</v>
      </c>
      <c r="J63" s="20">
        <f t="shared" si="27"/>
        <v>5373.9565217391309</v>
      </c>
      <c r="K63" s="21">
        <f t="shared" si="27"/>
        <v>5282.2173913043471</v>
      </c>
      <c r="L63" s="277">
        <f t="shared" si="27"/>
        <v>17541.304347826088</v>
      </c>
      <c r="M63" s="278">
        <f t="shared" si="27"/>
        <v>17466.304347826084</v>
      </c>
      <c r="N63" s="20">
        <f t="shared" si="27"/>
        <v>31070.226086956522</v>
      </c>
      <c r="O63" s="21">
        <f t="shared" si="27"/>
        <v>31131.208695652174</v>
      </c>
      <c r="P63" s="277">
        <f t="shared" si="27"/>
        <v>16006.17391304348</v>
      </c>
      <c r="Q63" s="278">
        <f t="shared" si="27"/>
        <v>15701.652173913042</v>
      </c>
      <c r="R63" s="20">
        <f t="shared" si="27"/>
        <v>20642.043478260868</v>
      </c>
      <c r="S63" s="21">
        <f t="shared" si="27"/>
        <v>20937.347826086952</v>
      </c>
      <c r="T63" s="277">
        <f t="shared" si="27"/>
        <v>5939.347826086957</v>
      </c>
      <c r="U63" s="278">
        <f t="shared" si="27"/>
        <v>6237.652173913044</v>
      </c>
      <c r="V63" s="20">
        <f t="shared" si="27"/>
        <v>17648.521739130436</v>
      </c>
      <c r="W63" s="21">
        <f t="shared" si="27"/>
        <v>20230.782608695648</v>
      </c>
      <c r="X63" s="277">
        <f t="shared" si="27"/>
        <v>14253.260869565214</v>
      </c>
      <c r="Y63" s="278">
        <f t="shared" si="27"/>
        <v>9103.434782608696</v>
      </c>
      <c r="Z63" s="20">
        <f t="shared" si="27"/>
        <v>32138.130434782615</v>
      </c>
      <c r="AA63" s="21">
        <f t="shared" si="27"/>
        <v>35320.391304347824</v>
      </c>
      <c r="AB63" s="277">
        <f>AB31/B65</f>
        <v>248272.52173913043</v>
      </c>
      <c r="AC63" s="21">
        <f>AC31/B65</f>
        <v>247617</v>
      </c>
    </row>
    <row r="64" spans="1:29" ht="15.75" thickTop="1" x14ac:dyDescent="0.2">
      <c r="A64" s="123"/>
      <c r="AB64" s="279" t="str">
        <f>IF(AB63='Daily Total'!D45,"Correct","Wrong")</f>
        <v>Correct</v>
      </c>
      <c r="AC64" s="279" t="str">
        <f>IF(AC63='Daily Total'!E45,"Correct","Wrong")</f>
        <v>Correct</v>
      </c>
    </row>
    <row r="65" spans="1:30" x14ac:dyDescent="0.2">
      <c r="A65" s="267" t="s">
        <v>82</v>
      </c>
      <c r="B65" s="267">
        <f>COUNTIF('Daily Total'!$G$7:$G$37,1)</f>
        <v>23</v>
      </c>
    </row>
    <row r="67" spans="1:30" s="123" customFormat="1" x14ac:dyDescent="0.2">
      <c r="A67" s="280" t="s">
        <v>52</v>
      </c>
      <c r="B67" s="281"/>
      <c r="C67" s="281"/>
      <c r="AB67" s="280"/>
      <c r="AC67" s="280"/>
    </row>
    <row r="68" spans="1:30" s="123" customFormat="1" ht="13.5" thickBot="1" x14ac:dyDescent="0.25">
      <c r="A68" s="280"/>
      <c r="B68" s="281"/>
      <c r="C68" s="281"/>
      <c r="AB68" s="280"/>
      <c r="AC68" s="280"/>
    </row>
    <row r="69" spans="1:30" s="123" customFormat="1" ht="14.25" thickTop="1" thickBot="1" x14ac:dyDescent="0.25">
      <c r="A69" s="306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0" s="282" customFormat="1" ht="15" thickTop="1" thickBot="1" x14ac:dyDescent="0.3">
      <c r="A70" s="307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0" s="123" customFormat="1" ht="13.5" thickTop="1" x14ac:dyDescent="0.2">
      <c r="A71" s="239" t="s">
        <v>16</v>
      </c>
      <c r="B71" s="240">
        <f>B7/B31</f>
        <v>0</v>
      </c>
      <c r="C71" s="241">
        <f t="shared" ref="C71:AC71" si="28">C7/C31</f>
        <v>0</v>
      </c>
      <c r="D71" s="242">
        <f t="shared" si="28"/>
        <v>0</v>
      </c>
      <c r="E71" s="243">
        <f t="shared" si="28"/>
        <v>0</v>
      </c>
      <c r="F71" s="240">
        <f t="shared" si="28"/>
        <v>0</v>
      </c>
      <c r="G71" s="241">
        <f t="shared" si="28"/>
        <v>0</v>
      </c>
      <c r="H71" s="242">
        <f t="shared" si="28"/>
        <v>0</v>
      </c>
      <c r="I71" s="243">
        <f t="shared" si="28"/>
        <v>0</v>
      </c>
      <c r="J71" s="240">
        <f t="shared" si="28"/>
        <v>0</v>
      </c>
      <c r="K71" s="241">
        <f t="shared" si="28"/>
        <v>0</v>
      </c>
      <c r="L71" s="242">
        <f t="shared" si="28"/>
        <v>0</v>
      </c>
      <c r="M71" s="240">
        <f t="shared" si="28"/>
        <v>0</v>
      </c>
      <c r="N71" s="244">
        <f t="shared" si="28"/>
        <v>0</v>
      </c>
      <c r="O71" s="245">
        <f t="shared" si="28"/>
        <v>0</v>
      </c>
      <c r="P71" s="240">
        <f t="shared" si="28"/>
        <v>0</v>
      </c>
      <c r="Q71" s="241">
        <f t="shared" si="28"/>
        <v>0</v>
      </c>
      <c r="R71" s="242">
        <f t="shared" si="28"/>
        <v>0</v>
      </c>
      <c r="S71" s="243">
        <f t="shared" si="28"/>
        <v>0</v>
      </c>
      <c r="T71" s="240">
        <f t="shared" si="28"/>
        <v>0</v>
      </c>
      <c r="U71" s="241">
        <f t="shared" si="28"/>
        <v>0</v>
      </c>
      <c r="V71" s="242">
        <f t="shared" si="28"/>
        <v>3.9417022241054802E-5</v>
      </c>
      <c r="W71" s="243">
        <f t="shared" si="28"/>
        <v>3.8684054432762813E-5</v>
      </c>
      <c r="X71" s="240">
        <f t="shared" si="28"/>
        <v>0</v>
      </c>
      <c r="Y71" s="241">
        <f t="shared" si="28"/>
        <v>0</v>
      </c>
      <c r="Z71" s="242">
        <f t="shared" si="28"/>
        <v>2.1645695144735293E-5</v>
      </c>
      <c r="AA71" s="240">
        <f t="shared" si="28"/>
        <v>2.2157418611493052E-5</v>
      </c>
      <c r="AB71" s="246">
        <f t="shared" si="28"/>
        <v>5.6039401303056183E-6</v>
      </c>
      <c r="AC71" s="247">
        <f t="shared" si="28"/>
        <v>6.3211225049344262E-6</v>
      </c>
      <c r="AD71" s="281"/>
    </row>
    <row r="72" spans="1:30" s="123" customFormat="1" x14ac:dyDescent="0.2">
      <c r="A72" s="248" t="s">
        <v>17</v>
      </c>
      <c r="B72" s="249">
        <f>B8/B31</f>
        <v>1.2791678652028116E-2</v>
      </c>
      <c r="C72" s="250">
        <f t="shared" ref="C72:AC72" si="29">C8/C31</f>
        <v>2.3475693853476456E-5</v>
      </c>
      <c r="D72" s="251">
        <f t="shared" si="29"/>
        <v>1.7133408845317607E-2</v>
      </c>
      <c r="E72" s="252">
        <f t="shared" si="29"/>
        <v>3.0657918940462319E-4</v>
      </c>
      <c r="F72" s="249">
        <f t="shared" si="29"/>
        <v>2.2309607839624501E-2</v>
      </c>
      <c r="G72" s="250">
        <f t="shared" si="29"/>
        <v>1.6940910105551834E-4</v>
      </c>
      <c r="H72" s="251">
        <f t="shared" si="29"/>
        <v>1.3281737716330266E-2</v>
      </c>
      <c r="I72" s="252">
        <f t="shared" si="29"/>
        <v>8.8463592377027516E-4</v>
      </c>
      <c r="J72" s="249">
        <f t="shared" si="29"/>
        <v>1.9983657090152994E-3</v>
      </c>
      <c r="K72" s="250">
        <f t="shared" si="29"/>
        <v>2.3376217168349918E-3</v>
      </c>
      <c r="L72" s="251">
        <f t="shared" si="29"/>
        <v>1.8391374395835916E-3</v>
      </c>
      <c r="M72" s="249">
        <f t="shared" si="29"/>
        <v>3.554670483539735E-3</v>
      </c>
      <c r="N72" s="253">
        <f t="shared" si="29"/>
        <v>5.2662220070141654E-3</v>
      </c>
      <c r="O72" s="254">
        <f t="shared" si="29"/>
        <v>3.1020809502060836E-3</v>
      </c>
      <c r="P72" s="249">
        <f t="shared" si="29"/>
        <v>2.9092035138614989E-3</v>
      </c>
      <c r="Q72" s="250">
        <f t="shared" si="29"/>
        <v>2.7136440917322462E-3</v>
      </c>
      <c r="R72" s="251">
        <f t="shared" si="29"/>
        <v>1.2553526256037172E-3</v>
      </c>
      <c r="S72" s="252">
        <f t="shared" si="29"/>
        <v>2.3174730406866034E-3</v>
      </c>
      <c r="T72" s="249">
        <f t="shared" si="29"/>
        <v>1.6836865414882326E-4</v>
      </c>
      <c r="U72" s="250">
        <f t="shared" si="29"/>
        <v>1.9516819316074888E-4</v>
      </c>
      <c r="V72" s="251">
        <f t="shared" si="29"/>
        <v>3.8431596685028428E-4</v>
      </c>
      <c r="W72" s="252">
        <f t="shared" si="29"/>
        <v>1.0745570675767448E-5</v>
      </c>
      <c r="X72" s="249">
        <f t="shared" si="29"/>
        <v>1.9522611149241212E-4</v>
      </c>
      <c r="Y72" s="250">
        <f t="shared" si="29"/>
        <v>0</v>
      </c>
      <c r="Z72" s="251">
        <f t="shared" si="29"/>
        <v>0</v>
      </c>
      <c r="AA72" s="249">
        <f t="shared" si="29"/>
        <v>0</v>
      </c>
      <c r="AB72" s="255">
        <f t="shared" si="29"/>
        <v>6.8497660705241856E-3</v>
      </c>
      <c r="AC72" s="256">
        <f t="shared" si="29"/>
        <v>1.208914679068709E-3</v>
      </c>
      <c r="AD72" s="281"/>
    </row>
    <row r="73" spans="1:30" s="123" customFormat="1" x14ac:dyDescent="0.2">
      <c r="A73" s="257" t="s">
        <v>18</v>
      </c>
      <c r="B73" s="258">
        <f>B9/B31</f>
        <v>6.9531827650180594E-2</v>
      </c>
      <c r="C73" s="259">
        <f t="shared" ref="C73:AC73" si="30">C9/C31</f>
        <v>1.1855225396005611E-3</v>
      </c>
      <c r="D73" s="260">
        <f t="shared" si="30"/>
        <v>6.572580470170597E-2</v>
      </c>
      <c r="E73" s="261">
        <f t="shared" si="30"/>
        <v>1.3252980387691283E-2</v>
      </c>
      <c r="F73" s="258">
        <f t="shared" si="30"/>
        <v>9.3505795517655282E-2</v>
      </c>
      <c r="G73" s="259">
        <f t="shared" si="30"/>
        <v>1.3865636659332249E-2</v>
      </c>
      <c r="H73" s="260">
        <f t="shared" si="30"/>
        <v>5.6108824287894522E-2</v>
      </c>
      <c r="I73" s="261">
        <f t="shared" si="30"/>
        <v>1.6247093917049201E-2</v>
      </c>
      <c r="J73" s="258">
        <f t="shared" si="30"/>
        <v>1.4158461501120542E-2</v>
      </c>
      <c r="K73" s="259">
        <f t="shared" si="30"/>
        <v>3.7525413405108198E-2</v>
      </c>
      <c r="L73" s="260">
        <f t="shared" si="30"/>
        <v>1.8584706902961955E-2</v>
      </c>
      <c r="M73" s="258">
        <f t="shared" si="30"/>
        <v>3.9860601157508245E-2</v>
      </c>
      <c r="N73" s="262">
        <f t="shared" si="30"/>
        <v>3.6491293870022416E-2</v>
      </c>
      <c r="O73" s="263">
        <f t="shared" si="30"/>
        <v>4.4596778361134737E-2</v>
      </c>
      <c r="P73" s="258">
        <f t="shared" si="30"/>
        <v>3.8028804102764692E-2</v>
      </c>
      <c r="Q73" s="259">
        <f t="shared" si="30"/>
        <v>4.5342777553179114E-2</v>
      </c>
      <c r="R73" s="260">
        <f t="shared" si="30"/>
        <v>3.605136835542487E-2</v>
      </c>
      <c r="S73" s="261">
        <f t="shared" si="30"/>
        <v>4.0483097605900832E-2</v>
      </c>
      <c r="T73" s="258">
        <f t="shared" si="30"/>
        <v>1.8871930017202884E-2</v>
      </c>
      <c r="U73" s="259">
        <f t="shared" si="30"/>
        <v>7.3292626824474086E-2</v>
      </c>
      <c r="V73" s="260">
        <f t="shared" si="30"/>
        <v>2.1886301599345678E-2</v>
      </c>
      <c r="W73" s="261">
        <f t="shared" si="30"/>
        <v>5.2449130468420917E-2</v>
      </c>
      <c r="X73" s="258">
        <f t="shared" si="30"/>
        <v>3.8508350491878292E-2</v>
      </c>
      <c r="Y73" s="259">
        <f t="shared" si="30"/>
        <v>5.4991188228045794E-2</v>
      </c>
      <c r="Z73" s="260">
        <f t="shared" si="30"/>
        <v>4.4747063287954032E-2</v>
      </c>
      <c r="AA73" s="258">
        <f t="shared" si="30"/>
        <v>2.8082066154666168E-2</v>
      </c>
      <c r="AB73" s="255">
        <f t="shared" si="30"/>
        <v>4.6718122511938145E-2</v>
      </c>
      <c r="AC73" s="256">
        <f t="shared" si="30"/>
        <v>3.1650562729151663E-2</v>
      </c>
      <c r="AD73" s="281"/>
    </row>
    <row r="74" spans="1:30" s="123" customFormat="1" x14ac:dyDescent="0.2">
      <c r="A74" s="248" t="s">
        <v>19</v>
      </c>
      <c r="B74" s="249">
        <f>B10/B31</f>
        <v>0.10837984297085096</v>
      </c>
      <c r="C74" s="250">
        <f t="shared" ref="C74:AC74" si="31">C10/C31</f>
        <v>3.9167238886704342E-2</v>
      </c>
      <c r="D74" s="251">
        <f t="shared" si="31"/>
        <v>9.981035208547609E-2</v>
      </c>
      <c r="E74" s="252">
        <f t="shared" si="31"/>
        <v>6.4981649045662782E-2</v>
      </c>
      <c r="F74" s="249">
        <f t="shared" si="31"/>
        <v>0.11630269263154124</v>
      </c>
      <c r="G74" s="250">
        <f t="shared" si="31"/>
        <v>4.7974664370675088E-2</v>
      </c>
      <c r="H74" s="251">
        <f t="shared" si="31"/>
        <v>8.7108470577956398E-2</v>
      </c>
      <c r="I74" s="252">
        <f t="shared" si="31"/>
        <v>4.1246149945789082E-2</v>
      </c>
      <c r="J74" s="249">
        <f t="shared" si="31"/>
        <v>3.3163162110338915E-2</v>
      </c>
      <c r="K74" s="250">
        <f t="shared" si="31"/>
        <v>9.5809566140701782E-2</v>
      </c>
      <c r="L74" s="251">
        <f t="shared" si="31"/>
        <v>3.7221464865534765E-2</v>
      </c>
      <c r="M74" s="249">
        <f t="shared" si="31"/>
        <v>9.3924948658908464E-2</v>
      </c>
      <c r="N74" s="253">
        <f t="shared" si="31"/>
        <v>6.4167298762584771E-2</v>
      </c>
      <c r="O74" s="254">
        <f t="shared" si="31"/>
        <v>8.7166938325714316E-2</v>
      </c>
      <c r="P74" s="249">
        <f t="shared" si="31"/>
        <v>7.8342052794845463E-2</v>
      </c>
      <c r="Q74" s="250">
        <f t="shared" si="31"/>
        <v>8.663447214084366E-2</v>
      </c>
      <c r="R74" s="251">
        <f t="shared" si="31"/>
        <v>7.8320523541021175E-2</v>
      </c>
      <c r="S74" s="252">
        <f t="shared" si="31"/>
        <v>6.9574029350505343E-2</v>
      </c>
      <c r="T74" s="249">
        <f t="shared" si="31"/>
        <v>3.670436660444347E-2</v>
      </c>
      <c r="U74" s="250">
        <f t="shared" si="31"/>
        <v>0.15092077565416195</v>
      </c>
      <c r="V74" s="251">
        <f t="shared" si="31"/>
        <v>4.2742833492643802E-2</v>
      </c>
      <c r="W74" s="252">
        <f t="shared" si="31"/>
        <v>0.10108358334694439</v>
      </c>
      <c r="X74" s="249">
        <f t="shared" si="31"/>
        <v>7.8117898268893468E-2</v>
      </c>
      <c r="Y74" s="250">
        <f t="shared" si="31"/>
        <v>9.4785054852683417E-2</v>
      </c>
      <c r="Z74" s="251">
        <f t="shared" si="31"/>
        <v>7.163642808150146E-2</v>
      </c>
      <c r="AA74" s="249">
        <f t="shared" si="31"/>
        <v>5.1262418925389817E-2</v>
      </c>
      <c r="AB74" s="255">
        <f t="shared" si="31"/>
        <v>7.6666979553323938E-2</v>
      </c>
      <c r="AC74" s="256">
        <f t="shared" si="31"/>
        <v>6.9578702452648203E-2</v>
      </c>
      <c r="AD74" s="281"/>
    </row>
    <row r="75" spans="1:30" s="123" customFormat="1" x14ac:dyDescent="0.2">
      <c r="A75" s="257" t="s">
        <v>20</v>
      </c>
      <c r="B75" s="258">
        <f>B11/B31</f>
        <v>0.10961924195886817</v>
      </c>
      <c r="C75" s="259">
        <f t="shared" ref="C75:AC75" si="32">C11/C31</f>
        <v>4.6180602425430435E-2</v>
      </c>
      <c r="D75" s="260">
        <f t="shared" si="32"/>
        <v>8.426529877141134E-2</v>
      </c>
      <c r="E75" s="261">
        <f t="shared" si="32"/>
        <v>8.3433336545115311E-2</v>
      </c>
      <c r="F75" s="258">
        <f t="shared" si="32"/>
        <v>9.3400096741252978E-2</v>
      </c>
      <c r="G75" s="259">
        <f t="shared" si="32"/>
        <v>5.785221148633566E-2</v>
      </c>
      <c r="H75" s="260">
        <f t="shared" si="32"/>
        <v>9.1632012017682674E-2</v>
      </c>
      <c r="I75" s="261">
        <f t="shared" si="32"/>
        <v>5.3520473388101647E-2</v>
      </c>
      <c r="J75" s="258">
        <f t="shared" si="32"/>
        <v>4.2968908018543542E-2</v>
      </c>
      <c r="K75" s="259">
        <f t="shared" si="32"/>
        <v>0.14294062934702981</v>
      </c>
      <c r="L75" s="260">
        <f t="shared" si="32"/>
        <v>4.293964555707027E-2</v>
      </c>
      <c r="M75" s="258">
        <f t="shared" si="32"/>
        <v>0.13564503080465493</v>
      </c>
      <c r="N75" s="262">
        <f t="shared" si="32"/>
        <v>6.9682627205221725E-2</v>
      </c>
      <c r="O75" s="263">
        <f t="shared" si="32"/>
        <v>9.9008200052795439E-2</v>
      </c>
      <c r="P75" s="258">
        <f t="shared" si="32"/>
        <v>9.8692895676124978E-2</v>
      </c>
      <c r="Q75" s="259">
        <f t="shared" si="32"/>
        <v>8.8182356882964413E-2</v>
      </c>
      <c r="R75" s="260">
        <f t="shared" si="32"/>
        <v>9.1497513517156834E-2</v>
      </c>
      <c r="S75" s="261">
        <f t="shared" si="32"/>
        <v>6.934560458843049E-2</v>
      </c>
      <c r="T75" s="258">
        <f t="shared" si="32"/>
        <v>4.777277552066176E-2</v>
      </c>
      <c r="U75" s="259">
        <f t="shared" si="32"/>
        <v>0.17496828516861138</v>
      </c>
      <c r="V75" s="260">
        <f t="shared" si="32"/>
        <v>4.2373298909133911E-2</v>
      </c>
      <c r="W75" s="261">
        <f t="shared" si="32"/>
        <v>0.10307366303609652</v>
      </c>
      <c r="X75" s="258">
        <f t="shared" si="32"/>
        <v>8.906886296042095E-2</v>
      </c>
      <c r="Y75" s="259">
        <f t="shared" si="32"/>
        <v>0.13582546482694061</v>
      </c>
      <c r="Z75" s="260">
        <f t="shared" si="32"/>
        <v>7.9948375017079812E-2</v>
      </c>
      <c r="AA75" s="258">
        <f t="shared" si="32"/>
        <v>6.0916898601497592E-2</v>
      </c>
      <c r="AB75" s="255">
        <f t="shared" si="32"/>
        <v>8.0132666277659817E-2</v>
      </c>
      <c r="AC75" s="256">
        <f t="shared" si="32"/>
        <v>8.2586343460649525E-2</v>
      </c>
      <c r="AD75" s="281"/>
    </row>
    <row r="76" spans="1:30" s="123" customFormat="1" x14ac:dyDescent="0.2">
      <c r="A76" s="248" t="s">
        <v>21</v>
      </c>
      <c r="B76" s="249">
        <f>B12/B31</f>
        <v>8.9757969702293272E-2</v>
      </c>
      <c r="C76" s="250">
        <f t="shared" ref="C76:AC76" si="33">C12/C31</f>
        <v>4.1064857473193689E-2</v>
      </c>
      <c r="D76" s="251">
        <f t="shared" si="33"/>
        <v>6.3777248325934024E-2</v>
      </c>
      <c r="E76" s="252">
        <f t="shared" si="33"/>
        <v>6.8209489939822884E-2</v>
      </c>
      <c r="F76" s="249">
        <f t="shared" si="33"/>
        <v>8.7095791755495436E-2</v>
      </c>
      <c r="G76" s="250">
        <f t="shared" si="33"/>
        <v>4.37852769539845E-2</v>
      </c>
      <c r="H76" s="251">
        <f t="shared" si="33"/>
        <v>7.7666810875100939E-2</v>
      </c>
      <c r="I76" s="252">
        <f t="shared" si="33"/>
        <v>4.783506934143171E-2</v>
      </c>
      <c r="J76" s="249">
        <f t="shared" si="33"/>
        <v>3.7523968252684038E-2</v>
      </c>
      <c r="K76" s="250">
        <f t="shared" si="33"/>
        <v>0.12750738737848893</v>
      </c>
      <c r="L76" s="251">
        <f t="shared" si="33"/>
        <v>3.4462758706159377E-2</v>
      </c>
      <c r="M76" s="249">
        <f t="shared" si="33"/>
        <v>0.1254987864832908</v>
      </c>
      <c r="N76" s="253">
        <f t="shared" si="33"/>
        <v>5.4962955913758792E-2</v>
      </c>
      <c r="O76" s="254">
        <f t="shared" si="33"/>
        <v>9.2195074940186125E-2</v>
      </c>
      <c r="P76" s="249">
        <f t="shared" si="33"/>
        <v>7.1437108507043476E-2</v>
      </c>
      <c r="Q76" s="250">
        <f t="shared" si="33"/>
        <v>7.7175484163948413E-2</v>
      </c>
      <c r="R76" s="251">
        <f t="shared" si="33"/>
        <v>8.1953884747676231E-2</v>
      </c>
      <c r="S76" s="252">
        <f t="shared" si="33"/>
        <v>5.8746695628157715E-2</v>
      </c>
      <c r="T76" s="249">
        <f t="shared" si="33"/>
        <v>3.7407122726108119E-2</v>
      </c>
      <c r="U76" s="250">
        <f t="shared" si="33"/>
        <v>0.12337417924804484</v>
      </c>
      <c r="V76" s="251">
        <f t="shared" si="33"/>
        <v>3.5076222666758639E-2</v>
      </c>
      <c r="W76" s="252">
        <f t="shared" si="33"/>
        <v>8.3054664867141761E-2</v>
      </c>
      <c r="X76" s="249">
        <f t="shared" si="33"/>
        <v>7.2538702051399381E-2</v>
      </c>
      <c r="Y76" s="250">
        <f t="shared" si="33"/>
        <v>0.11662583162590327</v>
      </c>
      <c r="Z76" s="251">
        <f t="shared" si="33"/>
        <v>7.4167621557488933E-2</v>
      </c>
      <c r="AA76" s="249">
        <f t="shared" si="33"/>
        <v>5.3337830468666331E-2</v>
      </c>
      <c r="AB76" s="255">
        <f t="shared" si="33"/>
        <v>6.7579139893258949E-2</v>
      </c>
      <c r="AC76" s="256">
        <f t="shared" si="33"/>
        <v>7.1319469355812654E-2</v>
      </c>
      <c r="AD76" s="281"/>
    </row>
    <row r="77" spans="1:30" s="123" customFormat="1" x14ac:dyDescent="0.2">
      <c r="A77" s="257" t="s">
        <v>22</v>
      </c>
      <c r="B77" s="258">
        <f>B13/B31</f>
        <v>7.3363925767336621E-2</v>
      </c>
      <c r="C77" s="259">
        <f t="shared" ref="C77:AC77" si="34">C13/C31</f>
        <v>4.4832706336676666E-2</v>
      </c>
      <c r="D77" s="260">
        <f t="shared" si="34"/>
        <v>5.6416999743953616E-2</v>
      </c>
      <c r="E77" s="261">
        <f t="shared" si="34"/>
        <v>5.293308690206109E-2</v>
      </c>
      <c r="F77" s="258">
        <f t="shared" si="34"/>
        <v>8.4225801250470272E-2</v>
      </c>
      <c r="G77" s="259">
        <f t="shared" si="34"/>
        <v>3.5011878567556366E-2</v>
      </c>
      <c r="H77" s="260">
        <f t="shared" si="34"/>
        <v>7.1040738647813406E-2</v>
      </c>
      <c r="I77" s="261">
        <f t="shared" si="34"/>
        <v>4.7124393835597966E-2</v>
      </c>
      <c r="J77" s="258">
        <f t="shared" si="34"/>
        <v>4.1650148461582027E-2</v>
      </c>
      <c r="K77" s="259">
        <f t="shared" si="34"/>
        <v>0.12207488620556255</v>
      </c>
      <c r="L77" s="260">
        <f t="shared" si="34"/>
        <v>3.4314041392985502E-2</v>
      </c>
      <c r="M77" s="258">
        <f t="shared" si="34"/>
        <v>0.10187068268093845</v>
      </c>
      <c r="N77" s="262">
        <f t="shared" si="34"/>
        <v>5.1758159635241004E-2</v>
      </c>
      <c r="O77" s="263">
        <f t="shared" si="34"/>
        <v>8.1168092003726405E-2</v>
      </c>
      <c r="P77" s="258">
        <f t="shared" si="34"/>
        <v>5.4261670768344823E-2</v>
      </c>
      <c r="Q77" s="259">
        <f t="shared" si="34"/>
        <v>6.1718788939408201E-2</v>
      </c>
      <c r="R77" s="260">
        <f t="shared" si="34"/>
        <v>6.9120221076865079E-2</v>
      </c>
      <c r="S77" s="261">
        <f t="shared" si="34"/>
        <v>5.4554062949711248E-2</v>
      </c>
      <c r="T77" s="258">
        <f t="shared" si="34"/>
        <v>3.463270012078621E-2</v>
      </c>
      <c r="U77" s="259">
        <f t="shared" si="34"/>
        <v>7.573919953159633E-2</v>
      </c>
      <c r="V77" s="260">
        <f t="shared" si="34"/>
        <v>3.4164704027434246E-2</v>
      </c>
      <c r="W77" s="261">
        <f t="shared" si="34"/>
        <v>8.0972173270178027E-2</v>
      </c>
      <c r="X77" s="258">
        <f t="shared" si="34"/>
        <v>5.6777243956379168E-2</v>
      </c>
      <c r="Y77" s="259">
        <f t="shared" si="34"/>
        <v>7.6445106720349223E-2</v>
      </c>
      <c r="Z77" s="260">
        <f t="shared" si="34"/>
        <v>6.6854082310461499E-2</v>
      </c>
      <c r="AA77" s="258">
        <f t="shared" si="34"/>
        <v>5.6167825212434248E-2</v>
      </c>
      <c r="AB77" s="255">
        <f t="shared" si="34"/>
        <v>6.0211709853197785E-2</v>
      </c>
      <c r="AC77" s="256">
        <f t="shared" si="34"/>
        <v>6.3232646631166539E-2</v>
      </c>
      <c r="AD77" s="281"/>
    </row>
    <row r="78" spans="1:30" s="123" customFormat="1" x14ac:dyDescent="0.2">
      <c r="A78" s="248" t="s">
        <v>23</v>
      </c>
      <c r="B78" s="249">
        <f>B14/B31</f>
        <v>5.4087603500433401E-2</v>
      </c>
      <c r="C78" s="250">
        <f t="shared" ref="C78:AC78" si="35">C14/C31</f>
        <v>4.4169517985315952E-2</v>
      </c>
      <c r="D78" s="251">
        <f t="shared" si="35"/>
        <v>4.9529786005980202E-2</v>
      </c>
      <c r="E78" s="252">
        <f t="shared" si="35"/>
        <v>4.5842348221402734E-2</v>
      </c>
      <c r="F78" s="249">
        <f t="shared" si="35"/>
        <v>6.3161289166771176E-2</v>
      </c>
      <c r="G78" s="250">
        <f t="shared" si="35"/>
        <v>3.2175770911062218E-2</v>
      </c>
      <c r="H78" s="251">
        <f t="shared" si="35"/>
        <v>5.8105664854901422E-2</v>
      </c>
      <c r="I78" s="252">
        <f t="shared" si="35"/>
        <v>4.3999848964598381E-2</v>
      </c>
      <c r="J78" s="249">
        <f t="shared" si="35"/>
        <v>4.5606427132466563E-2</v>
      </c>
      <c r="K78" s="250">
        <f t="shared" si="35"/>
        <v>8.9232947296507562E-2</v>
      </c>
      <c r="L78" s="251">
        <f t="shared" si="35"/>
        <v>3.3543189986367579E-2</v>
      </c>
      <c r="M78" s="249">
        <f t="shared" si="35"/>
        <v>7.2895637563009527E-2</v>
      </c>
      <c r="N78" s="253">
        <f t="shared" si="35"/>
        <v>4.2560814158202176E-2</v>
      </c>
      <c r="O78" s="254">
        <f t="shared" si="35"/>
        <v>5.8291467112494777E-2</v>
      </c>
      <c r="P78" s="249">
        <f t="shared" si="35"/>
        <v>4.5028820400823594E-2</v>
      </c>
      <c r="Q78" s="250">
        <f t="shared" si="35"/>
        <v>4.2989106657288903E-2</v>
      </c>
      <c r="R78" s="251">
        <f t="shared" si="35"/>
        <v>5.4839531812446947E-2</v>
      </c>
      <c r="S78" s="252">
        <f t="shared" si="35"/>
        <v>4.7572571585205552E-2</v>
      </c>
      <c r="T78" s="249">
        <f t="shared" si="35"/>
        <v>3.8754071959298711E-2</v>
      </c>
      <c r="U78" s="250">
        <f t="shared" si="35"/>
        <v>5.6236320800747218E-2</v>
      </c>
      <c r="V78" s="251">
        <f t="shared" si="35"/>
        <v>3.1045832142610787E-2</v>
      </c>
      <c r="W78" s="252">
        <f t="shared" si="35"/>
        <v>6.3858777411950798E-2</v>
      </c>
      <c r="X78" s="249">
        <f t="shared" si="35"/>
        <v>4.7674826508045449E-2</v>
      </c>
      <c r="Y78" s="250">
        <f t="shared" si="35"/>
        <v>5.2077811050773956E-2</v>
      </c>
      <c r="Z78" s="251">
        <f t="shared" si="35"/>
        <v>5.6963352485264018E-2</v>
      </c>
      <c r="AA78" s="249">
        <f t="shared" si="35"/>
        <v>5.6457102622084296E-2</v>
      </c>
      <c r="AB78" s="255">
        <f t="shared" si="35"/>
        <v>4.9690312258548988E-2</v>
      </c>
      <c r="AC78" s="256">
        <f t="shared" si="35"/>
        <v>5.2089736762120885E-2</v>
      </c>
      <c r="AD78" s="281"/>
    </row>
    <row r="79" spans="1:30" s="123" customFormat="1" x14ac:dyDescent="0.2">
      <c r="A79" s="257" t="s">
        <v>24</v>
      </c>
      <c r="B79" s="258">
        <f>B15/B31</f>
        <v>4.9541210016351575E-2</v>
      </c>
      <c r="C79" s="259">
        <f t="shared" ref="C79:AC79" si="36">C15/C31</f>
        <v>4.4376886614354995E-2</v>
      </c>
      <c r="D79" s="260">
        <f t="shared" si="36"/>
        <v>4.7772179475495495E-2</v>
      </c>
      <c r="E79" s="261">
        <f t="shared" si="36"/>
        <v>4.4913851247777303E-2</v>
      </c>
      <c r="F79" s="258">
        <f t="shared" si="36"/>
        <v>5.7070173238503018E-2</v>
      </c>
      <c r="G79" s="259">
        <f t="shared" si="36"/>
        <v>3.0288354220478968E-2</v>
      </c>
      <c r="H79" s="260">
        <f t="shared" si="36"/>
        <v>5.6952936849388618E-2</v>
      </c>
      <c r="I79" s="261">
        <f t="shared" si="36"/>
        <v>4.3266248442447419E-2</v>
      </c>
      <c r="J79" s="258">
        <f t="shared" si="36"/>
        <v>4.9619339649355589E-2</v>
      </c>
      <c r="K79" s="259">
        <f t="shared" si="36"/>
        <v>5.5839527207776705E-2</v>
      </c>
      <c r="L79" s="260">
        <f t="shared" si="36"/>
        <v>3.7409840128888337E-2</v>
      </c>
      <c r="M79" s="258">
        <f t="shared" si="36"/>
        <v>6.4534196278548756E-2</v>
      </c>
      <c r="N79" s="262">
        <f t="shared" si="36"/>
        <v>4.2118580261253875E-2</v>
      </c>
      <c r="O79" s="263">
        <f t="shared" si="36"/>
        <v>5.3423951528763038E-2</v>
      </c>
      <c r="P79" s="258">
        <f t="shared" si="36"/>
        <v>4.3925985081843422E-2</v>
      </c>
      <c r="Q79" s="259">
        <f t="shared" si="36"/>
        <v>3.9926565468048222E-2</v>
      </c>
      <c r="R79" s="260">
        <f t="shared" si="36"/>
        <v>5.1239871347418836E-2</v>
      </c>
      <c r="S79" s="261">
        <f t="shared" si="36"/>
        <v>4.5273787843234159E-2</v>
      </c>
      <c r="T79" s="258">
        <f t="shared" si="36"/>
        <v>3.8080597342703415E-2</v>
      </c>
      <c r="U79" s="259">
        <f t="shared" si="36"/>
        <v>4.3620091171427379E-2</v>
      </c>
      <c r="V79" s="260">
        <f t="shared" si="36"/>
        <v>3.3120152938046293E-2</v>
      </c>
      <c r="W79" s="261">
        <f t="shared" si="36"/>
        <v>5.9955986142512054E-2</v>
      </c>
      <c r="X79" s="258">
        <f t="shared" si="36"/>
        <v>4.207122702661481E-2</v>
      </c>
      <c r="Y79" s="259">
        <f t="shared" si="36"/>
        <v>4.4426613939315789E-2</v>
      </c>
      <c r="Z79" s="260">
        <f t="shared" si="36"/>
        <v>5.7435499210608552E-2</v>
      </c>
      <c r="AA79" s="258">
        <f t="shared" si="36"/>
        <v>5.6937180025333316E-2</v>
      </c>
      <c r="AB79" s="255">
        <f t="shared" si="36"/>
        <v>4.8273391021227026E-2</v>
      </c>
      <c r="AC79" s="256">
        <f t="shared" si="36"/>
        <v>4.865719165520524E-2</v>
      </c>
      <c r="AD79" s="281"/>
    </row>
    <row r="80" spans="1:30" s="123" customFormat="1" x14ac:dyDescent="0.2">
      <c r="A80" s="248" t="s">
        <v>25</v>
      </c>
      <c r="B80" s="249">
        <f>B16/B31</f>
        <v>4.4583614064282719E-2</v>
      </c>
      <c r="C80" s="250">
        <f t="shared" ref="C80:AC80" si="37">C16/C31</f>
        <v>4.2751194815001753E-2</v>
      </c>
      <c r="D80" s="251">
        <f t="shared" si="37"/>
        <v>4.2746726729072551E-2</v>
      </c>
      <c r="E80" s="252">
        <f t="shared" si="37"/>
        <v>4.600877692422238E-2</v>
      </c>
      <c r="F80" s="249">
        <f t="shared" si="37"/>
        <v>4.7069994088034542E-2</v>
      </c>
      <c r="G80" s="250">
        <f t="shared" si="37"/>
        <v>3.3112503587486845E-2</v>
      </c>
      <c r="H80" s="251">
        <f t="shared" si="37"/>
        <v>5.0029522801608182E-2</v>
      </c>
      <c r="I80" s="252">
        <f t="shared" si="37"/>
        <v>4.4830543673504614E-2</v>
      </c>
      <c r="J80" s="249">
        <f t="shared" si="37"/>
        <v>4.5015817024134111E-2</v>
      </c>
      <c r="K80" s="250">
        <f t="shared" si="37"/>
        <v>4.6694816900017283E-2</v>
      </c>
      <c r="L80" s="251">
        <f t="shared" si="37"/>
        <v>3.6430784483826993E-2</v>
      </c>
      <c r="M80" s="249">
        <f t="shared" si="37"/>
        <v>5.3653618769058435E-2</v>
      </c>
      <c r="N80" s="253">
        <f t="shared" si="37"/>
        <v>4.0054355584042634E-2</v>
      </c>
      <c r="O80" s="254">
        <f t="shared" si="37"/>
        <v>4.6084268776249319E-2</v>
      </c>
      <c r="P80" s="249">
        <f t="shared" si="37"/>
        <v>4.0821204861167699E-2</v>
      </c>
      <c r="Q80" s="250">
        <f t="shared" si="37"/>
        <v>3.8384218775094285E-2</v>
      </c>
      <c r="R80" s="251">
        <f t="shared" si="37"/>
        <v>4.7764482367140093E-2</v>
      </c>
      <c r="S80" s="252">
        <f t="shared" si="37"/>
        <v>4.3687274041187059E-2</v>
      </c>
      <c r="T80" s="260">
        <f t="shared" si="37"/>
        <v>3.2751363420079789E-2</v>
      </c>
      <c r="U80" s="249">
        <f t="shared" si="37"/>
        <v>3.966793525992221E-2</v>
      </c>
      <c r="V80" s="251">
        <f t="shared" si="37"/>
        <v>3.5448220814158597E-2</v>
      </c>
      <c r="W80" s="252">
        <f t="shared" si="37"/>
        <v>5.1774308629982724E-2</v>
      </c>
      <c r="X80" s="249">
        <f t="shared" si="37"/>
        <v>3.7114314039502785E-2</v>
      </c>
      <c r="Y80" s="250">
        <f t="shared" si="37"/>
        <v>3.7229139503006513E-2</v>
      </c>
      <c r="Z80" s="251">
        <f t="shared" si="37"/>
        <v>5.5203286898807727E-2</v>
      </c>
      <c r="AA80" s="249">
        <f t="shared" si="37"/>
        <v>5.4487554301062696E-2</v>
      </c>
      <c r="AB80" s="255">
        <f t="shared" si="37"/>
        <v>4.4331194262686092E-2</v>
      </c>
      <c r="AC80" s="256">
        <f t="shared" si="37"/>
        <v>4.5508394714066661E-2</v>
      </c>
      <c r="AD80" s="281"/>
    </row>
    <row r="81" spans="1:30" s="123" customFormat="1" x14ac:dyDescent="0.2">
      <c r="A81" s="257" t="s">
        <v>26</v>
      </c>
      <c r="B81" s="258">
        <f>B17/B31</f>
        <v>4.0120233285005781E-2</v>
      </c>
      <c r="C81" s="259">
        <f t="shared" ref="C81:AC81" si="38">C17/C31</f>
        <v>4.1921720298845583E-2</v>
      </c>
      <c r="D81" s="260">
        <f t="shared" si="38"/>
        <v>3.7191822138898656E-2</v>
      </c>
      <c r="E81" s="261">
        <f t="shared" si="38"/>
        <v>4.6394190762331054E-2</v>
      </c>
      <c r="F81" s="258">
        <f t="shared" si="38"/>
        <v>3.776312725057776E-2</v>
      </c>
      <c r="G81" s="259">
        <f t="shared" si="38"/>
        <v>3.3568911636212888E-2</v>
      </c>
      <c r="H81" s="260">
        <f t="shared" si="38"/>
        <v>4.7401359317156624E-2</v>
      </c>
      <c r="I81" s="261">
        <f t="shared" si="38"/>
        <v>4.339840441886432E-2</v>
      </c>
      <c r="J81" s="258">
        <f t="shared" si="38"/>
        <v>4.5040088672421742E-2</v>
      </c>
      <c r="K81" s="259">
        <f t="shared" si="38"/>
        <v>4.1665637783868767E-2</v>
      </c>
      <c r="L81" s="260">
        <f t="shared" si="38"/>
        <v>3.7883256909158509E-2</v>
      </c>
      <c r="M81" s="258">
        <f t="shared" si="38"/>
        <v>4.1859480988238225E-2</v>
      </c>
      <c r="N81" s="262">
        <f t="shared" si="38"/>
        <v>3.8699664406049085E-2</v>
      </c>
      <c r="O81" s="263">
        <f t="shared" si="38"/>
        <v>3.9251589799028173E-2</v>
      </c>
      <c r="P81" s="258">
        <f t="shared" si="38"/>
        <v>3.998185482775668E-2</v>
      </c>
      <c r="Q81" s="259">
        <f t="shared" si="38"/>
        <v>3.6578814746717321E-2</v>
      </c>
      <c r="R81" s="260">
        <f t="shared" si="38"/>
        <v>4.4975745997510357E-2</v>
      </c>
      <c r="S81" s="261">
        <f t="shared" si="38"/>
        <v>3.9656615284939127E-2</v>
      </c>
      <c r="T81" s="258">
        <f t="shared" si="38"/>
        <v>3.0357600380659565E-2</v>
      </c>
      <c r="U81" s="259">
        <f t="shared" si="38"/>
        <v>3.7486233672089551E-2</v>
      </c>
      <c r="V81" s="260">
        <f t="shared" si="38"/>
        <v>3.6650439992510768E-2</v>
      </c>
      <c r="W81" s="261">
        <f t="shared" si="38"/>
        <v>4.3663551883913451E-2</v>
      </c>
      <c r="X81" s="258">
        <f t="shared" si="38"/>
        <v>3.3716159536337983E-2</v>
      </c>
      <c r="Y81" s="259">
        <f t="shared" si="38"/>
        <v>3.4798141169840334E-2</v>
      </c>
      <c r="Z81" s="260">
        <f t="shared" si="38"/>
        <v>5.1710212844826069E-2</v>
      </c>
      <c r="AA81" s="258">
        <f t="shared" si="38"/>
        <v>5.4183505279004986E-2</v>
      </c>
      <c r="AB81" s="255">
        <f t="shared" si="38"/>
        <v>4.1494374694847951E-2</v>
      </c>
      <c r="AC81" s="256">
        <f t="shared" si="38"/>
        <v>4.2199287082733482E-2</v>
      </c>
      <c r="AD81" s="281"/>
    </row>
    <row r="82" spans="1:30" s="123" customFormat="1" x14ac:dyDescent="0.2">
      <c r="A82" s="248" t="s">
        <v>27</v>
      </c>
      <c r="B82" s="249">
        <f>B18/B31</f>
        <v>3.6205122463044866E-2</v>
      </c>
      <c r="C82" s="250">
        <f t="shared" ref="C82:AC82" si="39">C18/C31</f>
        <v>4.6380145823184983E-2</v>
      </c>
      <c r="D82" s="251">
        <f t="shared" si="39"/>
        <v>4.1514232273127713E-2</v>
      </c>
      <c r="E82" s="252">
        <f t="shared" si="39"/>
        <v>4.2662684057006212E-2</v>
      </c>
      <c r="F82" s="249">
        <f t="shared" si="39"/>
        <v>3.6759884627098297E-2</v>
      </c>
      <c r="G82" s="250">
        <f t="shared" si="39"/>
        <v>3.9360709844063903E-2</v>
      </c>
      <c r="H82" s="251">
        <f t="shared" si="39"/>
        <v>4.4790106267993762E-2</v>
      </c>
      <c r="I82" s="252">
        <f t="shared" si="39"/>
        <v>4.6887052490196181E-2</v>
      </c>
      <c r="J82" s="249">
        <f t="shared" si="39"/>
        <v>5.105945744775528E-2</v>
      </c>
      <c r="K82" s="250">
        <f t="shared" si="39"/>
        <v>3.6150825987110155E-2</v>
      </c>
      <c r="L82" s="251">
        <f t="shared" si="39"/>
        <v>4.4426818688809024E-2</v>
      </c>
      <c r="M82" s="249">
        <f t="shared" si="39"/>
        <v>3.545958055884E-2</v>
      </c>
      <c r="N82" s="253">
        <f t="shared" si="39"/>
        <v>4.410583384880639E-2</v>
      </c>
      <c r="O82" s="254">
        <f t="shared" si="39"/>
        <v>3.6191409987276019E-2</v>
      </c>
      <c r="P82" s="249">
        <f t="shared" si="39"/>
        <v>4.3551129727116167E-2</v>
      </c>
      <c r="Q82" s="250">
        <f t="shared" si="39"/>
        <v>3.3615958442479055E-2</v>
      </c>
      <c r="R82" s="251">
        <f t="shared" si="39"/>
        <v>4.4204841532793984E-2</v>
      </c>
      <c r="S82" s="252">
        <f t="shared" si="39"/>
        <v>4.096071301751187E-2</v>
      </c>
      <c r="T82" s="249">
        <f t="shared" si="39"/>
        <v>3.8761392335566046E-2</v>
      </c>
      <c r="U82" s="250">
        <f t="shared" si="39"/>
        <v>2.8557288834985293E-2</v>
      </c>
      <c r="V82" s="251">
        <f t="shared" si="39"/>
        <v>4.4895988332561414E-2</v>
      </c>
      <c r="W82" s="252">
        <f t="shared" si="39"/>
        <v>3.9236376765497259E-2</v>
      </c>
      <c r="X82" s="249">
        <f t="shared" si="39"/>
        <v>3.6104628994127967E-2</v>
      </c>
      <c r="Y82" s="250">
        <f t="shared" si="39"/>
        <v>3.1483577627173687E-2</v>
      </c>
      <c r="Z82" s="251">
        <f t="shared" si="39"/>
        <v>5.1380115993868859E-2</v>
      </c>
      <c r="AA82" s="249">
        <f t="shared" si="39"/>
        <v>5.1655097621893499E-2</v>
      </c>
      <c r="AB82" s="255">
        <f t="shared" si="39"/>
        <v>4.3207779389688887E-2</v>
      </c>
      <c r="AC82" s="256">
        <f t="shared" si="39"/>
        <v>4.1313803171833918E-2</v>
      </c>
      <c r="AD82" s="281"/>
    </row>
    <row r="83" spans="1:30" s="123" customFormat="1" x14ac:dyDescent="0.2">
      <c r="A83" s="257" t="s">
        <v>28</v>
      </c>
      <c r="B83" s="258">
        <f>B19/B31</f>
        <v>3.5440633367632382E-2</v>
      </c>
      <c r="C83" s="259">
        <f t="shared" ref="C83:AC83" si="40">C19/C31</f>
        <v>6.0739445230228083E-2</v>
      </c>
      <c r="D83" s="260">
        <f t="shared" si="40"/>
        <v>4.5281151948339385E-2</v>
      </c>
      <c r="E83" s="261">
        <f t="shared" si="40"/>
        <v>4.9306693061674976E-2</v>
      </c>
      <c r="F83" s="258">
        <f t="shared" si="40"/>
        <v>3.6835127823859261E-2</v>
      </c>
      <c r="G83" s="259">
        <f t="shared" si="40"/>
        <v>5.8828805127714531E-2</v>
      </c>
      <c r="H83" s="260">
        <f t="shared" si="40"/>
        <v>4.7350628011290537E-2</v>
      </c>
      <c r="I83" s="261">
        <f t="shared" si="40"/>
        <v>5.9212620086629593E-2</v>
      </c>
      <c r="J83" s="258">
        <f t="shared" si="40"/>
        <v>6.2078785770341663E-2</v>
      </c>
      <c r="K83" s="259">
        <f t="shared" si="40"/>
        <v>3.1245112806709961E-2</v>
      </c>
      <c r="L83" s="260">
        <f t="shared" si="40"/>
        <v>6.7844838269921923E-2</v>
      </c>
      <c r="M83" s="258">
        <f t="shared" si="40"/>
        <v>3.243014499968884E-2</v>
      </c>
      <c r="N83" s="262">
        <f t="shared" si="40"/>
        <v>5.5472364579863806E-2</v>
      </c>
      <c r="O83" s="263">
        <f t="shared" si="40"/>
        <v>4.0257217121922539E-2</v>
      </c>
      <c r="P83" s="258">
        <f t="shared" si="40"/>
        <v>5.2194533631044544E-2</v>
      </c>
      <c r="Q83" s="259">
        <f t="shared" si="40"/>
        <v>3.8830031733021728E-2</v>
      </c>
      <c r="R83" s="260">
        <f t="shared" si="40"/>
        <v>4.8897669804346129E-2</v>
      </c>
      <c r="S83" s="261">
        <f t="shared" si="40"/>
        <v>5.082658615039902E-2</v>
      </c>
      <c r="T83" s="258">
        <f t="shared" si="40"/>
        <v>5.8314117345631564E-2</v>
      </c>
      <c r="U83" s="259">
        <f t="shared" si="40"/>
        <v>2.2451312506099007E-2</v>
      </c>
      <c r="V83" s="260">
        <f t="shared" si="40"/>
        <v>6.4562618866957702E-2</v>
      </c>
      <c r="W83" s="261">
        <f t="shared" si="40"/>
        <v>4.1110404291351106E-2</v>
      </c>
      <c r="X83" s="258">
        <f t="shared" si="40"/>
        <v>4.9791809654541296E-2</v>
      </c>
      <c r="Y83" s="259">
        <f t="shared" si="40"/>
        <v>3.153133790876831E-2</v>
      </c>
      <c r="Z83" s="260">
        <f t="shared" si="40"/>
        <v>5.5920300550477087E-2</v>
      </c>
      <c r="AA83" s="258">
        <f t="shared" si="40"/>
        <v>5.8846410929023631E-2</v>
      </c>
      <c r="AB83" s="255">
        <f t="shared" si="40"/>
        <v>5.1118091129873415E-2</v>
      </c>
      <c r="AC83" s="256">
        <f t="shared" si="40"/>
        <v>4.857343678201486E-2</v>
      </c>
      <c r="AD83" s="281"/>
    </row>
    <row r="84" spans="1:30" s="123" customFormat="1" x14ac:dyDescent="0.2">
      <c r="A84" s="248" t="s">
        <v>29</v>
      </c>
      <c r="B84" s="249">
        <f>B20/B31</f>
        <v>4.388669344952538E-2</v>
      </c>
      <c r="C84" s="250">
        <f t="shared" ref="C84:AC84" si="41">C20/C31</f>
        <v>8.7210246357843912E-2</v>
      </c>
      <c r="D84" s="251">
        <f t="shared" si="41"/>
        <v>8.379226392740434E-2</v>
      </c>
      <c r="E84" s="252">
        <f t="shared" si="41"/>
        <v>6.2533395233131575E-2</v>
      </c>
      <c r="F84" s="249">
        <f t="shared" si="41"/>
        <v>4.8703846360558231E-2</v>
      </c>
      <c r="G84" s="250">
        <f t="shared" si="41"/>
        <v>8.8425571606237444E-2</v>
      </c>
      <c r="H84" s="251">
        <f t="shared" si="41"/>
        <v>5.2835245856591051E-2</v>
      </c>
      <c r="I84" s="252">
        <f t="shared" si="41"/>
        <v>8.1267834314164428E-2</v>
      </c>
      <c r="J84" s="249">
        <f t="shared" si="41"/>
        <v>0.10195710390692632</v>
      </c>
      <c r="K84" s="250">
        <f t="shared" si="41"/>
        <v>3.2479772164193232E-2</v>
      </c>
      <c r="L84" s="251">
        <f t="shared" si="41"/>
        <v>9.1119097781633407E-2</v>
      </c>
      <c r="M84" s="249">
        <f t="shared" si="41"/>
        <v>3.1367228825689215E-2</v>
      </c>
      <c r="N84" s="253">
        <f t="shared" si="41"/>
        <v>7.4937653417376432E-2</v>
      </c>
      <c r="O84" s="254">
        <f t="shared" si="41"/>
        <v>4.7951662846679545E-2</v>
      </c>
      <c r="P84" s="249">
        <f t="shared" si="41"/>
        <v>7.6633472953371251E-2</v>
      </c>
      <c r="Q84" s="250">
        <f t="shared" si="41"/>
        <v>4.9701222247451111E-2</v>
      </c>
      <c r="R84" s="251">
        <f t="shared" si="41"/>
        <v>6.6763275459330571E-2</v>
      </c>
      <c r="S84" s="252">
        <f t="shared" si="41"/>
        <v>6.8139106526926091E-2</v>
      </c>
      <c r="T84" s="249">
        <f t="shared" si="41"/>
        <v>0.1445261886460964</v>
      </c>
      <c r="U84" s="250">
        <f t="shared" si="41"/>
        <v>2.2465253091324775E-2</v>
      </c>
      <c r="V84" s="251">
        <f t="shared" si="41"/>
        <v>9.9712748450418318E-2</v>
      </c>
      <c r="W84" s="252">
        <f t="shared" si="41"/>
        <v>4.9216862809150067E-2</v>
      </c>
      <c r="X84" s="249">
        <f t="shared" si="41"/>
        <v>8.2629451689163427E-2</v>
      </c>
      <c r="Y84" s="250">
        <f t="shared" si="41"/>
        <v>3.7573013530487774E-2</v>
      </c>
      <c r="Z84" s="251">
        <f t="shared" si="41"/>
        <v>6.5877320317055316E-2</v>
      </c>
      <c r="AA84" s="249">
        <f t="shared" si="41"/>
        <v>6.9627226051215643E-2</v>
      </c>
      <c r="AB84" s="255">
        <f t="shared" si="41"/>
        <v>7.1019608887008451E-2</v>
      </c>
      <c r="AC84" s="256">
        <f t="shared" si="41"/>
        <v>6.2453217108960873E-2</v>
      </c>
      <c r="AD84" s="281"/>
    </row>
    <row r="85" spans="1:30" s="123" customFormat="1" x14ac:dyDescent="0.2">
      <c r="A85" s="257" t="s">
        <v>30</v>
      </c>
      <c r="B85" s="258">
        <f>B21/B31</f>
        <v>5.4919661076501036E-2</v>
      </c>
      <c r="C85" s="259">
        <f t="shared" ref="C85:AC85" si="42">C21/C31</f>
        <v>0.1201231691404179</v>
      </c>
      <c r="D85" s="260">
        <f t="shared" si="42"/>
        <v>9.9185425319081533E-2</v>
      </c>
      <c r="E85" s="261">
        <f t="shared" si="42"/>
        <v>8.3336983085588151E-2</v>
      </c>
      <c r="F85" s="258">
        <f t="shared" si="42"/>
        <v>5.1455597556387608E-2</v>
      </c>
      <c r="G85" s="259">
        <f t="shared" si="42"/>
        <v>0.11551109729264326</v>
      </c>
      <c r="H85" s="260">
        <f t="shared" si="42"/>
        <v>6.3559280235505999E-2</v>
      </c>
      <c r="I85" s="261">
        <f t="shared" si="42"/>
        <v>0.10491296584981687</v>
      </c>
      <c r="J85" s="258">
        <f t="shared" si="42"/>
        <v>0.15245022289463678</v>
      </c>
      <c r="K85" s="259">
        <f t="shared" si="42"/>
        <v>3.6381295733840364E-2</v>
      </c>
      <c r="L85" s="260">
        <f t="shared" si="42"/>
        <v>0.12420374271904822</v>
      </c>
      <c r="M85" s="258">
        <f t="shared" si="42"/>
        <v>3.6009708133673532E-2</v>
      </c>
      <c r="N85" s="262">
        <f t="shared" si="42"/>
        <v>9.822210777631922E-2</v>
      </c>
      <c r="O85" s="263">
        <f t="shared" si="42"/>
        <v>5.8887859983155745E-2</v>
      </c>
      <c r="P85" s="258">
        <f t="shared" si="42"/>
        <v>9.6066191849884006E-2</v>
      </c>
      <c r="Q85" s="259">
        <f t="shared" si="42"/>
        <v>7.4550448858884968E-2</v>
      </c>
      <c r="R85" s="260">
        <f t="shared" si="42"/>
        <v>7.2075354858277846E-2</v>
      </c>
      <c r="S85" s="261">
        <f t="shared" si="42"/>
        <v>8.9179103702765397E-2</v>
      </c>
      <c r="T85" s="258">
        <f t="shared" si="42"/>
        <v>0.1506313824530581</v>
      </c>
      <c r="U85" s="259">
        <f t="shared" si="42"/>
        <v>3.1080534760849262E-2</v>
      </c>
      <c r="V85" s="260">
        <f t="shared" si="42"/>
        <v>0.10900777500763704</v>
      </c>
      <c r="W85" s="261">
        <f t="shared" si="42"/>
        <v>5.7153541310271908E-2</v>
      </c>
      <c r="X85" s="258">
        <f t="shared" si="42"/>
        <v>0.10704796766567529</v>
      </c>
      <c r="Y85" s="259">
        <f t="shared" si="42"/>
        <v>5.4446721017867121E-2</v>
      </c>
      <c r="Z85" s="260">
        <f t="shared" si="42"/>
        <v>7.0761130284086218E-2</v>
      </c>
      <c r="AA85" s="258">
        <f t="shared" si="42"/>
        <v>9.0220084715197157E-2</v>
      </c>
      <c r="AB85" s="255">
        <f t="shared" si="42"/>
        <v>8.5122799840567906E-2</v>
      </c>
      <c r="AC85" s="256">
        <f t="shared" si="42"/>
        <v>8.1269794112260679E-2</v>
      </c>
      <c r="AD85" s="281"/>
    </row>
    <row r="86" spans="1:30" s="123" customFormat="1" x14ac:dyDescent="0.2">
      <c r="A86" s="248" t="s">
        <v>31</v>
      </c>
      <c r="B86" s="249">
        <f>B22/B31</f>
        <v>5.4220809933724974E-2</v>
      </c>
      <c r="C86" s="250">
        <f t="shared" ref="C86:AC86" si="43">C22/C31</f>
        <v>0.11935238385889543</v>
      </c>
      <c r="D86" s="251">
        <f t="shared" si="43"/>
        <v>6.764832246221146E-2</v>
      </c>
      <c r="E86" s="252">
        <f t="shared" si="43"/>
        <v>8.6810087331271948E-2</v>
      </c>
      <c r="F86" s="249">
        <f t="shared" si="43"/>
        <v>4.0831974775614038E-2</v>
      </c>
      <c r="G86" s="250">
        <f t="shared" si="43"/>
        <v>0.10875864982939507</v>
      </c>
      <c r="H86" s="251">
        <f t="shared" si="43"/>
        <v>6.0616864495272829E-2</v>
      </c>
      <c r="I86" s="252">
        <f t="shared" si="43"/>
        <v>0.10612259759314299</v>
      </c>
      <c r="J86" s="249">
        <f t="shared" si="43"/>
        <v>0.1049748788440223</v>
      </c>
      <c r="K86" s="250">
        <f t="shared" si="43"/>
        <v>3.4792700693878562E-2</v>
      </c>
      <c r="L86" s="251">
        <f t="shared" si="43"/>
        <v>0.12887842359648036</v>
      </c>
      <c r="M86" s="249">
        <f t="shared" si="43"/>
        <v>3.468790839504636E-2</v>
      </c>
      <c r="N86" s="253">
        <f t="shared" si="43"/>
        <v>9.4181825306414904E-2</v>
      </c>
      <c r="O86" s="254">
        <f t="shared" si="43"/>
        <v>6.0284564598286801E-2</v>
      </c>
      <c r="P86" s="249">
        <f t="shared" si="43"/>
        <v>8.7064230650129568E-2</v>
      </c>
      <c r="Q86" s="250">
        <f t="shared" si="43"/>
        <v>8.509212544788973E-2</v>
      </c>
      <c r="R86" s="251">
        <f t="shared" si="43"/>
        <v>6.630199655831176E-2</v>
      </c>
      <c r="S86" s="252">
        <f t="shared" si="43"/>
        <v>9.5570843863368768E-2</v>
      </c>
      <c r="T86" s="249">
        <f t="shared" si="43"/>
        <v>0.12764540097361005</v>
      </c>
      <c r="U86" s="250">
        <f t="shared" si="43"/>
        <v>2.7713883428826341E-2</v>
      </c>
      <c r="V86" s="251">
        <f t="shared" si="43"/>
        <v>0.11550172942185083</v>
      </c>
      <c r="W86" s="252">
        <f t="shared" si="43"/>
        <v>5.4129737722110945E-2</v>
      </c>
      <c r="X86" s="249">
        <f t="shared" si="43"/>
        <v>0.10046823762678259</v>
      </c>
      <c r="Y86" s="250">
        <f t="shared" si="43"/>
        <v>5.7656211941025604E-2</v>
      </c>
      <c r="Z86" s="251">
        <f t="shared" si="43"/>
        <v>6.4556932913226464E-2</v>
      </c>
      <c r="AA86" s="249">
        <f t="shared" si="43"/>
        <v>9.0760479535777455E-2</v>
      </c>
      <c r="AB86" s="255">
        <f t="shared" si="43"/>
        <v>7.8850239603465197E-2</v>
      </c>
      <c r="AC86" s="256">
        <f t="shared" si="43"/>
        <v>8.2023061210765358E-2</v>
      </c>
      <c r="AD86" s="281"/>
    </row>
    <row r="87" spans="1:30" s="123" customFormat="1" x14ac:dyDescent="0.2">
      <c r="A87" s="257" t="s">
        <v>32</v>
      </c>
      <c r="B87" s="258">
        <f>B23/B31</f>
        <v>5.5688011227950959E-2</v>
      </c>
      <c r="C87" s="259">
        <f t="shared" ref="C87:AC87" si="44">C23/C31</f>
        <v>9.3818654177597535E-2</v>
      </c>
      <c r="D87" s="260">
        <f t="shared" si="44"/>
        <v>4.6157785328976207E-2</v>
      </c>
      <c r="E87" s="261">
        <f t="shared" si="44"/>
        <v>7.7087147324439623E-2</v>
      </c>
      <c r="F87" s="258">
        <f t="shared" si="44"/>
        <v>3.5321306365216146E-2</v>
      </c>
      <c r="G87" s="259">
        <f t="shared" si="44"/>
        <v>0.10057320067604196</v>
      </c>
      <c r="H87" s="260">
        <f t="shared" si="44"/>
        <v>5.3188955794712951E-2</v>
      </c>
      <c r="I87" s="261">
        <f t="shared" si="44"/>
        <v>8.9155388457658843E-2</v>
      </c>
      <c r="J87" s="258">
        <f t="shared" si="44"/>
        <v>7.6382877161188023E-2</v>
      </c>
      <c r="K87" s="259">
        <f t="shared" si="44"/>
        <v>2.7261278613230609E-2</v>
      </c>
      <c r="L87" s="260">
        <f t="shared" si="44"/>
        <v>9.2269178336844712E-2</v>
      </c>
      <c r="M87" s="258">
        <f t="shared" si="44"/>
        <v>3.5556661895575332E-2</v>
      </c>
      <c r="N87" s="262">
        <f t="shared" si="44"/>
        <v>7.72131987225598E-2</v>
      </c>
      <c r="O87" s="263">
        <f t="shared" si="44"/>
        <v>5.6634975438949346E-2</v>
      </c>
      <c r="P87" s="258">
        <f t="shared" si="44"/>
        <v>6.0164284433723944E-2</v>
      </c>
      <c r="Q87" s="259">
        <f t="shared" si="44"/>
        <v>7.8438159373978925E-2</v>
      </c>
      <c r="R87" s="260">
        <f t="shared" si="44"/>
        <v>5.6838407050195147E-2</v>
      </c>
      <c r="S87" s="261">
        <f t="shared" si="44"/>
        <v>7.7483755884533365E-2</v>
      </c>
      <c r="T87" s="258">
        <f t="shared" si="44"/>
        <v>7.8115735148786641E-2</v>
      </c>
      <c r="U87" s="259">
        <f t="shared" si="44"/>
        <v>3.1882118411330908E-2</v>
      </c>
      <c r="V87" s="260">
        <f t="shared" si="44"/>
        <v>0.10140521684289361</v>
      </c>
      <c r="W87" s="261">
        <f t="shared" si="44"/>
        <v>4.8329278671331674E-2</v>
      </c>
      <c r="X87" s="258">
        <f t="shared" si="44"/>
        <v>6.4726607183710816E-2</v>
      </c>
      <c r="Y87" s="259">
        <f t="shared" si="44"/>
        <v>4.9589500379694236E-2</v>
      </c>
      <c r="Z87" s="260">
        <f t="shared" si="44"/>
        <v>5.6077231840276416E-2</v>
      </c>
      <c r="AA87" s="258">
        <f t="shared" si="44"/>
        <v>7.3971311066768922E-2</v>
      </c>
      <c r="AB87" s="255">
        <f t="shared" si="44"/>
        <v>6.3467949315163488E-2</v>
      </c>
      <c r="AC87" s="256">
        <f t="shared" si="44"/>
        <v>7.0841346673008856E-2</v>
      </c>
      <c r="AD87" s="281"/>
    </row>
    <row r="88" spans="1:30" s="123" customFormat="1" x14ac:dyDescent="0.2">
      <c r="A88" s="248" t="s">
        <v>33</v>
      </c>
      <c r="B88" s="249">
        <f>B24/B31</f>
        <v>4.7811456911579883E-2</v>
      </c>
      <c r="C88" s="250">
        <f t="shared" ref="C88:AC88" si="45">C24/C31</f>
        <v>6.3576091570856488E-2</v>
      </c>
      <c r="D88" s="251">
        <f t="shared" si="45"/>
        <v>3.448380615118888E-2</v>
      </c>
      <c r="E88" s="252">
        <f t="shared" si="45"/>
        <v>6.1482266583744297E-2</v>
      </c>
      <c r="F88" s="249">
        <f t="shared" si="45"/>
        <v>3.2875902470484962E-2</v>
      </c>
      <c r="G88" s="250">
        <f t="shared" si="45"/>
        <v>7.2319748716476923E-2</v>
      </c>
      <c r="H88" s="251">
        <f t="shared" si="45"/>
        <v>4.4447669953397662E-2</v>
      </c>
      <c r="I88" s="252">
        <f t="shared" si="45"/>
        <v>6.5104349280154489E-2</v>
      </c>
      <c r="J88" s="249">
        <f t="shared" si="45"/>
        <v>6.3834434996480616E-2</v>
      </c>
      <c r="K88" s="250">
        <f t="shared" si="45"/>
        <v>1.9647545908750442E-2</v>
      </c>
      <c r="L88" s="251">
        <f t="shared" si="45"/>
        <v>6.3579130003717926E-2</v>
      </c>
      <c r="M88" s="249">
        <f t="shared" si="45"/>
        <v>3.4142759350301824E-2</v>
      </c>
      <c r="N88" s="253">
        <f t="shared" si="45"/>
        <v>5.1930294981205057E-2</v>
      </c>
      <c r="O88" s="254">
        <f t="shared" si="45"/>
        <v>4.9305069618741544E-2</v>
      </c>
      <c r="P88" s="249">
        <f t="shared" si="45"/>
        <v>3.8645413997859521E-2</v>
      </c>
      <c r="Q88" s="250">
        <f t="shared" si="45"/>
        <v>6.3405124910698954E-2</v>
      </c>
      <c r="R88" s="251">
        <f t="shared" si="45"/>
        <v>4.5001021553730564E-2</v>
      </c>
      <c r="S88" s="252">
        <f t="shared" si="45"/>
        <v>5.6315010206433688E-2</v>
      </c>
      <c r="T88" s="249">
        <f t="shared" si="45"/>
        <v>5.4727132974634898E-2</v>
      </c>
      <c r="U88" s="250">
        <f t="shared" si="45"/>
        <v>3.3854711220777045E-2</v>
      </c>
      <c r="V88" s="251">
        <f t="shared" si="45"/>
        <v>7.7710659348239536E-2</v>
      </c>
      <c r="W88" s="252">
        <f t="shared" si="45"/>
        <v>4.1220009112243931E-2</v>
      </c>
      <c r="X88" s="249">
        <f t="shared" si="45"/>
        <v>3.763593380614657E-2</v>
      </c>
      <c r="Y88" s="250">
        <f t="shared" si="45"/>
        <v>4.5840318274516546E-2</v>
      </c>
      <c r="Z88" s="251">
        <f t="shared" si="45"/>
        <v>4.430062082559387E-2</v>
      </c>
      <c r="AA88" s="249">
        <f t="shared" si="45"/>
        <v>5.1342431825931317E-2</v>
      </c>
      <c r="AB88" s="255">
        <f t="shared" si="45"/>
        <v>4.7799507833958053E-2</v>
      </c>
      <c r="AC88" s="256">
        <f t="shared" si="45"/>
        <v>5.4057010555045477E-2</v>
      </c>
      <c r="AD88" s="281"/>
    </row>
    <row r="89" spans="1:30" s="123" customFormat="1" x14ac:dyDescent="0.2">
      <c r="A89" s="257" t="s">
        <v>34</v>
      </c>
      <c r="B89" s="258">
        <f>B25/B31</f>
        <v>2.0050464002409299E-2</v>
      </c>
      <c r="C89" s="259">
        <f t="shared" ref="C89:AC89" si="46">C25/C31</f>
        <v>4.5047900197000196E-2</v>
      </c>
      <c r="D89" s="260">
        <f t="shared" si="46"/>
        <v>1.6395648079435134E-2</v>
      </c>
      <c r="E89" s="261">
        <f t="shared" si="46"/>
        <v>5.0734476143759359E-2</v>
      </c>
      <c r="F89" s="258">
        <f t="shared" si="46"/>
        <v>1.4889195435246062E-2</v>
      </c>
      <c r="G89" s="259">
        <f t="shared" si="46"/>
        <v>6.3077983991836478E-2</v>
      </c>
      <c r="H89" s="260">
        <f t="shared" si="46"/>
        <v>2.1665086010701488E-2</v>
      </c>
      <c r="I89" s="261">
        <f t="shared" si="46"/>
        <v>4.989697227960968E-2</v>
      </c>
      <c r="J89" s="258">
        <f t="shared" si="46"/>
        <v>2.4457730924507082E-2</v>
      </c>
      <c r="K89" s="259">
        <f t="shared" si="46"/>
        <v>1.6445662641677163E-2</v>
      </c>
      <c r="L89" s="260">
        <f t="shared" si="46"/>
        <v>6.0173503532036189E-2</v>
      </c>
      <c r="M89" s="258">
        <f t="shared" si="46"/>
        <v>2.2998319746094967E-2</v>
      </c>
      <c r="N89" s="262">
        <f t="shared" si="46"/>
        <v>5.0031208278170716E-2</v>
      </c>
      <c r="O89" s="263">
        <f t="shared" si="46"/>
        <v>3.9507186743597156E-2</v>
      </c>
      <c r="P89" s="258">
        <f t="shared" si="46"/>
        <v>2.7842517289524152E-2</v>
      </c>
      <c r="Q89" s="259">
        <f t="shared" si="46"/>
        <v>4.8593612414091013E-2</v>
      </c>
      <c r="R89" s="260">
        <f t="shared" si="46"/>
        <v>3.4791803137117785E-2</v>
      </c>
      <c r="S89" s="261">
        <f t="shared" si="46"/>
        <v>4.6272627030125073E-2</v>
      </c>
      <c r="T89" s="258">
        <f t="shared" si="46"/>
        <v>2.6572965850444712E-2</v>
      </c>
      <c r="U89" s="259">
        <f t="shared" si="46"/>
        <v>2.4904855505834135E-2</v>
      </c>
      <c r="V89" s="260">
        <f t="shared" si="46"/>
        <v>6.4907517811566923E-2</v>
      </c>
      <c r="W89" s="261">
        <f t="shared" si="46"/>
        <v>2.9023786395247879E-2</v>
      </c>
      <c r="X89" s="258">
        <f t="shared" si="46"/>
        <v>2.2332036909936705E-2</v>
      </c>
      <c r="Y89" s="259">
        <f t="shared" si="46"/>
        <v>4.1766366254495438E-2</v>
      </c>
      <c r="Z89" s="260">
        <f t="shared" si="46"/>
        <v>2.9980640631404928E-2</v>
      </c>
      <c r="AA89" s="258">
        <f t="shared" si="46"/>
        <v>3.7814096795914173E-2</v>
      </c>
      <c r="AB89" s="255">
        <f t="shared" si="46"/>
        <v>3.2770090650736536E-2</v>
      </c>
      <c r="AC89" s="256">
        <f t="shared" si="46"/>
        <v>4.1992972667641876E-2</v>
      </c>
      <c r="AD89" s="281"/>
    </row>
    <row r="90" spans="1:30" s="123" customFormat="1" x14ac:dyDescent="0.2">
      <c r="A90" s="248" t="s">
        <v>35</v>
      </c>
      <c r="B90" s="249">
        <f>B26/B31</f>
        <v>0</v>
      </c>
      <c r="C90" s="250">
        <f t="shared" ref="C90:AC90" si="47">C26/C31</f>
        <v>1.8078240574997996E-2</v>
      </c>
      <c r="D90" s="251">
        <f t="shared" si="47"/>
        <v>1.1717376869898059E-3</v>
      </c>
      <c r="E90" s="252">
        <f t="shared" si="47"/>
        <v>1.9765598311186638E-2</v>
      </c>
      <c r="F90" s="249">
        <f t="shared" si="47"/>
        <v>4.2279510560920119E-4</v>
      </c>
      <c r="G90" s="250">
        <f t="shared" si="47"/>
        <v>2.5339615421410121E-2</v>
      </c>
      <c r="H90" s="251">
        <f t="shared" si="47"/>
        <v>2.1800369493011058E-3</v>
      </c>
      <c r="I90" s="252">
        <f t="shared" si="47"/>
        <v>1.5061735720411895E-2</v>
      </c>
      <c r="J90" s="249">
        <f t="shared" si="47"/>
        <v>6.0598215224795917E-3</v>
      </c>
      <c r="K90" s="250">
        <f t="shared" si="47"/>
        <v>3.9673720687129089E-3</v>
      </c>
      <c r="L90" s="251">
        <f t="shared" si="47"/>
        <v>1.2876440698971372E-2</v>
      </c>
      <c r="M90" s="249">
        <f t="shared" si="47"/>
        <v>4.0500342273943621E-3</v>
      </c>
      <c r="N90" s="253">
        <f t="shared" si="47"/>
        <v>8.119750221816685E-3</v>
      </c>
      <c r="O90" s="254">
        <f t="shared" si="47"/>
        <v>6.6734546510962035E-3</v>
      </c>
      <c r="P90" s="249">
        <f t="shared" si="47"/>
        <v>4.4086249327705074E-3</v>
      </c>
      <c r="Q90" s="250">
        <f t="shared" si="47"/>
        <v>8.1270871522797373E-3</v>
      </c>
      <c r="R90" s="251">
        <f t="shared" si="47"/>
        <v>8.1071346576320601E-3</v>
      </c>
      <c r="S90" s="252">
        <f t="shared" si="47"/>
        <v>4.0410416999786111E-3</v>
      </c>
      <c r="T90" s="249">
        <f t="shared" si="47"/>
        <v>5.2047875260788409E-3</v>
      </c>
      <c r="U90" s="250">
        <f t="shared" si="47"/>
        <v>1.5892267157375268E-3</v>
      </c>
      <c r="V90" s="251">
        <f t="shared" si="47"/>
        <v>9.3640063461405808E-3</v>
      </c>
      <c r="W90" s="252">
        <f t="shared" si="47"/>
        <v>6.4473424054604695E-4</v>
      </c>
      <c r="X90" s="249">
        <f t="shared" si="47"/>
        <v>3.4805155189506598E-3</v>
      </c>
      <c r="Y90" s="250">
        <f t="shared" si="47"/>
        <v>2.908601149112375E-3</v>
      </c>
      <c r="Z90" s="251">
        <f t="shared" si="47"/>
        <v>2.4581392548740019E-3</v>
      </c>
      <c r="AA90" s="249">
        <f t="shared" si="47"/>
        <v>3.9083224495272467E-3</v>
      </c>
      <c r="AB90" s="255">
        <f t="shared" si="47"/>
        <v>4.6829675945157037E-3</v>
      </c>
      <c r="AC90" s="256">
        <f t="shared" si="47"/>
        <v>9.4319927110434049E-3</v>
      </c>
      <c r="AD90" s="281"/>
    </row>
    <row r="91" spans="1:30" s="123" customFormat="1" x14ac:dyDescent="0.2">
      <c r="A91" s="257" t="s">
        <v>36</v>
      </c>
      <c r="B91" s="258">
        <f>B27/B31</f>
        <v>0</v>
      </c>
      <c r="C91" s="259">
        <f t="shared" ref="C91:AC91" si="48">C27/C31</f>
        <v>0</v>
      </c>
      <c r="D91" s="260">
        <f t="shared" si="48"/>
        <v>0</v>
      </c>
      <c r="E91" s="261">
        <f t="shared" si="48"/>
        <v>4.3797027057803314E-6</v>
      </c>
      <c r="F91" s="258">
        <f t="shared" si="48"/>
        <v>0</v>
      </c>
      <c r="G91" s="259">
        <f t="shared" si="48"/>
        <v>0</v>
      </c>
      <c r="H91" s="260">
        <f t="shared" si="48"/>
        <v>0</v>
      </c>
      <c r="I91" s="261">
        <f t="shared" si="48"/>
        <v>0</v>
      </c>
      <c r="J91" s="258">
        <f t="shared" si="48"/>
        <v>0</v>
      </c>
      <c r="K91" s="259">
        <f t="shared" si="48"/>
        <v>0</v>
      </c>
      <c r="L91" s="260">
        <f t="shared" si="48"/>
        <v>0</v>
      </c>
      <c r="M91" s="258">
        <f t="shared" si="48"/>
        <v>0</v>
      </c>
      <c r="N91" s="262">
        <f t="shared" si="48"/>
        <v>0</v>
      </c>
      <c r="O91" s="263">
        <f t="shared" si="48"/>
        <v>0</v>
      </c>
      <c r="P91" s="258">
        <f t="shared" si="48"/>
        <v>0</v>
      </c>
      <c r="Q91" s="259">
        <f t="shared" si="48"/>
        <v>0</v>
      </c>
      <c r="R91" s="260">
        <f t="shared" si="48"/>
        <v>0</v>
      </c>
      <c r="S91" s="261">
        <f t="shared" si="48"/>
        <v>0</v>
      </c>
      <c r="T91" s="258">
        <f t="shared" si="48"/>
        <v>0</v>
      </c>
      <c r="U91" s="259">
        <f t="shared" si="48"/>
        <v>0</v>
      </c>
      <c r="V91" s="260">
        <f t="shared" si="48"/>
        <v>0</v>
      </c>
      <c r="W91" s="261">
        <f t="shared" si="48"/>
        <v>0</v>
      </c>
      <c r="X91" s="258">
        <f t="shared" si="48"/>
        <v>0</v>
      </c>
      <c r="Y91" s="259">
        <f t="shared" si="48"/>
        <v>0</v>
      </c>
      <c r="Z91" s="260">
        <f t="shared" si="48"/>
        <v>0</v>
      </c>
      <c r="AA91" s="258">
        <f t="shared" si="48"/>
        <v>0</v>
      </c>
      <c r="AB91" s="255">
        <f t="shared" si="48"/>
        <v>0</v>
      </c>
      <c r="AC91" s="256">
        <f t="shared" si="48"/>
        <v>1.755867362481785E-7</v>
      </c>
      <c r="AD91" s="281"/>
    </row>
    <row r="92" spans="1:30" s="123" customFormat="1" x14ac:dyDescent="0.2">
      <c r="A92" s="248" t="s">
        <v>37</v>
      </c>
      <c r="B92" s="249">
        <f>B28/B31</f>
        <v>0</v>
      </c>
      <c r="C92" s="250">
        <f t="shared" ref="C92:AC92" si="49">C28/C31</f>
        <v>0</v>
      </c>
      <c r="D92" s="251">
        <f t="shared" si="49"/>
        <v>0</v>
      </c>
      <c r="E92" s="252">
        <f t="shared" si="49"/>
        <v>0</v>
      </c>
      <c r="F92" s="249">
        <f t="shared" si="49"/>
        <v>0</v>
      </c>
      <c r="G92" s="250">
        <f t="shared" si="49"/>
        <v>0</v>
      </c>
      <c r="H92" s="251">
        <f t="shared" si="49"/>
        <v>0</v>
      </c>
      <c r="I92" s="252">
        <f t="shared" si="49"/>
        <v>0</v>
      </c>
      <c r="J92" s="249">
        <f t="shared" si="49"/>
        <v>0</v>
      </c>
      <c r="K92" s="250">
        <f t="shared" si="49"/>
        <v>0</v>
      </c>
      <c r="L92" s="251">
        <f t="shared" si="49"/>
        <v>0</v>
      </c>
      <c r="M92" s="249">
        <f t="shared" si="49"/>
        <v>0</v>
      </c>
      <c r="N92" s="253">
        <f t="shared" si="49"/>
        <v>0</v>
      </c>
      <c r="O92" s="254">
        <f t="shared" si="49"/>
        <v>0</v>
      </c>
      <c r="P92" s="249">
        <f t="shared" si="49"/>
        <v>0</v>
      </c>
      <c r="Q92" s="250">
        <f t="shared" si="49"/>
        <v>0</v>
      </c>
      <c r="R92" s="251">
        <f t="shared" si="49"/>
        <v>0</v>
      </c>
      <c r="S92" s="252">
        <f t="shared" si="49"/>
        <v>0</v>
      </c>
      <c r="T92" s="249">
        <f t="shared" si="49"/>
        <v>0</v>
      </c>
      <c r="U92" s="250">
        <f t="shared" si="49"/>
        <v>0</v>
      </c>
      <c r="V92" s="251">
        <f t="shared" si="49"/>
        <v>0</v>
      </c>
      <c r="W92" s="252">
        <f t="shared" si="49"/>
        <v>0</v>
      </c>
      <c r="X92" s="249">
        <f t="shared" si="49"/>
        <v>0</v>
      </c>
      <c r="Y92" s="250">
        <f t="shared" si="49"/>
        <v>0</v>
      </c>
      <c r="Z92" s="251">
        <f t="shared" si="49"/>
        <v>0</v>
      </c>
      <c r="AA92" s="249">
        <f t="shared" si="49"/>
        <v>0</v>
      </c>
      <c r="AB92" s="255">
        <f t="shared" si="49"/>
        <v>0</v>
      </c>
      <c r="AC92" s="256">
        <f t="shared" si="49"/>
        <v>0</v>
      </c>
      <c r="AD92" s="281"/>
    </row>
    <row r="93" spans="1:30" s="123" customFormat="1" x14ac:dyDescent="0.2">
      <c r="A93" s="257" t="s">
        <v>38</v>
      </c>
      <c r="B93" s="258">
        <f>B29/B31</f>
        <v>0</v>
      </c>
      <c r="C93" s="259">
        <f t="shared" ref="C93:AC93" si="50">C29/C31</f>
        <v>0</v>
      </c>
      <c r="D93" s="260">
        <f t="shared" si="50"/>
        <v>0</v>
      </c>
      <c r="E93" s="261">
        <f t="shared" si="50"/>
        <v>0</v>
      </c>
      <c r="F93" s="258">
        <f t="shared" si="50"/>
        <v>0</v>
      </c>
      <c r="G93" s="259">
        <f t="shared" si="50"/>
        <v>0</v>
      </c>
      <c r="H93" s="260">
        <f t="shared" si="50"/>
        <v>0</v>
      </c>
      <c r="I93" s="261">
        <f t="shared" si="50"/>
        <v>0</v>
      </c>
      <c r="J93" s="258">
        <f t="shared" si="50"/>
        <v>0</v>
      </c>
      <c r="K93" s="259">
        <f t="shared" si="50"/>
        <v>0</v>
      </c>
      <c r="L93" s="260">
        <f t="shared" si="50"/>
        <v>0</v>
      </c>
      <c r="M93" s="258">
        <f t="shared" si="50"/>
        <v>0</v>
      </c>
      <c r="N93" s="262">
        <f t="shared" si="50"/>
        <v>0</v>
      </c>
      <c r="O93" s="263">
        <f t="shared" si="50"/>
        <v>0</v>
      </c>
      <c r="P93" s="258">
        <f t="shared" si="50"/>
        <v>0</v>
      </c>
      <c r="Q93" s="259">
        <f t="shared" si="50"/>
        <v>0</v>
      </c>
      <c r="R93" s="260">
        <f t="shared" si="50"/>
        <v>0</v>
      </c>
      <c r="S93" s="261">
        <f t="shared" si="50"/>
        <v>0</v>
      </c>
      <c r="T93" s="258">
        <f t="shared" si="50"/>
        <v>0</v>
      </c>
      <c r="U93" s="259">
        <f t="shared" si="50"/>
        <v>0</v>
      </c>
      <c r="V93" s="260">
        <f t="shared" si="50"/>
        <v>0</v>
      </c>
      <c r="W93" s="261">
        <f t="shared" si="50"/>
        <v>0</v>
      </c>
      <c r="X93" s="258">
        <f t="shared" si="50"/>
        <v>0</v>
      </c>
      <c r="Y93" s="259">
        <f t="shared" si="50"/>
        <v>0</v>
      </c>
      <c r="Z93" s="260">
        <f t="shared" si="50"/>
        <v>0</v>
      </c>
      <c r="AA93" s="258">
        <f t="shared" si="50"/>
        <v>0</v>
      </c>
      <c r="AB93" s="255">
        <f t="shared" si="50"/>
        <v>0</v>
      </c>
      <c r="AC93" s="256">
        <f t="shared" si="50"/>
        <v>0</v>
      </c>
      <c r="AD93" s="281"/>
    </row>
    <row r="94" spans="1:30" s="123" customFormat="1" ht="13.5" thickBot="1" x14ac:dyDescent="0.25">
      <c r="A94" s="248" t="s">
        <v>39</v>
      </c>
      <c r="B94" s="249">
        <f>B30/B31</f>
        <v>0</v>
      </c>
      <c r="C94" s="250">
        <f t="shared" ref="C94:AC94" si="51">C30/C31</f>
        <v>0</v>
      </c>
      <c r="D94" s="251">
        <f t="shared" si="51"/>
        <v>0</v>
      </c>
      <c r="E94" s="252">
        <f t="shared" si="51"/>
        <v>0</v>
      </c>
      <c r="F94" s="249">
        <f t="shared" si="51"/>
        <v>0</v>
      </c>
      <c r="G94" s="250">
        <f t="shared" si="51"/>
        <v>0</v>
      </c>
      <c r="H94" s="251">
        <f t="shared" si="51"/>
        <v>3.8048479399566809E-5</v>
      </c>
      <c r="I94" s="252">
        <f t="shared" si="51"/>
        <v>2.5622077060419555E-5</v>
      </c>
      <c r="J94" s="249">
        <f t="shared" si="51"/>
        <v>0</v>
      </c>
      <c r="K94" s="250">
        <f t="shared" si="51"/>
        <v>0</v>
      </c>
      <c r="L94" s="251">
        <f t="shared" si="51"/>
        <v>0</v>
      </c>
      <c r="M94" s="249">
        <f t="shared" si="51"/>
        <v>0</v>
      </c>
      <c r="N94" s="253">
        <f t="shared" si="51"/>
        <v>2.379106407633293E-5</v>
      </c>
      <c r="O94" s="254">
        <f t="shared" si="51"/>
        <v>1.8157159996703778E-5</v>
      </c>
      <c r="P94" s="249">
        <f t="shared" si="51"/>
        <v>0</v>
      </c>
      <c r="Q94" s="250">
        <f t="shared" si="51"/>
        <v>0</v>
      </c>
      <c r="R94" s="251">
        <f t="shared" si="51"/>
        <v>0</v>
      </c>
      <c r="S94" s="252">
        <f t="shared" si="51"/>
        <v>0</v>
      </c>
      <c r="T94" s="249">
        <f t="shared" si="51"/>
        <v>0</v>
      </c>
      <c r="U94" s="250">
        <f t="shared" si="51"/>
        <v>0</v>
      </c>
      <c r="V94" s="251">
        <f t="shared" si="51"/>
        <v>0</v>
      </c>
      <c r="W94" s="252">
        <f t="shared" si="51"/>
        <v>0</v>
      </c>
      <c r="X94" s="249">
        <f t="shared" si="51"/>
        <v>0</v>
      </c>
      <c r="Y94" s="250">
        <f t="shared" si="51"/>
        <v>0</v>
      </c>
      <c r="Z94" s="251">
        <f t="shared" si="51"/>
        <v>0</v>
      </c>
      <c r="AA94" s="249">
        <f t="shared" si="51"/>
        <v>0</v>
      </c>
      <c r="AB94" s="255">
        <f t="shared" si="51"/>
        <v>7.7054176791702251E-6</v>
      </c>
      <c r="AC94" s="256">
        <f t="shared" si="51"/>
        <v>5.618775559941712E-6</v>
      </c>
      <c r="AD94" s="281"/>
    </row>
    <row r="95" spans="1:30" s="123" customFormat="1" ht="14.25" thickTop="1" thickBot="1" x14ac:dyDescent="0.25">
      <c r="A95" s="265" t="s">
        <v>13</v>
      </c>
      <c r="B95" s="283">
        <f>SUM(B71:B94)</f>
        <v>0.99999999999999989</v>
      </c>
      <c r="C95" s="284">
        <f t="shared" ref="C95:AC95" si="52">SUM(C71:C94)</f>
        <v>1</v>
      </c>
      <c r="D95" s="283">
        <f t="shared" si="52"/>
        <v>1</v>
      </c>
      <c r="E95" s="284">
        <f t="shared" si="52"/>
        <v>1.0000000000000002</v>
      </c>
      <c r="F95" s="283">
        <f t="shared" si="52"/>
        <v>1.0000000000000002</v>
      </c>
      <c r="G95" s="284">
        <f t="shared" si="52"/>
        <v>1.0000000000000002</v>
      </c>
      <c r="H95" s="283">
        <f t="shared" si="52"/>
        <v>0.99999999999999989</v>
      </c>
      <c r="I95" s="284">
        <f t="shared" si="52"/>
        <v>1</v>
      </c>
      <c r="J95" s="283">
        <f t="shared" si="52"/>
        <v>1.0000000000000002</v>
      </c>
      <c r="K95" s="283">
        <f t="shared" si="52"/>
        <v>1</v>
      </c>
      <c r="L95" s="283">
        <f t="shared" si="52"/>
        <v>1</v>
      </c>
      <c r="M95" s="284">
        <f t="shared" si="52"/>
        <v>1.0000000000000002</v>
      </c>
      <c r="N95" s="283">
        <f t="shared" si="52"/>
        <v>1</v>
      </c>
      <c r="O95" s="284">
        <f t="shared" si="52"/>
        <v>1</v>
      </c>
      <c r="P95" s="283">
        <f t="shared" si="52"/>
        <v>0.99999999999999989</v>
      </c>
      <c r="Q95" s="284">
        <f t="shared" si="52"/>
        <v>0.99999999999999989</v>
      </c>
      <c r="R95" s="283">
        <f t="shared" si="52"/>
        <v>1.0000000000000002</v>
      </c>
      <c r="S95" s="284">
        <f t="shared" si="52"/>
        <v>1</v>
      </c>
      <c r="T95" s="283">
        <f t="shared" si="52"/>
        <v>1</v>
      </c>
      <c r="U95" s="284">
        <f t="shared" si="52"/>
        <v>1</v>
      </c>
      <c r="V95" s="283">
        <f t="shared" si="52"/>
        <v>0.99999999999999978</v>
      </c>
      <c r="W95" s="284">
        <f t="shared" si="52"/>
        <v>1</v>
      </c>
      <c r="X95" s="283">
        <f t="shared" si="52"/>
        <v>1</v>
      </c>
      <c r="Y95" s="284">
        <f t="shared" si="52"/>
        <v>1</v>
      </c>
      <c r="Z95" s="283">
        <f t="shared" si="52"/>
        <v>1</v>
      </c>
      <c r="AA95" s="283">
        <f t="shared" si="52"/>
        <v>1.0000000000000002</v>
      </c>
      <c r="AB95" s="283">
        <f t="shared" si="52"/>
        <v>0.99999999999999989</v>
      </c>
      <c r="AC95" s="285">
        <f t="shared" si="52"/>
        <v>1.0000000000000002</v>
      </c>
      <c r="AD95" s="286"/>
    </row>
    <row r="96" spans="1:30" ht="13.5" thickTop="1" x14ac:dyDescent="0.2"/>
  </sheetData>
  <mergeCells count="47">
    <mergeCell ref="J37:K37"/>
    <mergeCell ref="A5:A6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AB5:AC5"/>
    <mergeCell ref="P5:Q5"/>
    <mergeCell ref="R5:S5"/>
    <mergeCell ref="T5:U5"/>
    <mergeCell ref="V5:W5"/>
    <mergeCell ref="X5:Y5"/>
    <mergeCell ref="AB37:AC37"/>
    <mergeCell ref="L37:M37"/>
    <mergeCell ref="N37:O37"/>
    <mergeCell ref="P37:Q37"/>
    <mergeCell ref="R37:S37"/>
    <mergeCell ref="T37:U37"/>
    <mergeCell ref="V37:W37"/>
    <mergeCell ref="X37:Y37"/>
    <mergeCell ref="Z37:AA37"/>
    <mergeCell ref="Z5:AA5"/>
    <mergeCell ref="A37:A38"/>
    <mergeCell ref="B37:C37"/>
    <mergeCell ref="D37:E37"/>
    <mergeCell ref="F37:G37"/>
    <mergeCell ref="H37:I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" right="0.75" top="1" bottom="1" header="0.5" footer="0.5"/>
  <pageSetup paperSize="14" orientation="landscape" horizontalDpi="4294967292" verticalDpi="4294967292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2:AE96"/>
  <sheetViews>
    <sheetView topLeftCell="K18" zoomScale="90" zoomScaleNormal="90" zoomScalePageLayoutView="90" workbookViewId="0">
      <selection activeCell="I66" sqref="I66"/>
    </sheetView>
  </sheetViews>
  <sheetFormatPr defaultColWidth="8.85546875" defaultRowHeight="12.75" x14ac:dyDescent="0.2"/>
  <cols>
    <col min="1" max="1" width="15.42578125" style="91" customWidth="1"/>
    <col min="2" max="27" width="7.7109375" customWidth="1"/>
    <col min="28" max="28" width="10.140625" style="91" bestFit="1" customWidth="1"/>
    <col min="29" max="29" width="10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8" t="s">
        <v>44</v>
      </c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 t="s">
        <v>44</v>
      </c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</row>
    <row r="3" spans="1:29" ht="15.75" x14ac:dyDescent="0.25">
      <c r="A3" s="6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295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297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29" ht="15" thickTop="1" thickBot="1" x14ac:dyDescent="0.3">
      <c r="A6" s="296"/>
      <c r="B6" s="33" t="s">
        <v>14</v>
      </c>
      <c r="C6" s="34" t="s">
        <v>15</v>
      </c>
      <c r="D6" s="50" t="s">
        <v>14</v>
      </c>
      <c r="E6" s="51" t="s">
        <v>15</v>
      </c>
      <c r="F6" s="33" t="s">
        <v>14</v>
      </c>
      <c r="G6" s="34" t="s">
        <v>15</v>
      </c>
      <c r="H6" s="50" t="s">
        <v>14</v>
      </c>
      <c r="I6" s="51" t="s">
        <v>15</v>
      </c>
      <c r="J6" s="33" t="s">
        <v>14</v>
      </c>
      <c r="K6" s="34" t="s">
        <v>15</v>
      </c>
      <c r="L6" s="50" t="s">
        <v>14</v>
      </c>
      <c r="M6" s="51" t="s">
        <v>15</v>
      </c>
      <c r="N6" s="38" t="s">
        <v>14</v>
      </c>
      <c r="O6" s="40" t="s">
        <v>15</v>
      </c>
      <c r="P6" s="49" t="s">
        <v>14</v>
      </c>
      <c r="Q6" s="39" t="s">
        <v>15</v>
      </c>
      <c r="R6" s="36" t="s">
        <v>14</v>
      </c>
      <c r="S6" s="37" t="s">
        <v>15</v>
      </c>
      <c r="T6" s="49" t="s">
        <v>14</v>
      </c>
      <c r="U6" s="39" t="s">
        <v>15</v>
      </c>
      <c r="V6" s="36" t="s">
        <v>14</v>
      </c>
      <c r="W6" s="37" t="s">
        <v>15</v>
      </c>
      <c r="X6" s="49" t="s">
        <v>14</v>
      </c>
      <c r="Y6" s="39" t="s">
        <v>15</v>
      </c>
      <c r="Z6" s="36" t="s">
        <v>14</v>
      </c>
      <c r="AA6" s="33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SUM(Daily!B133,Daily!B350,Daily!B567,Daily!B784)</f>
        <v>0</v>
      </c>
      <c r="C7" s="35">
        <f>SUM(Daily!C133,Daily!C350,Daily!C567,Daily!C784)</f>
        <v>0</v>
      </c>
      <c r="D7" s="35">
        <f>SUM(Daily!D133,Daily!D350,Daily!D567,Daily!D784)</f>
        <v>0</v>
      </c>
      <c r="E7" s="35">
        <f>SUM(Daily!E133,Daily!E350,Daily!E567,Daily!E784)</f>
        <v>0</v>
      </c>
      <c r="F7" s="35">
        <f>SUM(Daily!F133,Daily!F350,Daily!F567,Daily!F784)</f>
        <v>0</v>
      </c>
      <c r="G7" s="35">
        <f>SUM(Daily!G133,Daily!G350,Daily!G567,Daily!G784)</f>
        <v>0</v>
      </c>
      <c r="H7" s="35">
        <f>SUM(Daily!H133,Daily!H350,Daily!H567,Daily!H784)</f>
        <v>0</v>
      </c>
      <c r="I7" s="35">
        <f>SUM(Daily!I133,Daily!I350,Daily!I567,Daily!I784)</f>
        <v>0</v>
      </c>
      <c r="J7" s="35">
        <f>SUM(Daily!J133,Daily!J350,Daily!J567,Daily!J784)</f>
        <v>0</v>
      </c>
      <c r="K7" s="35">
        <f>SUM(Daily!K133,Daily!K350,Daily!K567,Daily!K784)</f>
        <v>0</v>
      </c>
      <c r="L7" s="35">
        <f>SUM(Daily!L133,Daily!L350,Daily!L567,Daily!L784)</f>
        <v>0</v>
      </c>
      <c r="M7" s="35">
        <f>SUM(Daily!M133,Daily!M350,Daily!M567,Daily!M784)</f>
        <v>0</v>
      </c>
      <c r="N7" s="35">
        <f>SUM(Daily!N133,Daily!N350,Daily!N567,Daily!N784)</f>
        <v>0</v>
      </c>
      <c r="O7" s="35">
        <f>SUM(Daily!O133,Daily!O350,Daily!O567,Daily!O784)</f>
        <v>0</v>
      </c>
      <c r="P7" s="35">
        <f>SUM(Daily!P133,Daily!P350,Daily!P567,Daily!P784)</f>
        <v>0</v>
      </c>
      <c r="Q7" s="35">
        <f>SUM(Daily!Q133,Daily!Q350,Daily!Q567,Daily!Q784)</f>
        <v>0</v>
      </c>
      <c r="R7" s="35">
        <f>SUM(Daily!R133,Daily!R350,Daily!R567,Daily!R784)</f>
        <v>0</v>
      </c>
      <c r="S7" s="35">
        <f>SUM(Daily!S133,Daily!S350,Daily!S567,Daily!S784)</f>
        <v>0</v>
      </c>
      <c r="T7" s="35">
        <f>SUM(Daily!T133,Daily!T350,Daily!T567,Daily!T784)</f>
        <v>0</v>
      </c>
      <c r="U7" s="35">
        <f>SUM(Daily!U133,Daily!U350,Daily!U567,Daily!U784)</f>
        <v>0</v>
      </c>
      <c r="V7" s="35">
        <f>SUM(Daily!V133,Daily!V350,Daily!V567,Daily!V784)</f>
        <v>0</v>
      </c>
      <c r="W7" s="35">
        <f>SUM(Daily!W133,Daily!W350,Daily!W567,Daily!W784)</f>
        <v>0</v>
      </c>
      <c r="X7" s="35">
        <f>SUM(Daily!X133,Daily!X350,Daily!X567,Daily!X784)</f>
        <v>0</v>
      </c>
      <c r="Y7" s="35">
        <f>SUM(Daily!Y133,Daily!Y350,Daily!Y567,Daily!Y784)</f>
        <v>0</v>
      </c>
      <c r="Z7" s="35">
        <f>SUM(Daily!Z133,Daily!Z350,Daily!Z567,Daily!Z784)</f>
        <v>0</v>
      </c>
      <c r="AA7" s="35">
        <f>SUM(Daily!AA133,Daily!AA350,Daily!AA567,Daily!AA784)</f>
        <v>0</v>
      </c>
      <c r="AB7" s="100">
        <f>B7+D7+F7+H7+J7+L7+N7+P7+R7+T7+V7+X7+Z7</f>
        <v>0</v>
      </c>
      <c r="AC7" s="10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SUM(Daily!B134,Daily!B351,Daily!B568,Daily!B785)</f>
        <v>587</v>
      </c>
      <c r="C8" s="35">
        <f>SUM(Daily!C134,Daily!C351,Daily!C568,Daily!C785)</f>
        <v>0</v>
      </c>
      <c r="D8" s="35">
        <f>SUM(Daily!D134,Daily!D351,Daily!D568,Daily!D785)</f>
        <v>368</v>
      </c>
      <c r="E8" s="35">
        <f>SUM(Daily!E134,Daily!E351,Daily!E568,Daily!E785)</f>
        <v>2</v>
      </c>
      <c r="F8" s="35">
        <f>SUM(Daily!F134,Daily!F351,Daily!F568,Daily!F785)</f>
        <v>1393</v>
      </c>
      <c r="G8" s="35">
        <f>SUM(Daily!G134,Daily!G351,Daily!G568,Daily!G785)</f>
        <v>7</v>
      </c>
      <c r="H8" s="35">
        <f>SUM(Daily!H134,Daily!H351,Daily!H568,Daily!H785)</f>
        <v>1032</v>
      </c>
      <c r="I8" s="35">
        <f>SUM(Daily!I134,Daily!I351,Daily!I568,Daily!I785)</f>
        <v>80</v>
      </c>
      <c r="J8" s="35">
        <f>SUM(Daily!J134,Daily!J351,Daily!J568,Daily!J785)</f>
        <v>21</v>
      </c>
      <c r="K8" s="35">
        <f>SUM(Daily!K134,Daily!K351,Daily!K568,Daily!K785)</f>
        <v>36</v>
      </c>
      <c r="L8" s="35">
        <f>SUM(Daily!L134,Daily!L351,Daily!L568,Daily!L785)</f>
        <v>98</v>
      </c>
      <c r="M8" s="35">
        <f>SUM(Daily!M134,Daily!M351,Daily!M568,Daily!M785)</f>
        <v>162</v>
      </c>
      <c r="N8" s="35">
        <f>SUM(Daily!N134,Daily!N351,Daily!N568,Daily!N785)</f>
        <v>471</v>
      </c>
      <c r="O8" s="35">
        <f>SUM(Daily!O134,Daily!O351,Daily!O568,Daily!O785)</f>
        <v>306</v>
      </c>
      <c r="P8" s="35">
        <f>SUM(Daily!P134,Daily!P351,Daily!P568,Daily!P785)</f>
        <v>175</v>
      </c>
      <c r="Q8" s="35">
        <f>SUM(Daily!Q134,Daily!Q351,Daily!Q568,Daily!Q785)</f>
        <v>134</v>
      </c>
      <c r="R8" s="35">
        <f>SUM(Daily!R134,Daily!R351,Daily!R568,Daily!R785)</f>
        <v>58</v>
      </c>
      <c r="S8" s="35">
        <f>SUM(Daily!S134,Daily!S351,Daily!S568,Daily!S785)</f>
        <v>102</v>
      </c>
      <c r="T8" s="35">
        <f>SUM(Daily!T134,Daily!T351,Daily!T568,Daily!T785)</f>
        <v>3</v>
      </c>
      <c r="U8" s="35">
        <f>SUM(Daily!U134,Daily!U351,Daily!U568,Daily!U785)</f>
        <v>0</v>
      </c>
      <c r="V8" s="35">
        <f>SUM(Daily!V134,Daily!V351,Daily!V568,Daily!V785)</f>
        <v>18</v>
      </c>
      <c r="W8" s="35">
        <f>SUM(Daily!W134,Daily!W351,Daily!W568,Daily!W785)</f>
        <v>0</v>
      </c>
      <c r="X8" s="35">
        <f>SUM(Daily!X134,Daily!X351,Daily!X568,Daily!X785)</f>
        <v>8</v>
      </c>
      <c r="Y8" s="35">
        <f>SUM(Daily!Y134,Daily!Y351,Daily!Y568,Daily!Y785)</f>
        <v>0</v>
      </c>
      <c r="Z8" s="35">
        <f>SUM(Daily!Z134,Daily!Z351,Daily!Z568,Daily!Z785)</f>
        <v>0</v>
      </c>
      <c r="AA8" s="35">
        <f>SUM(Daily!AA134,Daily!AA351,Daily!AA568,Daily!AA785)</f>
        <v>0</v>
      </c>
      <c r="AB8" s="11">
        <f>B8+D8+F8+H8+J8+L8+N8+P8+R8+T8+V8+X8+Z8</f>
        <v>4232</v>
      </c>
      <c r="AC8" s="7">
        <f t="shared" ref="AB8:AC30" si="0">C8+E8+G8+I8+K8+M8+O8+Q8+S8+U8+W8+Y8+AA8</f>
        <v>829</v>
      </c>
    </row>
    <row r="9" spans="1:29" ht="14.25" thickTop="1" thickBot="1" x14ac:dyDescent="0.25">
      <c r="A9" s="94" t="s">
        <v>18</v>
      </c>
      <c r="B9" s="35">
        <f>SUM(Daily!B135,Daily!B352,Daily!B569,Daily!B786)</f>
        <v>3212</v>
      </c>
      <c r="C9" s="35">
        <f>SUM(Daily!C135,Daily!C352,Daily!C569,Daily!C786)</f>
        <v>182</v>
      </c>
      <c r="D9" s="35">
        <f>SUM(Daily!D135,Daily!D352,Daily!D569,Daily!D786)</f>
        <v>1563</v>
      </c>
      <c r="E9" s="35">
        <f>SUM(Daily!E135,Daily!E352,Daily!E569,Daily!E786)</f>
        <v>424</v>
      </c>
      <c r="F9" s="35">
        <f>SUM(Daily!F135,Daily!F352,Daily!F569,Daily!F786)</f>
        <v>6002</v>
      </c>
      <c r="G9" s="35">
        <f>SUM(Daily!G135,Daily!G352,Daily!G569,Daily!G786)</f>
        <v>1129</v>
      </c>
      <c r="H9" s="35">
        <f>SUM(Daily!H135,Daily!H352,Daily!H569,Daily!H786)</f>
        <v>4775</v>
      </c>
      <c r="I9" s="35">
        <f>SUM(Daily!I135,Daily!I352,Daily!I569,Daily!I786)</f>
        <v>1891</v>
      </c>
      <c r="J9" s="35">
        <f>SUM(Daily!J135,Daily!J352,Daily!J569,Daily!J786)</f>
        <v>193</v>
      </c>
      <c r="K9" s="35">
        <f>SUM(Daily!K135,Daily!K352,Daily!K569,Daily!K786)</f>
        <v>519</v>
      </c>
      <c r="L9" s="35">
        <f>SUM(Daily!L135,Daily!L352,Daily!L569,Daily!L786)</f>
        <v>1040</v>
      </c>
      <c r="M9" s="35">
        <f>SUM(Daily!M135,Daily!M352,Daily!M569,Daily!M786)</f>
        <v>1528</v>
      </c>
      <c r="N9" s="35">
        <f>SUM(Daily!N135,Daily!N352,Daily!N569,Daily!N786)</f>
        <v>3653</v>
      </c>
      <c r="O9" s="35">
        <f>SUM(Daily!O135,Daily!O352,Daily!O569,Daily!O786)</f>
        <v>3862</v>
      </c>
      <c r="P9" s="35">
        <f>SUM(Daily!P135,Daily!P352,Daily!P569,Daily!P786)</f>
        <v>1927</v>
      </c>
      <c r="Q9" s="35">
        <f>SUM(Daily!Q135,Daily!Q352,Daily!Q569,Daily!Q786)</f>
        <v>2105</v>
      </c>
      <c r="R9" s="35">
        <f>SUM(Daily!R135,Daily!R352,Daily!R569,Daily!R786)</f>
        <v>2524</v>
      </c>
      <c r="S9" s="35">
        <f>SUM(Daily!S135,Daily!S352,Daily!S569,Daily!S786)</f>
        <v>2423</v>
      </c>
      <c r="T9" s="35">
        <f>SUM(Daily!T135,Daily!T352,Daily!T569,Daily!T786)</f>
        <v>411</v>
      </c>
      <c r="U9" s="35">
        <f>SUM(Daily!U135,Daily!U352,Daily!U569,Daily!U786)</f>
        <v>1069</v>
      </c>
      <c r="V9" s="35">
        <f>SUM(Daily!V135,Daily!V352,Daily!V569,Daily!V786)</f>
        <v>1142</v>
      </c>
      <c r="W9" s="35">
        <f>SUM(Daily!W135,Daily!W352,Daily!W569,Daily!W786)</f>
        <v>2547</v>
      </c>
      <c r="X9" s="35">
        <f>SUM(Daily!X135,Daily!X352,Daily!X569,Daily!X786)</f>
        <v>1528</v>
      </c>
      <c r="Y9" s="35">
        <f>SUM(Daily!Y135,Daily!Y352,Daily!Y569,Daily!Y786)</f>
        <v>1232</v>
      </c>
      <c r="Z9" s="35">
        <f>SUM(Daily!Z135,Daily!Z352,Daily!Z569,Daily!Z786)</f>
        <v>3883</v>
      </c>
      <c r="AA9" s="35">
        <f>SUM(Daily!AA135,Daily!AA352,Daily!AA569,Daily!AA786)</f>
        <v>3297</v>
      </c>
      <c r="AB9" s="11">
        <f t="shared" si="0"/>
        <v>31853</v>
      </c>
      <c r="AC9" s="7">
        <f t="shared" si="0"/>
        <v>22208</v>
      </c>
    </row>
    <row r="10" spans="1:29" ht="14.25" thickTop="1" thickBot="1" x14ac:dyDescent="0.25">
      <c r="A10" s="93" t="s">
        <v>19</v>
      </c>
      <c r="B10" s="35">
        <f>SUM(Daily!B136,Daily!B353,Daily!B570,Daily!B787)</f>
        <v>4644</v>
      </c>
      <c r="C10" s="35">
        <f>SUM(Daily!C136,Daily!C353,Daily!C570,Daily!C787)</f>
        <v>3159</v>
      </c>
      <c r="D10" s="35">
        <f>SUM(Daily!D136,Daily!D353,Daily!D570,Daily!D787)</f>
        <v>2178</v>
      </c>
      <c r="E10" s="35">
        <f>SUM(Daily!E136,Daily!E353,Daily!E570,Daily!E787)</f>
        <v>1820</v>
      </c>
      <c r="F10" s="35">
        <f>SUM(Daily!F136,Daily!F353,Daily!F570,Daily!F787)</f>
        <v>7788</v>
      </c>
      <c r="G10" s="35">
        <f>SUM(Daily!G136,Daily!G353,Daily!G570,Daily!G787)</f>
        <v>3433</v>
      </c>
      <c r="H10" s="35">
        <f>SUM(Daily!H136,Daily!H353,Daily!H570,Daily!H787)</f>
        <v>6749</v>
      </c>
      <c r="I10" s="35">
        <f>SUM(Daily!I136,Daily!I353,Daily!I570,Daily!I787)</f>
        <v>5189</v>
      </c>
      <c r="J10" s="35">
        <f>SUM(Daily!J136,Daily!J353,Daily!J570,Daily!J787)</f>
        <v>429</v>
      </c>
      <c r="K10" s="35">
        <f>SUM(Daily!K136,Daily!K353,Daily!K570,Daily!K787)</f>
        <v>1145</v>
      </c>
      <c r="L10" s="35">
        <f>SUM(Daily!L136,Daily!L353,Daily!L570,Daily!L787)</f>
        <v>2021</v>
      </c>
      <c r="M10" s="35">
        <f>SUM(Daily!M136,Daily!M353,Daily!M570,Daily!M787)</f>
        <v>3082</v>
      </c>
      <c r="N10" s="35">
        <f>SUM(Daily!N136,Daily!N353,Daily!N570,Daily!N787)</f>
        <v>6391</v>
      </c>
      <c r="O10" s="35">
        <f>SUM(Daily!O136,Daily!O353,Daily!O570,Daily!O787)</f>
        <v>6940</v>
      </c>
      <c r="P10" s="35">
        <f>SUM(Daily!P136,Daily!P353,Daily!P570,Daily!P787)</f>
        <v>3462</v>
      </c>
      <c r="Q10" s="35">
        <f>SUM(Daily!Q136,Daily!Q353,Daily!Q570,Daily!Q787)</f>
        <v>3752</v>
      </c>
      <c r="R10" s="35">
        <f>SUM(Daily!R136,Daily!R353,Daily!R570,Daily!R787)</f>
        <v>4658</v>
      </c>
      <c r="S10" s="35">
        <f>SUM(Daily!S136,Daily!S353,Daily!S570,Daily!S787)</f>
        <v>4150</v>
      </c>
      <c r="T10" s="35">
        <f>SUM(Daily!T136,Daily!T353,Daily!T570,Daily!T787)</f>
        <v>717</v>
      </c>
      <c r="U10" s="35">
        <f>SUM(Daily!U136,Daily!U353,Daily!U570,Daily!U787)</f>
        <v>2046</v>
      </c>
      <c r="V10" s="35">
        <f>SUM(Daily!V136,Daily!V353,Daily!V570,Daily!V787)</f>
        <v>2473</v>
      </c>
      <c r="W10" s="35">
        <f>SUM(Daily!W136,Daily!W353,Daily!W570,Daily!W787)</f>
        <v>5096</v>
      </c>
      <c r="X10" s="35">
        <f>SUM(Daily!X136,Daily!X353,Daily!X570,Daily!X787)</f>
        <v>2865</v>
      </c>
      <c r="Y10" s="35">
        <f>SUM(Daily!Y136,Daily!Y353,Daily!Y570,Daily!Y787)</f>
        <v>1906</v>
      </c>
      <c r="Z10" s="35">
        <f>SUM(Daily!Z136,Daily!Z353,Daily!Z570,Daily!Z787)</f>
        <v>5947</v>
      </c>
      <c r="AA10" s="35">
        <f>SUM(Daily!AA136,Daily!AA353,Daily!AA570,Daily!AA787)</f>
        <v>5310</v>
      </c>
      <c r="AB10" s="11">
        <f t="shared" si="0"/>
        <v>50322</v>
      </c>
      <c r="AC10" s="7">
        <f t="shared" si="0"/>
        <v>47028</v>
      </c>
    </row>
    <row r="11" spans="1:29" ht="14.25" thickTop="1" thickBot="1" x14ac:dyDescent="0.25">
      <c r="A11" s="94" t="s">
        <v>20</v>
      </c>
      <c r="B11" s="35">
        <f>SUM(Daily!B137,Daily!B354,Daily!B571,Daily!B788)</f>
        <v>4904</v>
      </c>
      <c r="C11" s="35">
        <f>SUM(Daily!C137,Daily!C354,Daily!C571,Daily!C788)</f>
        <v>3684</v>
      </c>
      <c r="D11" s="35">
        <f>SUM(Daily!D137,Daily!D354,Daily!D571,Daily!D788)</f>
        <v>1870</v>
      </c>
      <c r="E11" s="35">
        <f>SUM(Daily!E137,Daily!E354,Daily!E571,Daily!E788)</f>
        <v>1764</v>
      </c>
      <c r="F11" s="35">
        <f>SUM(Daily!F137,Daily!F354,Daily!F571,Daily!F788)</f>
        <v>6716</v>
      </c>
      <c r="G11" s="35">
        <f>SUM(Daily!G137,Daily!G354,Daily!G571,Daily!G788)</f>
        <v>3962</v>
      </c>
      <c r="H11" s="35">
        <f>SUM(Daily!H137,Daily!H354,Daily!H571,Daily!H788)</f>
        <v>7067</v>
      </c>
      <c r="I11" s="35">
        <f>SUM(Daily!I137,Daily!I354,Daily!I571,Daily!I788)</f>
        <v>6169</v>
      </c>
      <c r="J11" s="35">
        <f>SUM(Daily!J137,Daily!J354,Daily!J571,Daily!J788)</f>
        <v>457</v>
      </c>
      <c r="K11" s="35">
        <f>SUM(Daily!K137,Daily!K354,Daily!K571,Daily!K788)</f>
        <v>1594</v>
      </c>
      <c r="L11" s="35">
        <f>SUM(Daily!L137,Daily!L354,Daily!L571,Daily!L788)</f>
        <v>2265</v>
      </c>
      <c r="M11" s="35">
        <f>SUM(Daily!M137,Daily!M354,Daily!M571,Daily!M788)</f>
        <v>4284</v>
      </c>
      <c r="N11" s="35">
        <f>SUM(Daily!N137,Daily!N354,Daily!N571,Daily!N788)</f>
        <v>6805</v>
      </c>
      <c r="O11" s="35">
        <f>SUM(Daily!O137,Daily!O354,Daily!O571,Daily!O788)</f>
        <v>7668</v>
      </c>
      <c r="P11" s="35">
        <f>SUM(Daily!P137,Daily!P354,Daily!P571,Daily!P788)</f>
        <v>3833</v>
      </c>
      <c r="Q11" s="35">
        <f>SUM(Daily!Q137,Daily!Q354,Daily!Q571,Daily!Q788)</f>
        <v>3357</v>
      </c>
      <c r="R11" s="35">
        <f>SUM(Daily!R137,Daily!R354,Daily!R571,Daily!R788)</f>
        <v>5373</v>
      </c>
      <c r="S11" s="35">
        <f>SUM(Daily!S137,Daily!S354,Daily!S571,Daily!S788)</f>
        <v>4401</v>
      </c>
      <c r="T11" s="35">
        <f>SUM(Daily!T137,Daily!T354,Daily!T571,Daily!T788)</f>
        <v>859</v>
      </c>
      <c r="U11" s="35">
        <f>SUM(Daily!U137,Daily!U354,Daily!U571,Daily!U788)</f>
        <v>1780</v>
      </c>
      <c r="V11" s="35">
        <f>SUM(Daily!V137,Daily!V354,Daily!V571,Daily!V788)</f>
        <v>2584</v>
      </c>
      <c r="W11" s="35">
        <f>SUM(Daily!W137,Daily!W354,Daily!W571,Daily!W788)</f>
        <v>4490</v>
      </c>
      <c r="X11" s="35">
        <f>SUM(Daily!X137,Daily!X354,Daily!X571,Daily!X788)</f>
        <v>3250</v>
      </c>
      <c r="Y11" s="35">
        <f>SUM(Daily!Y137,Daily!Y354,Daily!Y571,Daily!Y788)</f>
        <v>2673</v>
      </c>
      <c r="Z11" s="35">
        <f>SUM(Daily!Z137,Daily!Z354,Daily!Z571,Daily!Z788)</f>
        <v>6620</v>
      </c>
      <c r="AA11" s="35">
        <f>SUM(Daily!AA137,Daily!AA354,Daily!AA571,Daily!AA788)</f>
        <v>6746</v>
      </c>
      <c r="AB11" s="11">
        <f t="shared" si="0"/>
        <v>52603</v>
      </c>
      <c r="AC11" s="7">
        <f t="shared" si="0"/>
        <v>52572</v>
      </c>
    </row>
    <row r="12" spans="1:29" ht="14.25" thickTop="1" thickBot="1" x14ac:dyDescent="0.25">
      <c r="A12" s="93" t="s">
        <v>21</v>
      </c>
      <c r="B12" s="35">
        <f>SUM(Daily!B138,Daily!B355,Daily!B572,Daily!B789)</f>
        <v>5001</v>
      </c>
      <c r="C12" s="35">
        <f>SUM(Daily!C138,Daily!C355,Daily!C572,Daily!C789)</f>
        <v>3796</v>
      </c>
      <c r="D12" s="35">
        <f>SUM(Daily!D138,Daily!D355,Daily!D572,Daily!D789)</f>
        <v>1702</v>
      </c>
      <c r="E12" s="35">
        <f>SUM(Daily!E138,Daily!E355,Daily!E572,Daily!E789)</f>
        <v>1706</v>
      </c>
      <c r="F12" s="35">
        <f>SUM(Daily!F138,Daily!F355,Daily!F572,Daily!F789)</f>
        <v>5774</v>
      </c>
      <c r="G12" s="35">
        <f>SUM(Daily!G138,Daily!G355,Daily!G572,Daily!G789)</f>
        <v>3364</v>
      </c>
      <c r="H12" s="35">
        <f>SUM(Daily!H138,Daily!H355,Daily!H572,Daily!H789)</f>
        <v>7080</v>
      </c>
      <c r="I12" s="35">
        <f>SUM(Daily!I138,Daily!I355,Daily!I572,Daily!I789)</f>
        <v>6087</v>
      </c>
      <c r="J12" s="35">
        <f>SUM(Daily!J138,Daily!J355,Daily!J572,Daily!J789)</f>
        <v>561</v>
      </c>
      <c r="K12" s="35">
        <f>SUM(Daily!K138,Daily!K355,Daily!K572,Daily!K789)</f>
        <v>1393</v>
      </c>
      <c r="L12" s="35">
        <f>SUM(Daily!L138,Daily!L355,Daily!L572,Daily!L789)</f>
        <v>1906</v>
      </c>
      <c r="M12" s="35">
        <f>SUM(Daily!M138,Daily!M355,Daily!M572,Daily!M789)</f>
        <v>4429</v>
      </c>
      <c r="N12" s="35">
        <f>SUM(Daily!N138,Daily!N355,Daily!N572,Daily!N789)</f>
        <v>5643</v>
      </c>
      <c r="O12" s="35">
        <f>SUM(Daily!O138,Daily!O355,Daily!O572,Daily!O789)</f>
        <v>7266</v>
      </c>
      <c r="P12" s="35">
        <f>SUM(Daily!P138,Daily!P355,Daily!P572,Daily!P789)</f>
        <v>3307</v>
      </c>
      <c r="Q12" s="35">
        <f>SUM(Daily!Q138,Daily!Q355,Daily!Q572,Daily!Q789)</f>
        <v>2611</v>
      </c>
      <c r="R12" s="35">
        <f>SUM(Daily!R138,Daily!R355,Daily!R572,Daily!R789)</f>
        <v>4993</v>
      </c>
      <c r="S12" s="35">
        <f>SUM(Daily!S138,Daily!S355,Daily!S572,Daily!S789)</f>
        <v>3649</v>
      </c>
      <c r="T12" s="35">
        <f>SUM(Daily!T138,Daily!T355,Daily!T572,Daily!T789)</f>
        <v>760</v>
      </c>
      <c r="U12" s="35">
        <f>SUM(Daily!U138,Daily!U355,Daily!U572,Daily!U789)</f>
        <v>1164</v>
      </c>
      <c r="V12" s="35">
        <f>SUM(Daily!V138,Daily!V355,Daily!V572,Daily!V789)</f>
        <v>2127</v>
      </c>
      <c r="W12" s="35">
        <f>SUM(Daily!W138,Daily!W355,Daily!W572,Daily!W789)</f>
        <v>4560</v>
      </c>
      <c r="X12" s="35">
        <f>SUM(Daily!X138,Daily!X355,Daily!X572,Daily!X789)</f>
        <v>2779</v>
      </c>
      <c r="Y12" s="35">
        <f>SUM(Daily!Y138,Daily!Y355,Daily!Y572,Daily!Y789)</f>
        <v>2135</v>
      </c>
      <c r="Z12" s="35">
        <f>SUM(Daily!Z138,Daily!Z355,Daily!Z572,Daily!Z789)</f>
        <v>6520</v>
      </c>
      <c r="AA12" s="35">
        <f>SUM(Daily!AA138,Daily!AA355,Daily!AA572,Daily!AA789)</f>
        <v>6212</v>
      </c>
      <c r="AB12" s="11">
        <f t="shared" si="0"/>
        <v>48153</v>
      </c>
      <c r="AC12" s="7">
        <f t="shared" si="0"/>
        <v>48372</v>
      </c>
    </row>
    <row r="13" spans="1:29" ht="14.25" thickTop="1" thickBot="1" x14ac:dyDescent="0.25">
      <c r="A13" s="94" t="s">
        <v>22</v>
      </c>
      <c r="B13" s="35">
        <f>SUM(Daily!B139,Daily!B356,Daily!B573,Daily!B790)</f>
        <v>4947</v>
      </c>
      <c r="C13" s="35">
        <f>SUM(Daily!C139,Daily!C356,Daily!C573,Daily!C790)</f>
        <v>4309</v>
      </c>
      <c r="D13" s="35">
        <f>SUM(Daily!D139,Daily!D356,Daily!D573,Daily!D790)</f>
        <v>1797</v>
      </c>
      <c r="E13" s="35">
        <f>SUM(Daily!E139,Daily!E356,Daily!E573,Daily!E790)</f>
        <v>1441</v>
      </c>
      <c r="F13" s="35">
        <f>SUM(Daily!F139,Daily!F356,Daily!F573,Daily!F790)</f>
        <v>5505</v>
      </c>
      <c r="G13" s="35">
        <f>SUM(Daily!G139,Daily!G356,Daily!G573,Daily!G790)</f>
        <v>2543</v>
      </c>
      <c r="H13" s="35">
        <f>SUM(Daily!H139,Daily!H356,Daily!H573,Daily!H790)</f>
        <v>7262</v>
      </c>
      <c r="I13" s="35">
        <f>SUM(Daily!I139,Daily!I356,Daily!I573,Daily!I790)</f>
        <v>6276</v>
      </c>
      <c r="J13" s="35">
        <f>SUM(Daily!J139,Daily!J356,Daily!J573,Daily!J790)</f>
        <v>618</v>
      </c>
      <c r="K13" s="35">
        <f>SUM(Daily!K139,Daily!K356,Daily!K573,Daily!K790)</f>
        <v>1644</v>
      </c>
      <c r="L13" s="35">
        <f>SUM(Daily!L139,Daily!L356,Daily!L573,Daily!L790)</f>
        <v>1543</v>
      </c>
      <c r="M13" s="35">
        <f>SUM(Daily!M139,Daily!M356,Daily!M573,Daily!M790)</f>
        <v>4749</v>
      </c>
      <c r="N13" s="35">
        <f>SUM(Daily!N139,Daily!N356,Daily!N573,Daily!N790)</f>
        <v>5513</v>
      </c>
      <c r="O13" s="35">
        <f>SUM(Daily!O139,Daily!O356,Daily!O573,Daily!O790)</f>
        <v>7741</v>
      </c>
      <c r="P13" s="35">
        <f>SUM(Daily!P139,Daily!P356,Daily!P573,Daily!P790)</f>
        <v>3155</v>
      </c>
      <c r="Q13" s="35">
        <f>SUM(Daily!Q139,Daily!Q356,Daily!Q573,Daily!Q790)</f>
        <v>2285</v>
      </c>
      <c r="R13" s="35">
        <f>SUM(Daily!R139,Daily!R356,Daily!R573,Daily!R790)</f>
        <v>5007</v>
      </c>
      <c r="S13" s="35">
        <f>SUM(Daily!S139,Daily!S356,Daily!S573,Daily!S790)</f>
        <v>3629</v>
      </c>
      <c r="T13" s="35">
        <f>SUM(Daily!T139,Daily!T356,Daily!T573,Daily!T790)</f>
        <v>639</v>
      </c>
      <c r="U13" s="35">
        <f>SUM(Daily!U139,Daily!U356,Daily!U573,Daily!U790)</f>
        <v>893</v>
      </c>
      <c r="V13" s="35">
        <f>SUM(Daily!V139,Daily!V356,Daily!V573,Daily!V790)</f>
        <v>1961</v>
      </c>
      <c r="W13" s="35">
        <f>SUM(Daily!W139,Daily!W356,Daily!W573,Daily!W790)</f>
        <v>5167</v>
      </c>
      <c r="X13" s="35">
        <f>SUM(Daily!X139,Daily!X356,Daily!X573,Daily!X790)</f>
        <v>2670</v>
      </c>
      <c r="Y13" s="35">
        <f>SUM(Daily!Y139,Daily!Y356,Daily!Y573,Daily!Y790)</f>
        <v>1406</v>
      </c>
      <c r="Z13" s="35">
        <f>SUM(Daily!Z139,Daily!Z356,Daily!Z573,Daily!Z790)</f>
        <v>6237</v>
      </c>
      <c r="AA13" s="35">
        <f>SUM(Daily!AA139,Daily!AA356,Daily!AA573,Daily!AA790)</f>
        <v>6133</v>
      </c>
      <c r="AB13" s="11">
        <f t="shared" si="0"/>
        <v>46854</v>
      </c>
      <c r="AC13" s="7">
        <f t="shared" si="0"/>
        <v>48216</v>
      </c>
    </row>
    <row r="14" spans="1:29" ht="14.25" thickTop="1" thickBot="1" x14ac:dyDescent="0.25">
      <c r="A14" s="93" t="s">
        <v>23</v>
      </c>
      <c r="B14" s="35">
        <f>SUM(Daily!B140,Daily!B357,Daily!B574,Daily!B791)</f>
        <v>4208</v>
      </c>
      <c r="C14" s="35">
        <f>SUM(Daily!C140,Daily!C357,Daily!C574,Daily!C791)</f>
        <v>4296</v>
      </c>
      <c r="D14" s="35">
        <f>SUM(Daily!D140,Daily!D357,Daily!D574,Daily!D791)</f>
        <v>1567</v>
      </c>
      <c r="E14" s="35">
        <f>SUM(Daily!E140,Daily!E357,Daily!E574,Daily!E791)</f>
        <v>1324</v>
      </c>
      <c r="F14" s="35">
        <f>SUM(Daily!F140,Daily!F357,Daily!F574,Daily!F791)</f>
        <v>4677</v>
      </c>
      <c r="G14" s="35">
        <f>SUM(Daily!G140,Daily!G357,Daily!G574,Daily!G791)</f>
        <v>2425</v>
      </c>
      <c r="H14" s="35">
        <f>SUM(Daily!H140,Daily!H357,Daily!H574,Daily!H791)</f>
        <v>6308</v>
      </c>
      <c r="I14" s="35">
        <f>SUM(Daily!I140,Daily!I357,Daily!I574,Daily!I791)</f>
        <v>5537</v>
      </c>
      <c r="J14" s="35">
        <f>SUM(Daily!J140,Daily!J357,Daily!J574,Daily!J791)</f>
        <v>626</v>
      </c>
      <c r="K14" s="35">
        <f>SUM(Daily!K140,Daily!K357,Daily!K574,Daily!K791)</f>
        <v>1134</v>
      </c>
      <c r="L14" s="35">
        <f>SUM(Daily!L140,Daily!L357,Daily!L574,Daily!L791)</f>
        <v>1228</v>
      </c>
      <c r="M14" s="35">
        <f>SUM(Daily!M140,Daily!M357,Daily!M574,Daily!M791)</f>
        <v>3688</v>
      </c>
      <c r="N14" s="35">
        <f>SUM(Daily!N140,Daily!N357,Daily!N574,Daily!N791)</f>
        <v>4857</v>
      </c>
      <c r="O14" s="35">
        <f>SUM(Daily!O140,Daily!O357,Daily!O574,Daily!O791)</f>
        <v>6019</v>
      </c>
      <c r="P14" s="35">
        <f>SUM(Daily!P140,Daily!P357,Daily!P574,Daily!P791)</f>
        <v>2879</v>
      </c>
      <c r="Q14" s="35">
        <f>SUM(Daily!Q140,Daily!Q357,Daily!Q574,Daily!Q791)</f>
        <v>1834</v>
      </c>
      <c r="R14" s="35">
        <f>SUM(Daily!R140,Daily!R357,Daily!R574,Daily!R791)</f>
        <v>4476</v>
      </c>
      <c r="S14" s="35">
        <f>SUM(Daily!S140,Daily!S357,Daily!S574,Daily!S791)</f>
        <v>2968</v>
      </c>
      <c r="T14" s="35">
        <f>SUM(Daily!T140,Daily!T357,Daily!T574,Daily!T791)</f>
        <v>727</v>
      </c>
      <c r="U14" s="35">
        <f>SUM(Daily!U140,Daily!U357,Daily!U574,Daily!U791)</f>
        <v>814</v>
      </c>
      <c r="V14" s="35">
        <f>SUM(Daily!V140,Daily!V357,Daily!V574,Daily!V791)</f>
        <v>1892</v>
      </c>
      <c r="W14" s="35">
        <f>SUM(Daily!W140,Daily!W357,Daily!W574,Daily!W791)</f>
        <v>4667</v>
      </c>
      <c r="X14" s="35">
        <f>SUM(Daily!X140,Daily!X357,Daily!X574,Daily!X791)</f>
        <v>2488</v>
      </c>
      <c r="Y14" s="35">
        <f>SUM(Daily!Y140,Daily!Y357,Daily!Y574,Daily!Y791)</f>
        <v>1147</v>
      </c>
      <c r="Z14" s="35">
        <f>SUM(Daily!Z140,Daily!Z357,Daily!Z574,Daily!Z791)</f>
        <v>6236</v>
      </c>
      <c r="AA14" s="35">
        <f>SUM(Daily!AA140,Daily!AA357,Daily!AA574,Daily!AA791)</f>
        <v>6737</v>
      </c>
      <c r="AB14" s="11">
        <f t="shared" si="0"/>
        <v>42169</v>
      </c>
      <c r="AC14" s="7">
        <f t="shared" si="0"/>
        <v>42590</v>
      </c>
    </row>
    <row r="15" spans="1:29" ht="14.25" thickTop="1" thickBot="1" x14ac:dyDescent="0.25">
      <c r="A15" s="94" t="s">
        <v>24</v>
      </c>
      <c r="B15" s="35">
        <f>SUM(Daily!B141,Daily!B358,Daily!B575,Daily!B792)</f>
        <v>4369</v>
      </c>
      <c r="C15" s="35">
        <f>SUM(Daily!C141,Daily!C358,Daily!C575,Daily!C792)</f>
        <v>4898</v>
      </c>
      <c r="D15" s="35">
        <f>SUM(Daily!D141,Daily!D358,Daily!D575,Daily!D792)</f>
        <v>1566</v>
      </c>
      <c r="E15" s="35">
        <f>SUM(Daily!E141,Daily!E358,Daily!E575,Daily!E792)</f>
        <v>1338</v>
      </c>
      <c r="F15" s="35">
        <f>SUM(Daily!F141,Daily!F358,Daily!F575,Daily!F792)</f>
        <v>4400</v>
      </c>
      <c r="G15" s="35">
        <f>SUM(Daily!G141,Daily!G358,Daily!G575,Daily!G792)</f>
        <v>2437</v>
      </c>
      <c r="H15" s="35">
        <f>SUM(Daily!H141,Daily!H358,Daily!H575,Daily!H792)</f>
        <v>6665</v>
      </c>
      <c r="I15" s="35">
        <f>SUM(Daily!I141,Daily!I358,Daily!I575,Daily!I792)</f>
        <v>5529</v>
      </c>
      <c r="J15" s="35">
        <f>SUM(Daily!J141,Daily!J358,Daily!J575,Daily!J792)</f>
        <v>636</v>
      </c>
      <c r="K15" s="35">
        <f>SUM(Daily!K141,Daily!K358,Daily!K575,Daily!K792)</f>
        <v>654</v>
      </c>
      <c r="L15" s="35">
        <f>SUM(Daily!L141,Daily!L358,Daily!L575,Daily!L792)</f>
        <v>1482</v>
      </c>
      <c r="M15" s="35">
        <f>SUM(Daily!M141,Daily!M358,Daily!M575,Daily!M792)</f>
        <v>3681</v>
      </c>
      <c r="N15" s="35">
        <f>SUM(Daily!N141,Daily!N358,Daily!N575,Daily!N792)</f>
        <v>4770</v>
      </c>
      <c r="O15" s="35">
        <f>SUM(Daily!O141,Daily!O358,Daily!O575,Daily!O792)</f>
        <v>5829</v>
      </c>
      <c r="P15" s="35">
        <f>SUM(Daily!P141,Daily!P358,Daily!P575,Daily!P792)</f>
        <v>2951</v>
      </c>
      <c r="Q15" s="35">
        <f>SUM(Daily!Q141,Daily!Q358,Daily!Q575,Daily!Q792)</f>
        <v>1849</v>
      </c>
      <c r="R15" s="35">
        <f>SUM(Daily!R141,Daily!R358,Daily!R575,Daily!R792)</f>
        <v>4427</v>
      </c>
      <c r="S15" s="35">
        <f>SUM(Daily!S141,Daily!S358,Daily!S575,Daily!S792)</f>
        <v>3000</v>
      </c>
      <c r="T15" s="35">
        <f>SUM(Daily!T141,Daily!T358,Daily!T575,Daily!T792)</f>
        <v>618</v>
      </c>
      <c r="U15" s="35">
        <f>SUM(Daily!U141,Daily!U358,Daily!U575,Daily!U792)</f>
        <v>532</v>
      </c>
      <c r="V15" s="35">
        <f>SUM(Daily!V141,Daily!V358,Daily!V575,Daily!V792)</f>
        <v>2140</v>
      </c>
      <c r="W15" s="35">
        <f>SUM(Daily!W141,Daily!W358,Daily!W575,Daily!W792)</f>
        <v>4736</v>
      </c>
      <c r="X15" s="35">
        <f>SUM(Daily!X141,Daily!X358,Daily!X575,Daily!X792)</f>
        <v>2297</v>
      </c>
      <c r="Y15" s="35">
        <f>SUM(Daily!Y141,Daily!Y358,Daily!Y575,Daily!Y792)</f>
        <v>901</v>
      </c>
      <c r="Z15" s="35">
        <f>SUM(Daily!Z141,Daily!Z358,Daily!Z575,Daily!Z792)</f>
        <v>6294</v>
      </c>
      <c r="AA15" s="35">
        <f>SUM(Daily!AA141,Daily!AA358,Daily!AA575,Daily!AA792)</f>
        <v>6477</v>
      </c>
      <c r="AB15" s="11">
        <f t="shared" si="0"/>
        <v>42615</v>
      </c>
      <c r="AC15" s="7">
        <f t="shared" si="0"/>
        <v>41861</v>
      </c>
    </row>
    <row r="16" spans="1:29" ht="14.25" thickTop="1" thickBot="1" x14ac:dyDescent="0.25">
      <c r="A16" s="93" t="s">
        <v>25</v>
      </c>
      <c r="B16" s="35">
        <f>SUM(Daily!B142,Daily!B359,Daily!B576,Daily!B793)</f>
        <v>4132</v>
      </c>
      <c r="C16" s="35">
        <f>SUM(Daily!C142,Daily!C359,Daily!C576,Daily!C793)</f>
        <v>4879</v>
      </c>
      <c r="D16" s="35">
        <f>SUM(Daily!D142,Daily!D359,Daily!D576,Daily!D793)</f>
        <v>1694</v>
      </c>
      <c r="E16" s="35">
        <f>SUM(Daily!E142,Daily!E359,Daily!E576,Daily!E793)</f>
        <v>1374</v>
      </c>
      <c r="F16" s="35">
        <f>SUM(Daily!F142,Daily!F359,Daily!F576,Daily!F793)</f>
        <v>4160</v>
      </c>
      <c r="G16" s="35">
        <f>SUM(Daily!G142,Daily!G359,Daily!G576,Daily!G793)</f>
        <v>2972</v>
      </c>
      <c r="H16" s="35">
        <f>SUM(Daily!H142,Daily!H359,Daily!H576,Daily!H793)</f>
        <v>6619</v>
      </c>
      <c r="I16" s="35">
        <f>SUM(Daily!I142,Daily!I359,Daily!I576,Daily!I793)</f>
        <v>6260</v>
      </c>
      <c r="J16" s="35">
        <f>SUM(Daily!J142,Daily!J359,Daily!J576,Daily!J793)</f>
        <v>719</v>
      </c>
      <c r="K16" s="35">
        <f>SUM(Daily!K142,Daily!K359,Daily!K576,Daily!K793)</f>
        <v>667</v>
      </c>
      <c r="L16" s="35">
        <f>SUM(Daily!L142,Daily!L359,Daily!L576,Daily!L793)</f>
        <v>1880</v>
      </c>
      <c r="M16" s="35">
        <f>SUM(Daily!M142,Daily!M359,Daily!M576,Daily!M793)</f>
        <v>3844</v>
      </c>
      <c r="N16" s="35">
        <f>SUM(Daily!N142,Daily!N359,Daily!N576,Daily!N793)</f>
        <v>5326</v>
      </c>
      <c r="O16" s="35">
        <f>SUM(Daily!O142,Daily!O359,Daily!O576,Daily!O793)</f>
        <v>5555</v>
      </c>
      <c r="P16" s="35">
        <f>SUM(Daily!P142,Daily!P359,Daily!P576,Daily!P793)</f>
        <v>3042</v>
      </c>
      <c r="Q16" s="35">
        <f>SUM(Daily!Q142,Daily!Q359,Daily!Q576,Daily!Q793)</f>
        <v>2009</v>
      </c>
      <c r="R16" s="35">
        <f>SUM(Daily!R142,Daily!R359,Daily!R576,Daily!R793)</f>
        <v>4409</v>
      </c>
      <c r="S16" s="35">
        <f>SUM(Daily!S142,Daily!S359,Daily!S576,Daily!S793)</f>
        <v>3130</v>
      </c>
      <c r="T16" s="35">
        <f>SUM(Daily!T142,Daily!T359,Daily!T576,Daily!T793)</f>
        <v>628</v>
      </c>
      <c r="U16" s="35">
        <f>SUM(Daily!U142,Daily!U359,Daily!U576,Daily!U793)</f>
        <v>498</v>
      </c>
      <c r="V16" s="35">
        <f>SUM(Daily!V142,Daily!V359,Daily!V576,Daily!V793)</f>
        <v>2633</v>
      </c>
      <c r="W16" s="35">
        <f>SUM(Daily!W142,Daily!W359,Daily!W576,Daily!W793)</f>
        <v>4771</v>
      </c>
      <c r="X16" s="35">
        <f>SUM(Daily!X142,Daily!X359,Daily!X576,Daily!X793)</f>
        <v>2693</v>
      </c>
      <c r="Y16" s="35">
        <f>SUM(Daily!Y142,Daily!Y359,Daily!Y576,Daily!Y793)</f>
        <v>1011</v>
      </c>
      <c r="Z16" s="35">
        <f>SUM(Daily!Z142,Daily!Z359,Daily!Z576,Daily!Z793)</f>
        <v>6619</v>
      </c>
      <c r="AA16" s="35">
        <f>SUM(Daily!AA142,Daily!AA359,Daily!AA576,Daily!AA793)</f>
        <v>7428</v>
      </c>
      <c r="AB16" s="11">
        <f t="shared" si="0"/>
        <v>44554</v>
      </c>
      <c r="AC16" s="7">
        <f t="shared" si="0"/>
        <v>44398</v>
      </c>
    </row>
    <row r="17" spans="1:29" ht="14.25" thickTop="1" thickBot="1" x14ac:dyDescent="0.25">
      <c r="A17" s="94" t="s">
        <v>26</v>
      </c>
      <c r="B17" s="35">
        <f>SUM(Daily!B143,Daily!B360,Daily!B577,Daily!B794)</f>
        <v>3824</v>
      </c>
      <c r="C17" s="35">
        <f>SUM(Daily!C143,Daily!C360,Daily!C577,Daily!C794)</f>
        <v>4391</v>
      </c>
      <c r="D17" s="35">
        <f>SUM(Daily!D143,Daily!D360,Daily!D577,Daily!D794)</f>
        <v>1405</v>
      </c>
      <c r="E17" s="35">
        <f>SUM(Daily!E143,Daily!E360,Daily!E577,Daily!E794)</f>
        <v>1334</v>
      </c>
      <c r="F17" s="35">
        <f>SUM(Daily!F143,Daily!F360,Daily!F577,Daily!F794)</f>
        <v>3345</v>
      </c>
      <c r="G17" s="35">
        <f>SUM(Daily!G143,Daily!G360,Daily!G577,Daily!G794)</f>
        <v>3319</v>
      </c>
      <c r="H17" s="35">
        <f>SUM(Daily!H143,Daily!H360,Daily!H577,Daily!H794)</f>
        <v>6091</v>
      </c>
      <c r="I17" s="35">
        <f>SUM(Daily!I143,Daily!I360,Daily!I577,Daily!I794)</f>
        <v>5989</v>
      </c>
      <c r="J17" s="35">
        <f>SUM(Daily!J143,Daily!J360,Daily!J577,Daily!J794)</f>
        <v>699</v>
      </c>
      <c r="K17" s="35">
        <f>SUM(Daily!K143,Daily!K360,Daily!K577,Daily!K794)</f>
        <v>563</v>
      </c>
      <c r="L17" s="35">
        <f>SUM(Daily!L143,Daily!L360,Daily!L577,Daily!L794)</f>
        <v>2030</v>
      </c>
      <c r="M17" s="35">
        <f>SUM(Daily!M143,Daily!M360,Daily!M577,Daily!M794)</f>
        <v>2646</v>
      </c>
      <c r="N17" s="35">
        <f>SUM(Daily!N143,Daily!N360,Daily!N577,Daily!N794)</f>
        <v>5138</v>
      </c>
      <c r="O17" s="35">
        <f>SUM(Daily!O143,Daily!O360,Daily!O577,Daily!O794)</f>
        <v>4777</v>
      </c>
      <c r="P17" s="35">
        <f>SUM(Daily!P143,Daily!P360,Daily!P577,Daily!P794)</f>
        <v>2825</v>
      </c>
      <c r="Q17" s="35">
        <f>SUM(Daily!Q143,Daily!Q360,Daily!Q577,Daily!Q794)</f>
        <v>1869</v>
      </c>
      <c r="R17" s="35">
        <f>SUM(Daily!R143,Daily!R360,Daily!R577,Daily!R794)</f>
        <v>4022</v>
      </c>
      <c r="S17" s="35">
        <f>SUM(Daily!S143,Daily!S360,Daily!S577,Daily!S794)</f>
        <v>3100</v>
      </c>
      <c r="T17" s="35">
        <f>SUM(Daily!T143,Daily!T360,Daily!T577,Daily!T794)</f>
        <v>567</v>
      </c>
      <c r="U17" s="35">
        <f>SUM(Daily!U143,Daily!U360,Daily!U577,Daily!U794)</f>
        <v>485</v>
      </c>
      <c r="V17" s="35">
        <f>SUM(Daily!V143,Daily!V360,Daily!V577,Daily!V794)</f>
        <v>2694</v>
      </c>
      <c r="W17" s="35">
        <f>SUM(Daily!W143,Daily!W360,Daily!W577,Daily!W794)</f>
        <v>3652</v>
      </c>
      <c r="X17" s="35">
        <f>SUM(Daily!X143,Daily!X360,Daily!X577,Daily!X794)</f>
        <v>2422</v>
      </c>
      <c r="Y17" s="35">
        <f>SUM(Daily!Y143,Daily!Y360,Daily!Y577,Daily!Y794)</f>
        <v>942</v>
      </c>
      <c r="Z17" s="35">
        <f>SUM(Daily!Z143,Daily!Z360,Daily!Z577,Daily!Z794)</f>
        <v>6610</v>
      </c>
      <c r="AA17" s="35">
        <f>SUM(Daily!AA143,Daily!AA360,Daily!AA577,Daily!AA794)</f>
        <v>7399</v>
      </c>
      <c r="AB17" s="11">
        <f t="shared" si="0"/>
        <v>41672</v>
      </c>
      <c r="AC17" s="7">
        <f t="shared" si="0"/>
        <v>40466</v>
      </c>
    </row>
    <row r="18" spans="1:29" ht="14.25" thickTop="1" thickBot="1" x14ac:dyDescent="0.25">
      <c r="A18" s="93" t="s">
        <v>27</v>
      </c>
      <c r="B18" s="35">
        <f>SUM(Daily!B144,Daily!B361,Daily!B578,Daily!B795)</f>
        <v>3701</v>
      </c>
      <c r="C18" s="35">
        <f>SUM(Daily!C144,Daily!C361,Daily!C578,Daily!C795)</f>
        <v>5141</v>
      </c>
      <c r="D18" s="35">
        <f>SUM(Daily!D144,Daily!D361,Daily!D578,Daily!D795)</f>
        <v>1378</v>
      </c>
      <c r="E18" s="35">
        <f>SUM(Daily!E144,Daily!E361,Daily!E578,Daily!E795)</f>
        <v>1505</v>
      </c>
      <c r="F18" s="35">
        <f>SUM(Daily!F144,Daily!F361,Daily!F578,Daily!F795)</f>
        <v>3105</v>
      </c>
      <c r="G18" s="35">
        <f>SUM(Daily!G144,Daily!G361,Daily!G578,Daily!G795)</f>
        <v>3965</v>
      </c>
      <c r="H18" s="35">
        <f>SUM(Daily!H144,Daily!H361,Daily!H578,Daily!H795)</f>
        <v>5923</v>
      </c>
      <c r="I18" s="35">
        <f>SUM(Daily!I144,Daily!I361,Daily!I578,Daily!I795)</f>
        <v>6769</v>
      </c>
      <c r="J18" s="35">
        <f>SUM(Daily!J144,Daily!J361,Daily!J578,Daily!J795)</f>
        <v>674</v>
      </c>
      <c r="K18" s="35">
        <f>SUM(Daily!K144,Daily!K361,Daily!K578,Daily!K795)</f>
        <v>571</v>
      </c>
      <c r="L18" s="35">
        <f>SUM(Daily!L144,Daily!L361,Daily!L578,Daily!L795)</f>
        <v>2269</v>
      </c>
      <c r="M18" s="35">
        <f>SUM(Daily!M144,Daily!M361,Daily!M578,Daily!M795)</f>
        <v>2299</v>
      </c>
      <c r="N18" s="35">
        <f>SUM(Daily!N144,Daily!N361,Daily!N578,Daily!N795)</f>
        <v>5471</v>
      </c>
      <c r="O18" s="35">
        <f>SUM(Daily!O144,Daily!O361,Daily!O578,Daily!O795)</f>
        <v>4701</v>
      </c>
      <c r="P18" s="35">
        <f>SUM(Daily!P144,Daily!P361,Daily!P578,Daily!P795)</f>
        <v>3163</v>
      </c>
      <c r="Q18" s="35">
        <f>SUM(Daily!Q144,Daily!Q361,Daily!Q578,Daily!Q795)</f>
        <v>1946</v>
      </c>
      <c r="R18" s="35">
        <f>SUM(Daily!R144,Daily!R361,Daily!R578,Daily!R795)</f>
        <v>3993</v>
      </c>
      <c r="S18" s="35">
        <f>SUM(Daily!S144,Daily!S361,Daily!S578,Daily!S795)</f>
        <v>3269</v>
      </c>
      <c r="T18" s="35">
        <f>SUM(Daily!T144,Daily!T361,Daily!T578,Daily!T795)</f>
        <v>726</v>
      </c>
      <c r="U18" s="35">
        <f>SUM(Daily!U144,Daily!U361,Daily!U578,Daily!U795)</f>
        <v>414</v>
      </c>
      <c r="V18" s="35">
        <f>SUM(Daily!V144,Daily!V361,Daily!V578,Daily!V795)</f>
        <v>3222</v>
      </c>
      <c r="W18" s="35">
        <f>SUM(Daily!W144,Daily!W361,Daily!W578,Daily!W795)</f>
        <v>3582</v>
      </c>
      <c r="X18" s="35">
        <f>SUM(Daily!X144,Daily!X361,Daily!X578,Daily!X795)</f>
        <v>2515</v>
      </c>
      <c r="Y18" s="35">
        <f>SUM(Daily!Y144,Daily!Y361,Daily!Y578,Daily!Y795)</f>
        <v>958</v>
      </c>
      <c r="Z18" s="35">
        <f>SUM(Daily!Z144,Daily!Z361,Daily!Z578,Daily!Z795)</f>
        <v>6675</v>
      </c>
      <c r="AA18" s="35">
        <f>SUM(Daily!AA144,Daily!AA361,Daily!AA578,Daily!AA795)</f>
        <v>7900</v>
      </c>
      <c r="AB18" s="11">
        <f t="shared" si="0"/>
        <v>42815</v>
      </c>
      <c r="AC18" s="7">
        <f t="shared" si="0"/>
        <v>43020</v>
      </c>
    </row>
    <row r="19" spans="1:29" ht="14.25" thickTop="1" thickBot="1" x14ac:dyDescent="0.25">
      <c r="A19" s="94" t="s">
        <v>28</v>
      </c>
      <c r="B19" s="35">
        <f>SUM(Daily!B145,Daily!B362,Daily!B579,Daily!B796)</f>
        <v>3960</v>
      </c>
      <c r="C19" s="35">
        <f>SUM(Daily!C145,Daily!C362,Daily!C579,Daily!C796)</f>
        <v>5520</v>
      </c>
      <c r="D19" s="35">
        <f>SUM(Daily!D145,Daily!D362,Daily!D579,Daily!D796)</f>
        <v>1793</v>
      </c>
      <c r="E19" s="35">
        <f>SUM(Daily!E145,Daily!E362,Daily!E579,Daily!E796)</f>
        <v>1664</v>
      </c>
      <c r="F19" s="35">
        <f>SUM(Daily!F145,Daily!F362,Daily!F579,Daily!F796)</f>
        <v>2990</v>
      </c>
      <c r="G19" s="35">
        <f>SUM(Daily!G145,Daily!G362,Daily!G579,Daily!G796)</f>
        <v>5315</v>
      </c>
      <c r="H19" s="35">
        <f>SUM(Daily!H145,Daily!H362,Daily!H579,Daily!H796)</f>
        <v>6423</v>
      </c>
      <c r="I19" s="35">
        <f>SUM(Daily!I145,Daily!I362,Daily!I579,Daily!I796)</f>
        <v>8534</v>
      </c>
      <c r="J19" s="35">
        <f>SUM(Daily!J145,Daily!J362,Daily!J579,Daily!J796)</f>
        <v>974</v>
      </c>
      <c r="K19" s="35">
        <f>SUM(Daily!K145,Daily!K362,Daily!K579,Daily!K796)</f>
        <v>512</v>
      </c>
      <c r="L19" s="35">
        <f>SUM(Daily!L145,Daily!L362,Daily!L579,Daily!L796)</f>
        <v>3464</v>
      </c>
      <c r="M19" s="35">
        <f>SUM(Daily!M145,Daily!M362,Daily!M579,Daily!M796)</f>
        <v>2232</v>
      </c>
      <c r="N19" s="35">
        <f>SUM(Daily!N145,Daily!N362,Daily!N579,Daily!N796)</f>
        <v>7180</v>
      </c>
      <c r="O19" s="35">
        <f>SUM(Daily!O145,Daily!O362,Daily!O579,Daily!O796)</f>
        <v>5045</v>
      </c>
      <c r="P19" s="35">
        <f>SUM(Daily!P145,Daily!P362,Daily!P579,Daily!P796)</f>
        <v>3817</v>
      </c>
      <c r="Q19" s="35">
        <f>SUM(Daily!Q145,Daily!Q362,Daily!Q579,Daily!Q796)</f>
        <v>2125</v>
      </c>
      <c r="R19" s="35">
        <f>SUM(Daily!R145,Daily!R362,Daily!R579,Daily!R796)</f>
        <v>4795</v>
      </c>
      <c r="S19" s="35">
        <f>SUM(Daily!S145,Daily!S362,Daily!S579,Daily!S796)</f>
        <v>3776</v>
      </c>
      <c r="T19" s="35">
        <f>SUM(Daily!T145,Daily!T362,Daily!T579,Daily!T796)</f>
        <v>1012</v>
      </c>
      <c r="U19" s="35">
        <f>SUM(Daily!U145,Daily!U362,Daily!U579,Daily!U796)</f>
        <v>402</v>
      </c>
      <c r="V19" s="35">
        <f>SUM(Daily!V145,Daily!V362,Daily!V579,Daily!V796)</f>
        <v>4224</v>
      </c>
      <c r="W19" s="35">
        <f>SUM(Daily!W145,Daily!W362,Daily!W579,Daily!W796)</f>
        <v>3637</v>
      </c>
      <c r="X19" s="35">
        <f>SUM(Daily!X145,Daily!X362,Daily!X579,Daily!X796)</f>
        <v>3225</v>
      </c>
      <c r="Y19" s="35">
        <f>SUM(Daily!Y145,Daily!Y362,Daily!Y579,Daily!Y796)</f>
        <v>860</v>
      </c>
      <c r="Z19" s="35">
        <f>SUM(Daily!Z145,Daily!Z362,Daily!Z579,Daily!Z796)</f>
        <v>7226</v>
      </c>
      <c r="AA19" s="35">
        <f>SUM(Daily!AA145,Daily!AA362,Daily!AA579,Daily!AA796)</f>
        <v>7113</v>
      </c>
      <c r="AB19" s="11">
        <f t="shared" si="0"/>
        <v>51083</v>
      </c>
      <c r="AC19" s="7">
        <f t="shared" si="0"/>
        <v>46735</v>
      </c>
    </row>
    <row r="20" spans="1:29" ht="14.25" thickTop="1" thickBot="1" x14ac:dyDescent="0.25">
      <c r="A20" s="93" t="s">
        <v>29</v>
      </c>
      <c r="B20" s="35">
        <f>SUM(Daily!B146,Daily!B363,Daily!B580,Daily!B797)</f>
        <v>4732</v>
      </c>
      <c r="C20" s="35">
        <f>SUM(Daily!C146,Daily!C363,Daily!C580,Daily!C797)</f>
        <v>7174</v>
      </c>
      <c r="D20" s="35">
        <f>SUM(Daily!D146,Daily!D363,Daily!D580,Daily!D797)</f>
        <v>2458</v>
      </c>
      <c r="E20" s="35">
        <f>SUM(Daily!E146,Daily!E363,Daily!E580,Daily!E797)</f>
        <v>2396</v>
      </c>
      <c r="F20" s="35">
        <f>SUM(Daily!F146,Daily!F363,Daily!F580,Daily!F797)</f>
        <v>3964</v>
      </c>
      <c r="G20" s="35">
        <f>SUM(Daily!G146,Daily!G363,Daily!G580,Daily!G797)</f>
        <v>9486</v>
      </c>
      <c r="H20" s="35">
        <f>SUM(Daily!H146,Daily!H363,Daily!H580,Daily!H797)</f>
        <v>7045</v>
      </c>
      <c r="I20" s="35">
        <f>SUM(Daily!I146,Daily!I363,Daily!I580,Daily!I797)</f>
        <v>11144</v>
      </c>
      <c r="J20" s="35">
        <f>SUM(Daily!J146,Daily!J363,Daily!J580,Daily!J797)</f>
        <v>1524</v>
      </c>
      <c r="K20" s="35">
        <f>SUM(Daily!K146,Daily!K363,Daily!K580,Daily!K797)</f>
        <v>548</v>
      </c>
      <c r="L20" s="35">
        <f>SUM(Daily!L146,Daily!L363,Daily!L580,Daily!L797)</f>
        <v>4951</v>
      </c>
      <c r="M20" s="35">
        <f>SUM(Daily!M146,Daily!M363,Daily!M580,Daily!M797)</f>
        <v>2235</v>
      </c>
      <c r="N20" s="35">
        <f>SUM(Daily!N146,Daily!N363,Daily!N580,Daily!N797)</f>
        <v>9678</v>
      </c>
      <c r="O20" s="35">
        <f>SUM(Daily!O146,Daily!O363,Daily!O580,Daily!O797)</f>
        <v>6031</v>
      </c>
      <c r="P20" s="35">
        <f>SUM(Daily!P146,Daily!P363,Daily!P580,Daily!P797)</f>
        <v>5506</v>
      </c>
      <c r="Q20" s="35">
        <f>SUM(Daily!Q146,Daily!Q363,Daily!Q580,Daily!Q797)</f>
        <v>2716</v>
      </c>
      <c r="R20" s="35">
        <f>SUM(Daily!R146,Daily!R363,Daily!R580,Daily!R797)</f>
        <v>5986</v>
      </c>
      <c r="S20" s="35">
        <f>SUM(Daily!S146,Daily!S363,Daily!S580,Daily!S797)</f>
        <v>5191</v>
      </c>
      <c r="T20" s="35">
        <f>SUM(Daily!T146,Daily!T363,Daily!T580,Daily!T797)</f>
        <v>2326</v>
      </c>
      <c r="U20" s="35">
        <f>SUM(Daily!U146,Daily!U363,Daily!U580,Daily!U797)</f>
        <v>429</v>
      </c>
      <c r="V20" s="35">
        <f>SUM(Daily!V146,Daily!V363,Daily!V580,Daily!V797)</f>
        <v>6944</v>
      </c>
      <c r="W20" s="35">
        <f>SUM(Daily!W146,Daily!W363,Daily!W580,Daily!W797)</f>
        <v>4051</v>
      </c>
      <c r="X20" s="35">
        <f>SUM(Daily!X146,Daily!X363,Daily!X580,Daily!X797)</f>
        <v>4662</v>
      </c>
      <c r="Y20" s="35">
        <f>SUM(Daily!Y146,Daily!Y363,Daily!Y580,Daily!Y797)</f>
        <v>1084</v>
      </c>
      <c r="Z20" s="35">
        <f>SUM(Daily!Z146,Daily!Z363,Daily!Z580,Daily!Z797)</f>
        <v>8210</v>
      </c>
      <c r="AA20" s="35">
        <f>SUM(Daily!AA146,Daily!AA363,Daily!AA580,Daily!AA797)</f>
        <v>9951</v>
      </c>
      <c r="AB20" s="11">
        <f t="shared" si="0"/>
        <v>67986</v>
      </c>
      <c r="AC20" s="7">
        <f t="shared" si="0"/>
        <v>62436</v>
      </c>
    </row>
    <row r="21" spans="1:29" ht="14.25" thickTop="1" thickBot="1" x14ac:dyDescent="0.25">
      <c r="A21" s="94" t="s">
        <v>30</v>
      </c>
      <c r="B21" s="35">
        <f>SUM(Daily!B147,Daily!B364,Daily!B581,Daily!B798)</f>
        <v>5333</v>
      </c>
      <c r="C21" s="35">
        <f>SUM(Daily!C147,Daily!C364,Daily!C581,Daily!C798)</f>
        <v>8031</v>
      </c>
      <c r="D21" s="35">
        <f>SUM(Daily!D147,Daily!D364,Daily!D581,Daily!D798)</f>
        <v>2070</v>
      </c>
      <c r="E21" s="35">
        <f>SUM(Daily!E147,Daily!E364,Daily!E581,Daily!E798)</f>
        <v>2670</v>
      </c>
      <c r="F21" s="35">
        <f>SUM(Daily!F147,Daily!F364,Daily!F581,Daily!F798)</f>
        <v>4024</v>
      </c>
      <c r="G21" s="35">
        <f>SUM(Daily!G147,Daily!G364,Daily!G581,Daily!G798)</f>
        <v>11000</v>
      </c>
      <c r="H21" s="35">
        <f>SUM(Daily!H147,Daily!H364,Daily!H581,Daily!H798)</f>
        <v>7716</v>
      </c>
      <c r="I21" s="35">
        <f>SUM(Daily!I147,Daily!I364,Daily!I581,Daily!I798)</f>
        <v>12132</v>
      </c>
      <c r="J21" s="35">
        <f>SUM(Daily!J147,Daily!J364,Daily!J581,Daily!J798)</f>
        <v>2138</v>
      </c>
      <c r="K21" s="35">
        <f>SUM(Daily!K147,Daily!K364,Daily!K581,Daily!K798)</f>
        <v>544</v>
      </c>
      <c r="L21" s="35">
        <f>SUM(Daily!L147,Daily!L364,Daily!L581,Daily!L798)</f>
        <v>5189</v>
      </c>
      <c r="M21" s="35">
        <f>SUM(Daily!M147,Daily!M364,Daily!M581,Daily!M798)</f>
        <v>2115</v>
      </c>
      <c r="N21" s="35">
        <f>SUM(Daily!N147,Daily!N364,Daily!N581,Daily!N798)</f>
        <v>10173</v>
      </c>
      <c r="O21" s="35">
        <f>SUM(Daily!O147,Daily!O364,Daily!O581,Daily!O798)</f>
        <v>6684</v>
      </c>
      <c r="P21" s="35">
        <f>SUM(Daily!P147,Daily!P364,Daily!P581,Daily!P798)</f>
        <v>5444</v>
      </c>
      <c r="Q21" s="35">
        <f>SUM(Daily!Q147,Daily!Q364,Daily!Q581,Daily!Q798)</f>
        <v>3056</v>
      </c>
      <c r="R21" s="35">
        <f>SUM(Daily!R147,Daily!R364,Daily!R581,Daily!R798)</f>
        <v>6724</v>
      </c>
      <c r="S21" s="35">
        <f>SUM(Daily!S147,Daily!S364,Daily!S581,Daily!S798)</f>
        <v>5797</v>
      </c>
      <c r="T21" s="35">
        <f>SUM(Daily!T147,Daily!T364,Daily!T581,Daily!T798)</f>
        <v>1801</v>
      </c>
      <c r="U21" s="35">
        <f>SUM(Daily!U147,Daily!U364,Daily!U581,Daily!U798)</f>
        <v>514</v>
      </c>
      <c r="V21" s="35">
        <f>SUM(Daily!V147,Daily!V364,Daily!V581,Daily!V798)</f>
        <v>5888</v>
      </c>
      <c r="W21" s="35">
        <f>SUM(Daily!W147,Daily!W364,Daily!W581,Daily!W798)</f>
        <v>4736</v>
      </c>
      <c r="X21" s="35">
        <f>SUM(Daily!X147,Daily!X364,Daily!X581,Daily!X798)</f>
        <v>5305</v>
      </c>
      <c r="Y21" s="35">
        <f>SUM(Daily!Y147,Daily!Y364,Daily!Y581,Daily!Y798)</f>
        <v>1464</v>
      </c>
      <c r="Z21" s="35">
        <f>SUM(Daily!Z147,Daily!Z364,Daily!Z581,Daily!Z798)</f>
        <v>8599</v>
      </c>
      <c r="AA21" s="35">
        <f>SUM(Daily!AA147,Daily!AA364,Daily!AA581,Daily!AA798)</f>
        <v>12281</v>
      </c>
      <c r="AB21" s="11">
        <f t="shared" si="0"/>
        <v>70404</v>
      </c>
      <c r="AC21" s="7">
        <f t="shared" si="0"/>
        <v>71024</v>
      </c>
    </row>
    <row r="22" spans="1:29" ht="14.25" thickTop="1" thickBot="1" x14ac:dyDescent="0.25">
      <c r="A22" s="93" t="s">
        <v>31</v>
      </c>
      <c r="B22" s="35">
        <f>SUM(Daily!B148,Daily!B365,Daily!B582,Daily!B799)</f>
        <v>5168</v>
      </c>
      <c r="C22" s="35">
        <f>SUM(Daily!C148,Daily!C365,Daily!C582,Daily!C799)</f>
        <v>7648</v>
      </c>
      <c r="D22" s="35">
        <f>SUM(Daily!D148,Daily!D365,Daily!D582,Daily!D799)</f>
        <v>1838</v>
      </c>
      <c r="E22" s="35">
        <f>SUM(Daily!E148,Daily!E365,Daily!E582,Daily!E799)</f>
        <v>2604</v>
      </c>
      <c r="F22" s="35">
        <f>SUM(Daily!F148,Daily!F365,Daily!F582,Daily!F799)</f>
        <v>3464</v>
      </c>
      <c r="G22" s="35">
        <f>SUM(Daily!G148,Daily!G365,Daily!G582,Daily!G799)</f>
        <v>10331</v>
      </c>
      <c r="H22" s="35">
        <f>SUM(Daily!H148,Daily!H365,Daily!H582,Daily!H799)</f>
        <v>7715</v>
      </c>
      <c r="I22" s="35">
        <f>SUM(Daily!I148,Daily!I365,Daily!I582,Daily!I799)</f>
        <v>11159</v>
      </c>
      <c r="J22" s="35">
        <f>SUM(Daily!J148,Daily!J365,Daily!J582,Daily!J799)</f>
        <v>1578</v>
      </c>
      <c r="K22" s="35">
        <f>SUM(Daily!K148,Daily!K365,Daily!K582,Daily!K799)</f>
        <v>528</v>
      </c>
      <c r="L22" s="35">
        <f>SUM(Daily!L148,Daily!L365,Daily!L582,Daily!L799)</f>
        <v>5184</v>
      </c>
      <c r="M22" s="35">
        <f>SUM(Daily!M148,Daily!M365,Daily!M582,Daily!M799)</f>
        <v>1767</v>
      </c>
      <c r="N22" s="35">
        <f>SUM(Daily!N148,Daily!N365,Daily!N582,Daily!N799)</f>
        <v>10066</v>
      </c>
      <c r="O22" s="35">
        <f>SUM(Daily!O148,Daily!O365,Daily!O582,Daily!O799)</f>
        <v>6355</v>
      </c>
      <c r="P22" s="35">
        <f>SUM(Daily!P148,Daily!P365,Daily!P582,Daily!P799)</f>
        <v>3803</v>
      </c>
      <c r="Q22" s="35">
        <f>SUM(Daily!Q148,Daily!Q365,Daily!Q582,Daily!Q799)</f>
        <v>3477</v>
      </c>
      <c r="R22" s="35">
        <f>SUM(Daily!R148,Daily!R365,Daily!R582,Daily!R799)</f>
        <v>5609</v>
      </c>
      <c r="S22" s="35">
        <f>SUM(Daily!S148,Daily!S365,Daily!S582,Daily!S799)</f>
        <v>5664</v>
      </c>
      <c r="T22" s="35">
        <f>SUM(Daily!T148,Daily!T365,Daily!T582,Daily!T799)</f>
        <v>1229</v>
      </c>
      <c r="U22" s="35">
        <f>SUM(Daily!U148,Daily!U365,Daily!U582,Daily!U799)</f>
        <v>510</v>
      </c>
      <c r="V22" s="35">
        <f>SUM(Daily!V148,Daily!V365,Daily!V582,Daily!V799)</f>
        <v>5895</v>
      </c>
      <c r="W22" s="35">
        <f>SUM(Daily!W148,Daily!W365,Daily!W582,Daily!W799)</f>
        <v>4046</v>
      </c>
      <c r="X22" s="35">
        <f>SUM(Daily!X148,Daily!X365,Daily!X582,Daily!X799)</f>
        <v>4463</v>
      </c>
      <c r="Y22" s="35">
        <f>SUM(Daily!Y148,Daily!Y365,Daily!Y582,Daily!Y799)</f>
        <v>1198</v>
      </c>
      <c r="Z22" s="35">
        <f>SUM(Daily!Z148,Daily!Z365,Daily!Z582,Daily!Z799)</f>
        <v>8225</v>
      </c>
      <c r="AA22" s="35">
        <f>SUM(Daily!AA148,Daily!AA365,Daily!AA582,Daily!AA799)</f>
        <v>9742</v>
      </c>
      <c r="AB22" s="11">
        <f t="shared" si="0"/>
        <v>64237</v>
      </c>
      <c r="AC22" s="7">
        <f t="shared" si="0"/>
        <v>65029</v>
      </c>
    </row>
    <row r="23" spans="1:29" ht="14.25" thickTop="1" thickBot="1" x14ac:dyDescent="0.25">
      <c r="A23" s="94" t="s">
        <v>32</v>
      </c>
      <c r="B23" s="35">
        <f>SUM(Daily!B149,Daily!B366,Daily!B583,Daily!B800)</f>
        <v>4828</v>
      </c>
      <c r="C23" s="35">
        <f>SUM(Daily!C149,Daily!C366,Daily!C583,Daily!C800)</f>
        <v>6541</v>
      </c>
      <c r="D23" s="35">
        <f>SUM(Daily!D149,Daily!D366,Daily!D583,Daily!D800)</f>
        <v>1417</v>
      </c>
      <c r="E23" s="35">
        <f>SUM(Daily!E149,Daily!E366,Daily!E583,Daily!E800)</f>
        <v>2426</v>
      </c>
      <c r="F23" s="35">
        <f>SUM(Daily!F149,Daily!F366,Daily!F583,Daily!F800)</f>
        <v>2935</v>
      </c>
      <c r="G23" s="35">
        <f>SUM(Daily!G149,Daily!G366,Daily!G583,Daily!G800)</f>
        <v>8720</v>
      </c>
      <c r="H23" s="35">
        <f>SUM(Daily!H149,Daily!H366,Daily!H583,Daily!H800)</f>
        <v>6455</v>
      </c>
      <c r="I23" s="35">
        <f>SUM(Daily!I149,Daily!I366,Daily!I583,Daily!I800)</f>
        <v>10052</v>
      </c>
      <c r="J23" s="35">
        <f>SUM(Daily!J149,Daily!J366,Daily!J583,Daily!J800)</f>
        <v>1328</v>
      </c>
      <c r="K23" s="35">
        <f>SUM(Daily!K149,Daily!K366,Daily!K583,Daily!K800)</f>
        <v>446</v>
      </c>
      <c r="L23" s="35">
        <f>SUM(Daily!L149,Daily!L366,Daily!L583,Daily!L800)</f>
        <v>4451</v>
      </c>
      <c r="M23" s="35">
        <f>SUM(Daily!M149,Daily!M366,Daily!M583,Daily!M800)</f>
        <v>1625</v>
      </c>
      <c r="N23" s="35">
        <f>SUM(Daily!N149,Daily!N366,Daily!N583,Daily!N800)</f>
        <v>8247</v>
      </c>
      <c r="O23" s="35">
        <f>SUM(Daily!O149,Daily!O366,Daily!O583,Daily!O800)</f>
        <v>6078</v>
      </c>
      <c r="P23" s="35">
        <f>SUM(Daily!P149,Daily!P366,Daily!P583,Daily!P800)</f>
        <v>2777</v>
      </c>
      <c r="Q23" s="35">
        <f>SUM(Daily!Q149,Daily!Q366,Daily!Q583,Daily!Q800)</f>
        <v>3498</v>
      </c>
      <c r="R23" s="35">
        <f>SUM(Daily!R149,Daily!R366,Daily!R583,Daily!R800)</f>
        <v>4791</v>
      </c>
      <c r="S23" s="35">
        <f>SUM(Daily!S149,Daily!S366,Daily!S583,Daily!S800)</f>
        <v>5495</v>
      </c>
      <c r="T23" s="35">
        <f>SUM(Daily!T149,Daily!T366,Daily!T583,Daily!T800)</f>
        <v>876</v>
      </c>
      <c r="U23" s="35">
        <f>SUM(Daily!U149,Daily!U366,Daily!U583,Daily!U800)</f>
        <v>523</v>
      </c>
      <c r="V23" s="35">
        <f>SUM(Daily!V149,Daily!V366,Daily!V583,Daily!V800)</f>
        <v>5710</v>
      </c>
      <c r="W23" s="35">
        <f>SUM(Daily!W149,Daily!W366,Daily!W583,Daily!W800)</f>
        <v>3637</v>
      </c>
      <c r="X23" s="35">
        <f>SUM(Daily!X149,Daily!X366,Daily!X583,Daily!X800)</f>
        <v>2984</v>
      </c>
      <c r="Y23" s="35">
        <f>SUM(Daily!Y149,Daily!Y366,Daily!Y583,Daily!Y800)</f>
        <v>1364</v>
      </c>
      <c r="Z23" s="35">
        <f>SUM(Daily!Z149,Daily!Z366,Daily!Z583,Daily!Z800)</f>
        <v>8037</v>
      </c>
      <c r="AA23" s="35">
        <f>SUM(Daily!AA149,Daily!AA366,Daily!AA583,Daily!AA800)</f>
        <v>9601</v>
      </c>
      <c r="AB23" s="11">
        <f t="shared" si="0"/>
        <v>54836</v>
      </c>
      <c r="AC23" s="7">
        <f t="shared" si="0"/>
        <v>60006</v>
      </c>
    </row>
    <row r="24" spans="1:29" ht="14.25" thickTop="1" thickBot="1" x14ac:dyDescent="0.25">
      <c r="A24" s="93" t="s">
        <v>33</v>
      </c>
      <c r="B24" s="35">
        <f>SUM(Daily!B150,Daily!B367,Daily!B584,Daily!B801)</f>
        <v>4000</v>
      </c>
      <c r="C24" s="35">
        <f>SUM(Daily!C150,Daily!C367,Daily!C584,Daily!C801)</f>
        <v>4712</v>
      </c>
      <c r="D24" s="35">
        <f>SUM(Daily!D150,Daily!D367,Daily!D584,Daily!D801)</f>
        <v>1053</v>
      </c>
      <c r="E24" s="35">
        <f>SUM(Daily!E150,Daily!E367,Daily!E584,Daily!E801)</f>
        <v>1970</v>
      </c>
      <c r="F24" s="35">
        <f>SUM(Daily!F150,Daily!F367,Daily!F584,Daily!F801)</f>
        <v>2505</v>
      </c>
      <c r="G24" s="35">
        <f>SUM(Daily!G150,Daily!G367,Daily!G584,Daily!G801)</f>
        <v>6104</v>
      </c>
      <c r="H24" s="35">
        <f>SUM(Daily!H150,Daily!H367,Daily!H584,Daily!H801)</f>
        <v>5149</v>
      </c>
      <c r="I24" s="35">
        <f>SUM(Daily!I150,Daily!I367,Daily!I584,Daily!I801)</f>
        <v>7701</v>
      </c>
      <c r="J24" s="35">
        <f>SUM(Daily!J150,Daily!J367,Daily!J584,Daily!J801)</f>
        <v>1102</v>
      </c>
      <c r="K24" s="35">
        <f>SUM(Daily!K150,Daily!K367,Daily!K584,Daily!K801)</f>
        <v>327</v>
      </c>
      <c r="L24" s="35">
        <f>SUM(Daily!L150,Daily!L367,Daily!L584,Daily!L801)</f>
        <v>3311</v>
      </c>
      <c r="M24" s="35">
        <f>SUM(Daily!M150,Daily!M367,Daily!M584,Daily!M801)</f>
        <v>1291</v>
      </c>
      <c r="N24" s="35">
        <f>SUM(Daily!N150,Daily!N367,Daily!N584,Daily!N801)</f>
        <v>5982</v>
      </c>
      <c r="O24" s="35">
        <f>SUM(Daily!O150,Daily!O367,Daily!O584,Daily!O801)</f>
        <v>5102</v>
      </c>
      <c r="P24" s="35">
        <f>SUM(Daily!P150,Daily!P367,Daily!P584,Daily!P801)</f>
        <v>1892</v>
      </c>
      <c r="Q24" s="35">
        <f>SUM(Daily!Q150,Daily!Q367,Daily!Q584,Daily!Q801)</f>
        <v>3092</v>
      </c>
      <c r="R24" s="35">
        <f>SUM(Daily!R150,Daily!R367,Daily!R584,Daily!R801)</f>
        <v>3327</v>
      </c>
      <c r="S24" s="35">
        <f>SUM(Daily!S150,Daily!S367,Daily!S584,Daily!S801)</f>
        <v>4305</v>
      </c>
      <c r="T24" s="35">
        <f>SUM(Daily!T150,Daily!T367,Daily!T584,Daily!T801)</f>
        <v>704</v>
      </c>
      <c r="U24" s="35">
        <f>SUM(Daily!U150,Daily!U367,Daily!U584,Daily!U801)</f>
        <v>611</v>
      </c>
      <c r="V24" s="35">
        <f>SUM(Daily!V150,Daily!V367,Daily!V584,Daily!V801)</f>
        <v>4364</v>
      </c>
      <c r="W24" s="35">
        <f>SUM(Daily!W150,Daily!W367,Daily!W584,Daily!W801)</f>
        <v>2625</v>
      </c>
      <c r="X24" s="35">
        <f>SUM(Daily!X150,Daily!X367,Daily!X584,Daily!X801)</f>
        <v>1755</v>
      </c>
      <c r="Y24" s="35">
        <f>SUM(Daily!Y150,Daily!Y367,Daily!Y584,Daily!Y801)</f>
        <v>1185</v>
      </c>
      <c r="Z24" s="35">
        <f>SUM(Daily!Z150,Daily!Z367,Daily!Z584,Daily!Z801)</f>
        <v>6260</v>
      </c>
      <c r="AA24" s="35">
        <f>SUM(Daily!AA150,Daily!AA367,Daily!AA584,Daily!AA801)</f>
        <v>7105</v>
      </c>
      <c r="AB24" s="11">
        <f t="shared" si="0"/>
        <v>41404</v>
      </c>
      <c r="AC24" s="7">
        <f t="shared" si="0"/>
        <v>46130</v>
      </c>
    </row>
    <row r="25" spans="1:29" ht="14.25" thickTop="1" thickBot="1" x14ac:dyDescent="0.25">
      <c r="A25" s="94" t="s">
        <v>34</v>
      </c>
      <c r="B25" s="35">
        <f>SUM(Daily!B151,Daily!B368,Daily!B585,Daily!B802)</f>
        <v>1724</v>
      </c>
      <c r="C25" s="35">
        <f>SUM(Daily!C151,Daily!C368,Daily!C585,Daily!C802)</f>
        <v>3430</v>
      </c>
      <c r="D25" s="35">
        <f>SUM(Daily!D151,Daily!D368,Daily!D585,Daily!D802)</f>
        <v>524</v>
      </c>
      <c r="E25" s="35">
        <f>SUM(Daily!E151,Daily!E368,Daily!E585,Daily!E802)</f>
        <v>1801</v>
      </c>
      <c r="F25" s="35">
        <f>SUM(Daily!F151,Daily!F368,Daily!F585,Daily!F802)</f>
        <v>1024</v>
      </c>
      <c r="G25" s="35">
        <f>SUM(Daily!G151,Daily!G368,Daily!G585,Daily!G802)</f>
        <v>4909</v>
      </c>
      <c r="H25" s="35">
        <f>SUM(Daily!H151,Daily!H368,Daily!H585,Daily!H802)</f>
        <v>2677</v>
      </c>
      <c r="I25" s="35">
        <f>SUM(Daily!I151,Daily!I368,Daily!I585,Daily!I802)</f>
        <v>6229</v>
      </c>
      <c r="J25" s="35">
        <f>SUM(Daily!J151,Daily!J368,Daily!J585,Daily!J802)</f>
        <v>662</v>
      </c>
      <c r="K25" s="35">
        <f>SUM(Daily!K151,Daily!K368,Daily!K585,Daily!K802)</f>
        <v>291</v>
      </c>
      <c r="L25" s="35">
        <f>SUM(Daily!L151,Daily!L368,Daily!L585,Daily!L802)</f>
        <v>2747</v>
      </c>
      <c r="M25" s="35">
        <f>SUM(Daily!M151,Daily!M368,Daily!M585,Daily!M802)</f>
        <v>863</v>
      </c>
      <c r="N25" s="35">
        <f>SUM(Daily!N151,Daily!N368,Daily!N585,Daily!N802)</f>
        <v>5653</v>
      </c>
      <c r="O25" s="35">
        <f>SUM(Daily!O151,Daily!O368,Daily!O585,Daily!O802)</f>
        <v>3887</v>
      </c>
      <c r="P25" s="35">
        <f>SUM(Daily!P151,Daily!P368,Daily!P585,Daily!P802)</f>
        <v>1553</v>
      </c>
      <c r="Q25" s="35">
        <f>SUM(Daily!Q151,Daily!Q368,Daily!Q585,Daily!Q802)</f>
        <v>2432</v>
      </c>
      <c r="R25" s="35">
        <f>SUM(Daily!R151,Daily!R368,Daily!R585,Daily!R802)</f>
        <v>2276</v>
      </c>
      <c r="S25" s="35">
        <f>SUM(Daily!S151,Daily!S368,Daily!S585,Daily!S802)</f>
        <v>3441</v>
      </c>
      <c r="T25" s="35">
        <f>SUM(Daily!T151,Daily!T368,Daily!T585,Daily!T802)</f>
        <v>283</v>
      </c>
      <c r="U25" s="35">
        <f>SUM(Daily!U151,Daily!U368,Daily!U585,Daily!U802)</f>
        <v>444</v>
      </c>
      <c r="V25" s="35">
        <f>SUM(Daily!V151,Daily!V368,Daily!V585,Daily!V802)</f>
        <v>3834</v>
      </c>
      <c r="W25" s="35">
        <f>SUM(Daily!W151,Daily!W368,Daily!W585,Daily!W802)</f>
        <v>1957</v>
      </c>
      <c r="X25" s="35">
        <f>SUM(Daily!X151,Daily!X368,Daily!X585,Daily!X802)</f>
        <v>924</v>
      </c>
      <c r="Y25" s="35">
        <f>SUM(Daily!Y151,Daily!Y368,Daily!Y585,Daily!Y802)</f>
        <v>942</v>
      </c>
      <c r="Z25" s="35">
        <f>SUM(Daily!Z151,Daily!Z368,Daily!Z585,Daily!Z802)</f>
        <v>4100</v>
      </c>
      <c r="AA25" s="35">
        <f>SUM(Daily!AA151,Daily!AA368,Daily!AA585,Daily!AA802)</f>
        <v>5090</v>
      </c>
      <c r="AB25" s="11">
        <f t="shared" si="0"/>
        <v>27981</v>
      </c>
      <c r="AC25" s="7">
        <f t="shared" si="0"/>
        <v>35716</v>
      </c>
    </row>
    <row r="26" spans="1:29" ht="14.25" thickTop="1" thickBot="1" x14ac:dyDescent="0.25">
      <c r="A26" s="93" t="s">
        <v>35</v>
      </c>
      <c r="B26" s="35">
        <f>SUM(Daily!B152,Daily!B369,Daily!B586,Daily!B803)</f>
        <v>0</v>
      </c>
      <c r="C26" s="35">
        <f>SUM(Daily!C152,Daily!C369,Daily!C586,Daily!C803)</f>
        <v>1776</v>
      </c>
      <c r="D26" s="35">
        <f>SUM(Daily!D152,Daily!D369,Daily!D586,Daily!D803)</f>
        <v>10</v>
      </c>
      <c r="E26" s="35">
        <f>SUM(Daily!E152,Daily!E369,Daily!E586,Daily!E803)</f>
        <v>946</v>
      </c>
      <c r="F26" s="35">
        <f>SUM(Daily!F152,Daily!F369,Daily!F586,Daily!F803)</f>
        <v>43</v>
      </c>
      <c r="G26" s="35">
        <f>SUM(Daily!G152,Daily!G369,Daily!G586,Daily!G803)</f>
        <v>2991</v>
      </c>
      <c r="H26" s="35">
        <f>SUM(Daily!H152,Daily!H369,Daily!H586,Daily!H803)</f>
        <v>392</v>
      </c>
      <c r="I26" s="35">
        <f>SUM(Daily!I152,Daily!I369,Daily!I586,Daily!I803)</f>
        <v>2767</v>
      </c>
      <c r="J26" s="35">
        <f>SUM(Daily!J152,Daily!J369,Daily!J586,Daily!J803)</f>
        <v>188</v>
      </c>
      <c r="K26" s="35">
        <f>SUM(Daily!K152,Daily!K369,Daily!K586,Daily!K803)</f>
        <v>93</v>
      </c>
      <c r="L26" s="35">
        <f>SUM(Daily!L152,Daily!L369,Daily!L586,Daily!L803)</f>
        <v>2084</v>
      </c>
      <c r="M26" s="35">
        <f>SUM(Daily!M152,Daily!M369,Daily!M586,Daily!M803)</f>
        <v>206</v>
      </c>
      <c r="N26" s="35">
        <f>SUM(Daily!N152,Daily!N369,Daily!N586,Daily!N803)</f>
        <v>1303</v>
      </c>
      <c r="O26" s="35">
        <f>SUM(Daily!O152,Daily!O369,Daily!O586,Daily!O803)</f>
        <v>935</v>
      </c>
      <c r="P26" s="35">
        <f>SUM(Daily!P152,Daily!P369,Daily!P586,Daily!P803)</f>
        <v>236</v>
      </c>
      <c r="Q26" s="35">
        <f>SUM(Daily!Q152,Daily!Q369,Daily!Q586,Daily!Q803)</f>
        <v>630</v>
      </c>
      <c r="R26" s="35">
        <f>SUM(Daily!R152,Daily!R369,Daily!R586,Daily!R803)</f>
        <v>691</v>
      </c>
      <c r="S26" s="35">
        <f>SUM(Daily!S152,Daily!S369,Daily!S586,Daily!S803)</f>
        <v>361</v>
      </c>
      <c r="T26" s="35">
        <f>SUM(Daily!T152,Daily!T369,Daily!T586,Daily!T803)</f>
        <v>69</v>
      </c>
      <c r="U26" s="35">
        <f>SUM(Daily!U152,Daily!U369,Daily!U586,Daily!U803)</f>
        <v>28</v>
      </c>
      <c r="V26" s="35">
        <f>SUM(Daily!V152,Daily!V369,Daily!V586,Daily!V803)</f>
        <v>1125</v>
      </c>
      <c r="W26" s="35">
        <f>SUM(Daily!W152,Daily!W369,Daily!W586,Daily!W803)</f>
        <v>46</v>
      </c>
      <c r="X26" s="35">
        <f>SUM(Daily!X152,Daily!X369,Daily!X586,Daily!X803)</f>
        <v>167</v>
      </c>
      <c r="Y26" s="35">
        <f>SUM(Daily!Y152,Daily!Y369,Daily!Y586,Daily!Y803)</f>
        <v>71</v>
      </c>
      <c r="Z26" s="35">
        <f>SUM(Daily!Z152,Daily!Z369,Daily!Z586,Daily!Z803)</f>
        <v>358</v>
      </c>
      <c r="AA26" s="35">
        <f>SUM(Daily!AA152,Daily!AA369,Daily!AA586,Daily!AA803)</f>
        <v>727</v>
      </c>
      <c r="AB26" s="11">
        <f t="shared" si="0"/>
        <v>6666</v>
      </c>
      <c r="AC26" s="7">
        <f t="shared" si="0"/>
        <v>11577</v>
      </c>
    </row>
    <row r="27" spans="1:29" ht="14.25" thickTop="1" thickBot="1" x14ac:dyDescent="0.25">
      <c r="A27" s="94" t="s">
        <v>36</v>
      </c>
      <c r="B27" s="35">
        <f>SUM(Daily!B153,Daily!B370,Daily!B587,Daily!B804)</f>
        <v>0</v>
      </c>
      <c r="C27" s="35">
        <f>SUM(Daily!C153,Daily!C370,Daily!C587,Daily!C804)</f>
        <v>0</v>
      </c>
      <c r="D27" s="35">
        <f>SUM(Daily!D153,Daily!D370,Daily!D587,Daily!D804)</f>
        <v>0</v>
      </c>
      <c r="E27" s="35">
        <f>SUM(Daily!E153,Daily!E370,Daily!E587,Daily!E804)</f>
        <v>0</v>
      </c>
      <c r="F27" s="35">
        <f>SUM(Daily!F153,Daily!F370,Daily!F587,Daily!F804)</f>
        <v>0</v>
      </c>
      <c r="G27" s="35">
        <f>SUM(Daily!G153,Daily!G370,Daily!G587,Daily!G804)</f>
        <v>0</v>
      </c>
      <c r="H27" s="35">
        <f>SUM(Daily!H153,Daily!H370,Daily!H587,Daily!H804)</f>
        <v>0</v>
      </c>
      <c r="I27" s="35">
        <f>SUM(Daily!I153,Daily!I370,Daily!I587,Daily!I804)</f>
        <v>0</v>
      </c>
      <c r="J27" s="35">
        <f>SUM(Daily!J153,Daily!J370,Daily!J587,Daily!J804)</f>
        <v>0</v>
      </c>
      <c r="K27" s="35">
        <f>SUM(Daily!K153,Daily!K370,Daily!K587,Daily!K804)</f>
        <v>0</v>
      </c>
      <c r="L27" s="35">
        <f>SUM(Daily!L153,Daily!L370,Daily!L587,Daily!L804)</f>
        <v>0</v>
      </c>
      <c r="M27" s="35">
        <f>SUM(Daily!M153,Daily!M370,Daily!M587,Daily!M804)</f>
        <v>0</v>
      </c>
      <c r="N27" s="35">
        <f>SUM(Daily!N153,Daily!N370,Daily!N587,Daily!N804)</f>
        <v>0</v>
      </c>
      <c r="O27" s="35">
        <f>SUM(Daily!O153,Daily!O370,Daily!O587,Daily!O804)</f>
        <v>0</v>
      </c>
      <c r="P27" s="35">
        <f>SUM(Daily!P153,Daily!P370,Daily!P587,Daily!P804)</f>
        <v>0</v>
      </c>
      <c r="Q27" s="35">
        <f>SUM(Daily!Q153,Daily!Q370,Daily!Q587,Daily!Q804)</f>
        <v>0</v>
      </c>
      <c r="R27" s="35">
        <f>SUM(Daily!R153,Daily!R370,Daily!R587,Daily!R804)</f>
        <v>0</v>
      </c>
      <c r="S27" s="35">
        <f>SUM(Daily!S153,Daily!S370,Daily!S587,Daily!S804)</f>
        <v>0</v>
      </c>
      <c r="T27" s="35">
        <f>SUM(Daily!T153,Daily!T370,Daily!T587,Daily!T804)</f>
        <v>0</v>
      </c>
      <c r="U27" s="35">
        <f>SUM(Daily!U153,Daily!U370,Daily!U587,Daily!U804)</f>
        <v>0</v>
      </c>
      <c r="V27" s="35">
        <f>SUM(Daily!V153,Daily!V370,Daily!V587,Daily!V804)</f>
        <v>0</v>
      </c>
      <c r="W27" s="35">
        <f>SUM(Daily!W153,Daily!W370,Daily!W587,Daily!W804)</f>
        <v>0</v>
      </c>
      <c r="X27" s="35">
        <f>SUM(Daily!X153,Daily!X370,Daily!X587,Daily!X804)</f>
        <v>0</v>
      </c>
      <c r="Y27" s="35">
        <f>SUM(Daily!Y153,Daily!Y370,Daily!Y587,Daily!Y804)</f>
        <v>0</v>
      </c>
      <c r="Z27" s="35">
        <f>SUM(Daily!Z153,Daily!Z370,Daily!Z587,Daily!Z804)</f>
        <v>0</v>
      </c>
      <c r="AA27" s="35">
        <f>SUM(Daily!AA153,Daily!AA370,Daily!AA587,Daily!AA804)</f>
        <v>0</v>
      </c>
      <c r="AB27" s="11">
        <f t="shared" si="0"/>
        <v>0</v>
      </c>
      <c r="AC27" s="7">
        <f t="shared" si="0"/>
        <v>0</v>
      </c>
    </row>
    <row r="28" spans="1:29" ht="14.25" thickTop="1" thickBot="1" x14ac:dyDescent="0.25">
      <c r="A28" s="93" t="s">
        <v>37</v>
      </c>
      <c r="B28" s="35">
        <f>SUM(Daily!B154,Daily!B371,Daily!B588,Daily!B805)</f>
        <v>0</v>
      </c>
      <c r="C28" s="35">
        <f>SUM(Daily!C154,Daily!C371,Daily!C588,Daily!C805)</f>
        <v>0</v>
      </c>
      <c r="D28" s="35">
        <f>SUM(Daily!D154,Daily!D371,Daily!D588,Daily!D805)</f>
        <v>0</v>
      </c>
      <c r="E28" s="35">
        <f>SUM(Daily!E154,Daily!E371,Daily!E588,Daily!E805)</f>
        <v>0</v>
      </c>
      <c r="F28" s="35">
        <f>SUM(Daily!F154,Daily!F371,Daily!F588,Daily!F805)</f>
        <v>0</v>
      </c>
      <c r="G28" s="35">
        <f>SUM(Daily!G154,Daily!G371,Daily!G588,Daily!G805)</f>
        <v>0</v>
      </c>
      <c r="H28" s="35">
        <f>SUM(Daily!H154,Daily!H371,Daily!H588,Daily!H805)</f>
        <v>0</v>
      </c>
      <c r="I28" s="35">
        <f>SUM(Daily!I154,Daily!I371,Daily!I588,Daily!I805)</f>
        <v>0</v>
      </c>
      <c r="J28" s="35">
        <f>SUM(Daily!J154,Daily!J371,Daily!J588,Daily!J805)</f>
        <v>0</v>
      </c>
      <c r="K28" s="35">
        <f>SUM(Daily!K154,Daily!K371,Daily!K588,Daily!K805)</f>
        <v>0</v>
      </c>
      <c r="L28" s="35">
        <f>SUM(Daily!L154,Daily!L371,Daily!L588,Daily!L805)</f>
        <v>0</v>
      </c>
      <c r="M28" s="35">
        <f>SUM(Daily!M154,Daily!M371,Daily!M588,Daily!M805)</f>
        <v>0</v>
      </c>
      <c r="N28" s="35">
        <f>SUM(Daily!N154,Daily!N371,Daily!N588,Daily!N805)</f>
        <v>0</v>
      </c>
      <c r="O28" s="35">
        <f>SUM(Daily!O154,Daily!O371,Daily!O588,Daily!O805)</f>
        <v>0</v>
      </c>
      <c r="P28" s="35">
        <f>SUM(Daily!P154,Daily!P371,Daily!P588,Daily!P805)</f>
        <v>0</v>
      </c>
      <c r="Q28" s="35">
        <f>SUM(Daily!Q154,Daily!Q371,Daily!Q588,Daily!Q805)</f>
        <v>0</v>
      </c>
      <c r="R28" s="35">
        <f>SUM(Daily!R154,Daily!R371,Daily!R588,Daily!R805)</f>
        <v>0</v>
      </c>
      <c r="S28" s="35">
        <f>SUM(Daily!S154,Daily!S371,Daily!S588,Daily!S805)</f>
        <v>0</v>
      </c>
      <c r="T28" s="35">
        <f>SUM(Daily!T154,Daily!T371,Daily!T588,Daily!T805)</f>
        <v>0</v>
      </c>
      <c r="U28" s="35">
        <f>SUM(Daily!U154,Daily!U371,Daily!U588,Daily!U805)</f>
        <v>0</v>
      </c>
      <c r="V28" s="35">
        <f>SUM(Daily!V154,Daily!V371,Daily!V588,Daily!V805)</f>
        <v>0</v>
      </c>
      <c r="W28" s="35">
        <f>SUM(Daily!W154,Daily!W371,Daily!W588,Daily!W805)</f>
        <v>0</v>
      </c>
      <c r="X28" s="35">
        <f>SUM(Daily!X154,Daily!X371,Daily!X588,Daily!X805)</f>
        <v>0</v>
      </c>
      <c r="Y28" s="35">
        <f>SUM(Daily!Y154,Daily!Y371,Daily!Y588,Daily!Y805)</f>
        <v>0</v>
      </c>
      <c r="Z28" s="35">
        <f>SUM(Daily!Z154,Daily!Z371,Daily!Z588,Daily!Z805)</f>
        <v>0</v>
      </c>
      <c r="AA28" s="35">
        <f>SUM(Daily!AA154,Daily!AA371,Daily!AA588,Daily!AA805)</f>
        <v>0</v>
      </c>
      <c r="AB28" s="11">
        <f t="shared" si="0"/>
        <v>0</v>
      </c>
      <c r="AC28" s="7">
        <f t="shared" si="0"/>
        <v>0</v>
      </c>
    </row>
    <row r="29" spans="1:29" ht="14.25" thickTop="1" thickBot="1" x14ac:dyDescent="0.25">
      <c r="A29" s="94" t="s">
        <v>38</v>
      </c>
      <c r="B29" s="35">
        <f>SUM(Daily!B155,Daily!B372,Daily!B589,Daily!B806)</f>
        <v>0</v>
      </c>
      <c r="C29" s="35">
        <f>SUM(Daily!C155,Daily!C372,Daily!C589,Daily!C806)</f>
        <v>0</v>
      </c>
      <c r="D29" s="35">
        <f>SUM(Daily!D155,Daily!D372,Daily!D589,Daily!D806)</f>
        <v>0</v>
      </c>
      <c r="E29" s="35">
        <f>SUM(Daily!E155,Daily!E372,Daily!E589,Daily!E806)</f>
        <v>0</v>
      </c>
      <c r="F29" s="35">
        <f>SUM(Daily!F155,Daily!F372,Daily!F589,Daily!F806)</f>
        <v>0</v>
      </c>
      <c r="G29" s="35">
        <f>SUM(Daily!G155,Daily!G372,Daily!G589,Daily!G806)</f>
        <v>0</v>
      </c>
      <c r="H29" s="35">
        <f>SUM(Daily!H155,Daily!H372,Daily!H589,Daily!H806)</f>
        <v>0</v>
      </c>
      <c r="I29" s="35">
        <f>SUM(Daily!I155,Daily!I372,Daily!I589,Daily!I806)</f>
        <v>0</v>
      </c>
      <c r="J29" s="35">
        <f>SUM(Daily!J155,Daily!J372,Daily!J589,Daily!J806)</f>
        <v>0</v>
      </c>
      <c r="K29" s="35">
        <f>SUM(Daily!K155,Daily!K372,Daily!K589,Daily!K806)</f>
        <v>0</v>
      </c>
      <c r="L29" s="35">
        <f>SUM(Daily!L155,Daily!L372,Daily!L589,Daily!L806)</f>
        <v>0</v>
      </c>
      <c r="M29" s="35">
        <f>SUM(Daily!M155,Daily!M372,Daily!M589,Daily!M806)</f>
        <v>0</v>
      </c>
      <c r="N29" s="35">
        <f>SUM(Daily!N155,Daily!N372,Daily!N589,Daily!N806)</f>
        <v>0</v>
      </c>
      <c r="O29" s="35">
        <f>SUM(Daily!O155,Daily!O372,Daily!O589,Daily!O806)</f>
        <v>0</v>
      </c>
      <c r="P29" s="35">
        <f>SUM(Daily!P155,Daily!P372,Daily!P589,Daily!P806)</f>
        <v>0</v>
      </c>
      <c r="Q29" s="35">
        <f>SUM(Daily!Q155,Daily!Q372,Daily!Q589,Daily!Q806)</f>
        <v>0</v>
      </c>
      <c r="R29" s="35">
        <f>SUM(Daily!R155,Daily!R372,Daily!R589,Daily!R806)</f>
        <v>0</v>
      </c>
      <c r="S29" s="35">
        <f>SUM(Daily!S155,Daily!S372,Daily!S589,Daily!S806)</f>
        <v>0</v>
      </c>
      <c r="T29" s="35">
        <f>SUM(Daily!T155,Daily!T372,Daily!T589,Daily!T806)</f>
        <v>0</v>
      </c>
      <c r="U29" s="35">
        <f>SUM(Daily!U155,Daily!U372,Daily!U589,Daily!U806)</f>
        <v>0</v>
      </c>
      <c r="V29" s="35">
        <f>SUM(Daily!V155,Daily!V372,Daily!V589,Daily!V806)</f>
        <v>0</v>
      </c>
      <c r="W29" s="35">
        <f>SUM(Daily!W155,Daily!W372,Daily!W589,Daily!W806)</f>
        <v>0</v>
      </c>
      <c r="X29" s="35">
        <f>SUM(Daily!X155,Daily!X372,Daily!X589,Daily!X806)</f>
        <v>0</v>
      </c>
      <c r="Y29" s="35">
        <f>SUM(Daily!Y155,Daily!Y372,Daily!Y589,Daily!Y806)</f>
        <v>0</v>
      </c>
      <c r="Z29" s="35">
        <f>SUM(Daily!Z155,Daily!Z372,Daily!Z589,Daily!Z806)</f>
        <v>0</v>
      </c>
      <c r="AA29" s="35">
        <f>SUM(Daily!AA155,Daily!AA372,Daily!AA589,Daily!AA806)</f>
        <v>0</v>
      </c>
      <c r="AB29" s="11">
        <f t="shared" si="0"/>
        <v>0</v>
      </c>
      <c r="AC29" s="7">
        <f t="shared" si="0"/>
        <v>0</v>
      </c>
    </row>
    <row r="30" spans="1:29" ht="14.25" thickTop="1" thickBot="1" x14ac:dyDescent="0.25">
      <c r="A30" s="89" t="s">
        <v>39</v>
      </c>
      <c r="B30" s="35">
        <f>SUM(Daily!B156,Daily!B373,Daily!B590,Daily!B807)</f>
        <v>0</v>
      </c>
      <c r="C30" s="35">
        <f>SUM(Daily!C156,Daily!C373,Daily!C590,Daily!C807)</f>
        <v>0</v>
      </c>
      <c r="D30" s="35">
        <f>SUM(Daily!D156,Daily!D373,Daily!D590,Daily!D807)</f>
        <v>0</v>
      </c>
      <c r="E30" s="35">
        <f>SUM(Daily!E156,Daily!E373,Daily!E590,Daily!E807)</f>
        <v>0</v>
      </c>
      <c r="F30" s="35">
        <f>SUM(Daily!F156,Daily!F373,Daily!F590,Daily!F807)</f>
        <v>0</v>
      </c>
      <c r="G30" s="35">
        <f>SUM(Daily!G156,Daily!G373,Daily!G590,Daily!G807)</f>
        <v>0</v>
      </c>
      <c r="H30" s="35">
        <f>SUM(Daily!H156,Daily!H373,Daily!H590,Daily!H807)</f>
        <v>0</v>
      </c>
      <c r="I30" s="35">
        <f>SUM(Daily!I156,Daily!I373,Daily!I590,Daily!I807)</f>
        <v>0</v>
      </c>
      <c r="J30" s="35">
        <f>SUM(Daily!J156,Daily!J373,Daily!J590,Daily!J807)</f>
        <v>0</v>
      </c>
      <c r="K30" s="35">
        <f>SUM(Daily!K156,Daily!K373,Daily!K590,Daily!K807)</f>
        <v>0</v>
      </c>
      <c r="L30" s="35">
        <f>SUM(Daily!L156,Daily!L373,Daily!L590,Daily!L807)</f>
        <v>0</v>
      </c>
      <c r="M30" s="35">
        <f>SUM(Daily!M156,Daily!M373,Daily!M590,Daily!M807)</f>
        <v>0</v>
      </c>
      <c r="N30" s="35">
        <f>SUM(Daily!N156,Daily!N373,Daily!N590,Daily!N807)</f>
        <v>0</v>
      </c>
      <c r="O30" s="35">
        <f>SUM(Daily!O156,Daily!O373,Daily!O590,Daily!O807)</f>
        <v>0</v>
      </c>
      <c r="P30" s="35">
        <f>SUM(Daily!P156,Daily!P373,Daily!P590,Daily!P807)</f>
        <v>0</v>
      </c>
      <c r="Q30" s="35">
        <f>SUM(Daily!Q156,Daily!Q373,Daily!Q590,Daily!Q807)</f>
        <v>0</v>
      </c>
      <c r="R30" s="35">
        <f>SUM(Daily!R156,Daily!R373,Daily!R590,Daily!R807)</f>
        <v>0</v>
      </c>
      <c r="S30" s="35">
        <f>SUM(Daily!S156,Daily!S373,Daily!S590,Daily!S807)</f>
        <v>0</v>
      </c>
      <c r="T30" s="35">
        <f>SUM(Daily!T156,Daily!T373,Daily!T590,Daily!T807)</f>
        <v>0</v>
      </c>
      <c r="U30" s="35">
        <f>SUM(Daily!U156,Daily!U373,Daily!U590,Daily!U807)</f>
        <v>0</v>
      </c>
      <c r="V30" s="35">
        <f>SUM(Daily!V156,Daily!V373,Daily!V590,Daily!V807)</f>
        <v>0</v>
      </c>
      <c r="W30" s="35">
        <f>SUM(Daily!W156,Daily!W373,Daily!W590,Daily!W807)</f>
        <v>0</v>
      </c>
      <c r="X30" s="35">
        <f>SUM(Daily!X156,Daily!X373,Daily!X590,Daily!X807)</f>
        <v>0</v>
      </c>
      <c r="Y30" s="35">
        <f>SUM(Daily!Y156,Daily!Y373,Daily!Y590,Daily!Y807)</f>
        <v>0</v>
      </c>
      <c r="Z30" s="35">
        <f>SUM(Daily!Z156,Daily!Z373,Daily!Z590,Daily!Z807)</f>
        <v>0</v>
      </c>
      <c r="AA30" s="35">
        <f>SUM(Daily!AA156,Daily!AA373,Daily!AA590,Daily!AA807)</f>
        <v>0</v>
      </c>
      <c r="AB30" s="12">
        <f t="shared" si="0"/>
        <v>0</v>
      </c>
      <c r="AC30" s="13">
        <f t="shared" si="0"/>
        <v>0</v>
      </c>
    </row>
    <row r="31" spans="1:29" ht="14.25" thickTop="1" thickBot="1" x14ac:dyDescent="0.25">
      <c r="A31" s="54" t="s">
        <v>13</v>
      </c>
      <c r="B31" s="55">
        <f>SUM(B7:B30)</f>
        <v>73274</v>
      </c>
      <c r="C31" s="55">
        <f t="shared" ref="C31:AA31" si="1">SUM(C7:C30)</f>
        <v>83567</v>
      </c>
      <c r="D31" s="55">
        <f t="shared" si="1"/>
        <v>28251</v>
      </c>
      <c r="E31" s="55">
        <f t="shared" si="1"/>
        <v>30509</v>
      </c>
      <c r="F31" s="55">
        <f t="shared" si="1"/>
        <v>73814</v>
      </c>
      <c r="G31" s="55">
        <f t="shared" si="1"/>
        <v>88412</v>
      </c>
      <c r="H31" s="55">
        <f t="shared" si="1"/>
        <v>109143</v>
      </c>
      <c r="I31" s="55">
        <f t="shared" si="1"/>
        <v>125494</v>
      </c>
      <c r="J31" s="55">
        <f t="shared" si="1"/>
        <v>15127</v>
      </c>
      <c r="K31" s="55">
        <f t="shared" si="1"/>
        <v>13209</v>
      </c>
      <c r="L31" s="55">
        <f t="shared" si="1"/>
        <v>49143</v>
      </c>
      <c r="M31" s="55">
        <f t="shared" si="1"/>
        <v>46726</v>
      </c>
      <c r="N31" s="55">
        <f t="shared" si="1"/>
        <v>112320</v>
      </c>
      <c r="O31" s="55">
        <f t="shared" si="1"/>
        <v>100781</v>
      </c>
      <c r="P31" s="55">
        <f t="shared" si="1"/>
        <v>55747</v>
      </c>
      <c r="Q31" s="55">
        <f t="shared" si="1"/>
        <v>44777</v>
      </c>
      <c r="R31" s="55">
        <f t="shared" si="1"/>
        <v>78139</v>
      </c>
      <c r="S31" s="55">
        <f t="shared" si="1"/>
        <v>67851</v>
      </c>
      <c r="T31" s="55">
        <f t="shared" si="1"/>
        <v>14955</v>
      </c>
      <c r="U31" s="55">
        <f t="shared" si="1"/>
        <v>13156</v>
      </c>
      <c r="V31" s="55">
        <f t="shared" si="1"/>
        <v>60870</v>
      </c>
      <c r="W31" s="55">
        <f t="shared" si="1"/>
        <v>68003</v>
      </c>
      <c r="X31" s="55">
        <f t="shared" si="1"/>
        <v>49000</v>
      </c>
      <c r="Y31" s="55">
        <f t="shared" si="1"/>
        <v>22479</v>
      </c>
      <c r="Z31" s="55">
        <f t="shared" si="1"/>
        <v>112656</v>
      </c>
      <c r="AA31" s="55">
        <f t="shared" si="1"/>
        <v>125249</v>
      </c>
      <c r="AB31" s="55">
        <f>SUM(AB7:AB30)</f>
        <v>832439</v>
      </c>
      <c r="AC31" s="1">
        <f>SUM(AC7:AC30)</f>
        <v>830213</v>
      </c>
    </row>
    <row r="32" spans="1:29" ht="15.75" thickTop="1" x14ac:dyDescent="0.2">
      <c r="AB32" s="182" t="str">
        <f>IF(AB31='Daily Total'!D46,"Correct","Wrong")</f>
        <v>Correct</v>
      </c>
      <c r="AC32" s="182" t="str">
        <f>IF(AC31='Daily Total'!E46,"Correct","Wrong")</f>
        <v>Correct</v>
      </c>
    </row>
    <row r="35" spans="1:29" x14ac:dyDescent="0.2">
      <c r="A35" s="45" t="s">
        <v>48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45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06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 x14ac:dyDescent="0.3">
      <c r="A38" s="307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88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00">
        <f>B39+D39+F39+H39+J39+L39+N39+P39+R39+T39+V39+X39+Z39</f>
        <v>0</v>
      </c>
      <c r="AC39" s="108">
        <f>C39+E39+G39+I39+K39+M39+O39+Q39+S39+U39+W39+Y39+AA39</f>
        <v>0</v>
      </c>
    </row>
    <row r="40" spans="1:29" x14ac:dyDescent="0.2">
      <c r="A40" s="89" t="s">
        <v>17</v>
      </c>
      <c r="B40" s="3">
        <f t="shared" ref="B40:AA49" si="3">+B8/$B$65</f>
        <v>146.75</v>
      </c>
      <c r="C40" s="32">
        <f t="shared" si="3"/>
        <v>0</v>
      </c>
      <c r="D40" s="3">
        <f t="shared" si="3"/>
        <v>92</v>
      </c>
      <c r="E40" s="32">
        <f t="shared" si="3"/>
        <v>0.5</v>
      </c>
      <c r="F40" s="3">
        <f t="shared" si="3"/>
        <v>348.25</v>
      </c>
      <c r="G40" s="32">
        <f t="shared" si="3"/>
        <v>1.75</v>
      </c>
      <c r="H40" s="3">
        <f t="shared" si="3"/>
        <v>258</v>
      </c>
      <c r="I40" s="32">
        <f t="shared" si="3"/>
        <v>20</v>
      </c>
      <c r="J40" s="3">
        <f t="shared" si="3"/>
        <v>5.25</v>
      </c>
      <c r="K40" s="32">
        <f t="shared" si="3"/>
        <v>9</v>
      </c>
      <c r="L40" s="3">
        <f t="shared" si="3"/>
        <v>24.5</v>
      </c>
      <c r="M40" s="32">
        <f t="shared" si="3"/>
        <v>40.5</v>
      </c>
      <c r="N40" s="3">
        <f t="shared" si="3"/>
        <v>117.75</v>
      </c>
      <c r="O40" s="32">
        <f t="shared" si="3"/>
        <v>76.5</v>
      </c>
      <c r="P40" s="3">
        <f t="shared" si="3"/>
        <v>43.75</v>
      </c>
      <c r="Q40" s="32">
        <f t="shared" si="3"/>
        <v>33.5</v>
      </c>
      <c r="R40" s="3">
        <f t="shared" si="3"/>
        <v>14.5</v>
      </c>
      <c r="S40" s="32">
        <f t="shared" si="3"/>
        <v>25.5</v>
      </c>
      <c r="T40" s="3">
        <f t="shared" si="3"/>
        <v>0.75</v>
      </c>
      <c r="U40" s="32">
        <f t="shared" si="3"/>
        <v>0</v>
      </c>
      <c r="V40" s="3">
        <f t="shared" si="3"/>
        <v>4.5</v>
      </c>
      <c r="W40" s="32">
        <f t="shared" si="3"/>
        <v>0</v>
      </c>
      <c r="X40" s="3">
        <f t="shared" si="3"/>
        <v>2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">
        <f>B40+D40+F40+H40+J40+L40+N40+P40+R40+T40+V40+X40+Z40</f>
        <v>1058</v>
      </c>
      <c r="AC40" s="15">
        <f t="shared" ref="AC40:AC62" si="4">C40+E40+G40+I40+K40+M40+O40+Q40+S40+U40+W40+Y40+AA40</f>
        <v>207.25</v>
      </c>
    </row>
    <row r="41" spans="1:29" x14ac:dyDescent="0.2">
      <c r="A41" s="90" t="s">
        <v>18</v>
      </c>
      <c r="B41" s="3">
        <f t="shared" si="3"/>
        <v>803</v>
      </c>
      <c r="C41" s="32">
        <f t="shared" si="3"/>
        <v>45.5</v>
      </c>
      <c r="D41" s="3">
        <f t="shared" si="3"/>
        <v>390.75</v>
      </c>
      <c r="E41" s="32">
        <f t="shared" si="3"/>
        <v>106</v>
      </c>
      <c r="F41" s="3">
        <f t="shared" si="3"/>
        <v>1500.5</v>
      </c>
      <c r="G41" s="32">
        <f t="shared" si="3"/>
        <v>282.25</v>
      </c>
      <c r="H41" s="3">
        <f t="shared" si="3"/>
        <v>1193.75</v>
      </c>
      <c r="I41" s="32">
        <f t="shared" si="3"/>
        <v>472.75</v>
      </c>
      <c r="J41" s="3">
        <f t="shared" si="3"/>
        <v>48.25</v>
      </c>
      <c r="K41" s="32">
        <f t="shared" si="3"/>
        <v>129.75</v>
      </c>
      <c r="L41" s="3">
        <f t="shared" si="3"/>
        <v>260</v>
      </c>
      <c r="M41" s="32">
        <f t="shared" si="3"/>
        <v>382</v>
      </c>
      <c r="N41" s="3">
        <f t="shared" si="3"/>
        <v>913.25</v>
      </c>
      <c r="O41" s="32">
        <f t="shared" si="3"/>
        <v>965.5</v>
      </c>
      <c r="P41" s="3">
        <f t="shared" si="3"/>
        <v>481.75</v>
      </c>
      <c r="Q41" s="32">
        <f t="shared" si="3"/>
        <v>526.25</v>
      </c>
      <c r="R41" s="3">
        <f t="shared" si="3"/>
        <v>631</v>
      </c>
      <c r="S41" s="32">
        <f t="shared" si="3"/>
        <v>605.75</v>
      </c>
      <c r="T41" s="3">
        <f t="shared" si="3"/>
        <v>102.75</v>
      </c>
      <c r="U41" s="32">
        <f t="shared" si="3"/>
        <v>267.25</v>
      </c>
      <c r="V41" s="3">
        <f t="shared" si="3"/>
        <v>285.5</v>
      </c>
      <c r="W41" s="32">
        <f t="shared" si="3"/>
        <v>636.75</v>
      </c>
      <c r="X41" s="3">
        <f t="shared" si="3"/>
        <v>382</v>
      </c>
      <c r="Y41" s="32">
        <f t="shared" si="3"/>
        <v>308</v>
      </c>
      <c r="Z41" s="3">
        <f t="shared" si="3"/>
        <v>970.75</v>
      </c>
      <c r="AA41" s="32">
        <f t="shared" si="3"/>
        <v>824.25</v>
      </c>
      <c r="AB41" s="11">
        <f t="shared" ref="AB41:AB62" si="5">B41+D41+F41+H41+J41+L41+N41+P41+R41+T41+V41+X41+Z41</f>
        <v>7963.25</v>
      </c>
      <c r="AC41" s="15">
        <f t="shared" si="4"/>
        <v>5552</v>
      </c>
    </row>
    <row r="42" spans="1:29" x14ac:dyDescent="0.2">
      <c r="A42" s="89" t="s">
        <v>19</v>
      </c>
      <c r="B42" s="3">
        <f t="shared" si="3"/>
        <v>1161</v>
      </c>
      <c r="C42" s="32">
        <f t="shared" si="3"/>
        <v>789.75</v>
      </c>
      <c r="D42" s="3">
        <f t="shared" si="3"/>
        <v>544.5</v>
      </c>
      <c r="E42" s="32">
        <f t="shared" si="3"/>
        <v>455</v>
      </c>
      <c r="F42" s="3">
        <f t="shared" si="3"/>
        <v>1947</v>
      </c>
      <c r="G42" s="32">
        <f t="shared" si="3"/>
        <v>858.25</v>
      </c>
      <c r="H42" s="3">
        <f t="shared" si="3"/>
        <v>1687.25</v>
      </c>
      <c r="I42" s="32">
        <f t="shared" si="3"/>
        <v>1297.25</v>
      </c>
      <c r="J42" s="3">
        <f t="shared" si="3"/>
        <v>107.25</v>
      </c>
      <c r="K42" s="32">
        <f t="shared" si="3"/>
        <v>286.25</v>
      </c>
      <c r="L42" s="3">
        <f t="shared" si="3"/>
        <v>505.25</v>
      </c>
      <c r="M42" s="32">
        <f t="shared" si="3"/>
        <v>770.5</v>
      </c>
      <c r="N42" s="3">
        <f t="shared" si="3"/>
        <v>1597.75</v>
      </c>
      <c r="O42" s="32">
        <f t="shared" si="3"/>
        <v>1735</v>
      </c>
      <c r="P42" s="3">
        <f t="shared" si="3"/>
        <v>865.5</v>
      </c>
      <c r="Q42" s="32">
        <f t="shared" si="3"/>
        <v>938</v>
      </c>
      <c r="R42" s="3">
        <f t="shared" si="3"/>
        <v>1164.5</v>
      </c>
      <c r="S42" s="32">
        <f t="shared" si="3"/>
        <v>1037.5</v>
      </c>
      <c r="T42" s="3">
        <f t="shared" si="3"/>
        <v>179.25</v>
      </c>
      <c r="U42" s="32">
        <f t="shared" si="3"/>
        <v>511.5</v>
      </c>
      <c r="V42" s="3">
        <f t="shared" si="3"/>
        <v>618.25</v>
      </c>
      <c r="W42" s="32">
        <f t="shared" si="3"/>
        <v>1274</v>
      </c>
      <c r="X42" s="3">
        <f t="shared" si="3"/>
        <v>716.25</v>
      </c>
      <c r="Y42" s="32">
        <f t="shared" si="3"/>
        <v>476.5</v>
      </c>
      <c r="Z42" s="3">
        <f t="shared" si="3"/>
        <v>1486.75</v>
      </c>
      <c r="AA42" s="32">
        <f t="shared" si="3"/>
        <v>1327.5</v>
      </c>
      <c r="AB42" s="11">
        <f t="shared" si="5"/>
        <v>12580.5</v>
      </c>
      <c r="AC42" s="15">
        <f t="shared" si="4"/>
        <v>11757</v>
      </c>
    </row>
    <row r="43" spans="1:29" x14ac:dyDescent="0.2">
      <c r="A43" s="90" t="s">
        <v>20</v>
      </c>
      <c r="B43" s="3">
        <f t="shared" si="3"/>
        <v>1226</v>
      </c>
      <c r="C43" s="32">
        <f t="shared" si="3"/>
        <v>921</v>
      </c>
      <c r="D43" s="3">
        <f t="shared" si="3"/>
        <v>467.5</v>
      </c>
      <c r="E43" s="32">
        <f t="shared" si="3"/>
        <v>441</v>
      </c>
      <c r="F43" s="3">
        <f t="shared" si="3"/>
        <v>1679</v>
      </c>
      <c r="G43" s="32">
        <f t="shared" si="3"/>
        <v>990.5</v>
      </c>
      <c r="H43" s="3">
        <f t="shared" si="3"/>
        <v>1766.75</v>
      </c>
      <c r="I43" s="32">
        <f t="shared" si="3"/>
        <v>1542.25</v>
      </c>
      <c r="J43" s="3">
        <f t="shared" si="3"/>
        <v>114.25</v>
      </c>
      <c r="K43" s="32">
        <f t="shared" si="3"/>
        <v>398.5</v>
      </c>
      <c r="L43" s="3">
        <f t="shared" si="3"/>
        <v>566.25</v>
      </c>
      <c r="M43" s="32">
        <f t="shared" si="3"/>
        <v>1071</v>
      </c>
      <c r="N43" s="3">
        <f t="shared" si="3"/>
        <v>1701.25</v>
      </c>
      <c r="O43" s="32">
        <f t="shared" si="3"/>
        <v>1917</v>
      </c>
      <c r="P43" s="3">
        <f t="shared" si="3"/>
        <v>958.25</v>
      </c>
      <c r="Q43" s="32">
        <f t="shared" si="3"/>
        <v>839.25</v>
      </c>
      <c r="R43" s="3">
        <f t="shared" si="3"/>
        <v>1343.25</v>
      </c>
      <c r="S43" s="32">
        <f t="shared" si="3"/>
        <v>1100.25</v>
      </c>
      <c r="T43" s="3">
        <f t="shared" si="3"/>
        <v>214.75</v>
      </c>
      <c r="U43" s="32">
        <f t="shared" si="3"/>
        <v>445</v>
      </c>
      <c r="V43" s="3">
        <f t="shared" si="3"/>
        <v>646</v>
      </c>
      <c r="W43" s="32">
        <f t="shared" si="3"/>
        <v>1122.5</v>
      </c>
      <c r="X43" s="3">
        <f t="shared" si="3"/>
        <v>812.5</v>
      </c>
      <c r="Y43" s="32">
        <f t="shared" si="3"/>
        <v>668.25</v>
      </c>
      <c r="Z43" s="3">
        <f t="shared" si="3"/>
        <v>1655</v>
      </c>
      <c r="AA43" s="32">
        <f t="shared" si="3"/>
        <v>1686.5</v>
      </c>
      <c r="AB43" s="11">
        <f t="shared" si="5"/>
        <v>13150.75</v>
      </c>
      <c r="AC43" s="15">
        <f t="shared" si="4"/>
        <v>13143</v>
      </c>
    </row>
    <row r="44" spans="1:29" x14ac:dyDescent="0.2">
      <c r="A44" s="89" t="s">
        <v>21</v>
      </c>
      <c r="B44" s="3">
        <f t="shared" si="3"/>
        <v>1250.25</v>
      </c>
      <c r="C44" s="32">
        <f t="shared" si="3"/>
        <v>949</v>
      </c>
      <c r="D44" s="3">
        <f t="shared" si="3"/>
        <v>425.5</v>
      </c>
      <c r="E44" s="32">
        <f t="shared" si="3"/>
        <v>426.5</v>
      </c>
      <c r="F44" s="3">
        <f t="shared" si="3"/>
        <v>1443.5</v>
      </c>
      <c r="G44" s="32">
        <f t="shared" si="3"/>
        <v>841</v>
      </c>
      <c r="H44" s="3">
        <f t="shared" si="3"/>
        <v>1770</v>
      </c>
      <c r="I44" s="32">
        <f t="shared" si="3"/>
        <v>1521.75</v>
      </c>
      <c r="J44" s="3">
        <f t="shared" si="3"/>
        <v>140.25</v>
      </c>
      <c r="K44" s="32">
        <f t="shared" si="3"/>
        <v>348.25</v>
      </c>
      <c r="L44" s="3">
        <f t="shared" si="3"/>
        <v>476.5</v>
      </c>
      <c r="M44" s="32">
        <f t="shared" si="3"/>
        <v>1107.25</v>
      </c>
      <c r="N44" s="3">
        <f t="shared" si="3"/>
        <v>1410.75</v>
      </c>
      <c r="O44" s="32">
        <f t="shared" si="3"/>
        <v>1816.5</v>
      </c>
      <c r="P44" s="3">
        <f t="shared" si="3"/>
        <v>826.75</v>
      </c>
      <c r="Q44" s="32">
        <f t="shared" si="3"/>
        <v>652.75</v>
      </c>
      <c r="R44" s="3">
        <f t="shared" si="3"/>
        <v>1248.25</v>
      </c>
      <c r="S44" s="32">
        <f t="shared" si="3"/>
        <v>912.25</v>
      </c>
      <c r="T44" s="3">
        <f t="shared" si="3"/>
        <v>190</v>
      </c>
      <c r="U44" s="32">
        <f t="shared" si="3"/>
        <v>291</v>
      </c>
      <c r="V44" s="3">
        <f t="shared" si="3"/>
        <v>531.75</v>
      </c>
      <c r="W44" s="32">
        <f t="shared" si="3"/>
        <v>1140</v>
      </c>
      <c r="X44" s="3">
        <f t="shared" si="3"/>
        <v>694.75</v>
      </c>
      <c r="Y44" s="32">
        <f t="shared" si="3"/>
        <v>533.75</v>
      </c>
      <c r="Z44" s="3">
        <f t="shared" si="3"/>
        <v>1630</v>
      </c>
      <c r="AA44" s="32">
        <f t="shared" si="3"/>
        <v>1553</v>
      </c>
      <c r="AB44" s="11">
        <f t="shared" si="5"/>
        <v>12038.25</v>
      </c>
      <c r="AC44" s="15">
        <f t="shared" si="4"/>
        <v>12093</v>
      </c>
    </row>
    <row r="45" spans="1:29" x14ac:dyDescent="0.2">
      <c r="A45" s="90" t="s">
        <v>22</v>
      </c>
      <c r="B45" s="3">
        <f t="shared" si="3"/>
        <v>1236.75</v>
      </c>
      <c r="C45" s="32">
        <f t="shared" si="3"/>
        <v>1077.25</v>
      </c>
      <c r="D45" s="3">
        <f t="shared" si="3"/>
        <v>449.25</v>
      </c>
      <c r="E45" s="32">
        <f t="shared" si="3"/>
        <v>360.25</v>
      </c>
      <c r="F45" s="3">
        <f t="shared" si="3"/>
        <v>1376.25</v>
      </c>
      <c r="G45" s="32">
        <f t="shared" si="3"/>
        <v>635.75</v>
      </c>
      <c r="H45" s="3">
        <f t="shared" si="3"/>
        <v>1815.5</v>
      </c>
      <c r="I45" s="32">
        <f t="shared" si="3"/>
        <v>1569</v>
      </c>
      <c r="J45" s="3">
        <f t="shared" si="3"/>
        <v>154.5</v>
      </c>
      <c r="K45" s="32">
        <f t="shared" si="3"/>
        <v>411</v>
      </c>
      <c r="L45" s="3">
        <f t="shared" si="3"/>
        <v>385.75</v>
      </c>
      <c r="M45" s="32">
        <f t="shared" si="3"/>
        <v>1187.25</v>
      </c>
      <c r="N45" s="3">
        <f t="shared" si="3"/>
        <v>1378.25</v>
      </c>
      <c r="O45" s="32">
        <f t="shared" si="3"/>
        <v>1935.25</v>
      </c>
      <c r="P45" s="3">
        <f t="shared" si="3"/>
        <v>788.75</v>
      </c>
      <c r="Q45" s="32">
        <f t="shared" si="3"/>
        <v>571.25</v>
      </c>
      <c r="R45" s="3">
        <f t="shared" si="3"/>
        <v>1251.75</v>
      </c>
      <c r="S45" s="32">
        <f t="shared" si="3"/>
        <v>907.25</v>
      </c>
      <c r="T45" s="3">
        <f t="shared" si="3"/>
        <v>159.75</v>
      </c>
      <c r="U45" s="32">
        <f t="shared" si="3"/>
        <v>223.25</v>
      </c>
      <c r="V45" s="3">
        <f t="shared" si="3"/>
        <v>490.25</v>
      </c>
      <c r="W45" s="32">
        <f t="shared" si="3"/>
        <v>1291.75</v>
      </c>
      <c r="X45" s="3">
        <f t="shared" si="3"/>
        <v>667.5</v>
      </c>
      <c r="Y45" s="32">
        <f t="shared" si="3"/>
        <v>351.5</v>
      </c>
      <c r="Z45" s="3">
        <f t="shared" si="3"/>
        <v>1559.25</v>
      </c>
      <c r="AA45" s="32">
        <f t="shared" si="3"/>
        <v>1533.25</v>
      </c>
      <c r="AB45" s="11">
        <f t="shared" si="5"/>
        <v>11713.5</v>
      </c>
      <c r="AC45" s="15">
        <f t="shared" si="4"/>
        <v>12054</v>
      </c>
    </row>
    <row r="46" spans="1:29" x14ac:dyDescent="0.2">
      <c r="A46" s="89" t="s">
        <v>23</v>
      </c>
      <c r="B46" s="3">
        <f t="shared" si="3"/>
        <v>1052</v>
      </c>
      <c r="C46" s="32">
        <f t="shared" si="3"/>
        <v>1074</v>
      </c>
      <c r="D46" s="3">
        <f t="shared" si="3"/>
        <v>391.75</v>
      </c>
      <c r="E46" s="32">
        <f t="shared" si="3"/>
        <v>331</v>
      </c>
      <c r="F46" s="3">
        <f t="shared" si="3"/>
        <v>1169.25</v>
      </c>
      <c r="G46" s="32">
        <f t="shared" si="3"/>
        <v>606.25</v>
      </c>
      <c r="H46" s="3">
        <f t="shared" si="3"/>
        <v>1577</v>
      </c>
      <c r="I46" s="32">
        <f t="shared" si="3"/>
        <v>1384.25</v>
      </c>
      <c r="J46" s="3">
        <f t="shared" si="3"/>
        <v>156.5</v>
      </c>
      <c r="K46" s="32">
        <f t="shared" si="3"/>
        <v>283.5</v>
      </c>
      <c r="L46" s="3">
        <f t="shared" si="3"/>
        <v>307</v>
      </c>
      <c r="M46" s="32">
        <f t="shared" si="3"/>
        <v>922</v>
      </c>
      <c r="N46" s="3">
        <f t="shared" si="3"/>
        <v>1214.25</v>
      </c>
      <c r="O46" s="32">
        <f t="shared" si="3"/>
        <v>1504.75</v>
      </c>
      <c r="P46" s="3">
        <f t="shared" si="3"/>
        <v>719.75</v>
      </c>
      <c r="Q46" s="32">
        <f t="shared" si="3"/>
        <v>458.5</v>
      </c>
      <c r="R46" s="3">
        <f t="shared" si="3"/>
        <v>1119</v>
      </c>
      <c r="S46" s="32">
        <f t="shared" si="3"/>
        <v>742</v>
      </c>
      <c r="T46" s="3">
        <f t="shared" si="3"/>
        <v>181.75</v>
      </c>
      <c r="U46" s="32">
        <f t="shared" si="3"/>
        <v>203.5</v>
      </c>
      <c r="V46" s="3">
        <f t="shared" si="3"/>
        <v>473</v>
      </c>
      <c r="W46" s="32">
        <f t="shared" si="3"/>
        <v>1166.75</v>
      </c>
      <c r="X46" s="3">
        <f t="shared" si="3"/>
        <v>622</v>
      </c>
      <c r="Y46" s="32">
        <f t="shared" si="3"/>
        <v>286.75</v>
      </c>
      <c r="Z46" s="3">
        <f t="shared" si="3"/>
        <v>1559</v>
      </c>
      <c r="AA46" s="32">
        <f t="shared" si="3"/>
        <v>1684.25</v>
      </c>
      <c r="AB46" s="11">
        <f t="shared" si="5"/>
        <v>10542.25</v>
      </c>
      <c r="AC46" s="15">
        <f t="shared" si="4"/>
        <v>10647.5</v>
      </c>
    </row>
    <row r="47" spans="1:29" x14ac:dyDescent="0.2">
      <c r="A47" s="90" t="s">
        <v>24</v>
      </c>
      <c r="B47" s="3">
        <f t="shared" si="3"/>
        <v>1092.25</v>
      </c>
      <c r="C47" s="32">
        <f t="shared" si="3"/>
        <v>1224.5</v>
      </c>
      <c r="D47" s="3">
        <f t="shared" si="3"/>
        <v>391.5</v>
      </c>
      <c r="E47" s="32">
        <f t="shared" si="3"/>
        <v>334.5</v>
      </c>
      <c r="F47" s="3">
        <f t="shared" si="3"/>
        <v>1100</v>
      </c>
      <c r="G47" s="32">
        <f t="shared" si="3"/>
        <v>609.25</v>
      </c>
      <c r="H47" s="3">
        <f t="shared" si="3"/>
        <v>1666.25</v>
      </c>
      <c r="I47" s="32">
        <f t="shared" si="3"/>
        <v>1382.25</v>
      </c>
      <c r="J47" s="3">
        <f t="shared" si="3"/>
        <v>159</v>
      </c>
      <c r="K47" s="32">
        <f t="shared" si="3"/>
        <v>163.5</v>
      </c>
      <c r="L47" s="3">
        <f t="shared" si="3"/>
        <v>370.5</v>
      </c>
      <c r="M47" s="32">
        <f t="shared" si="3"/>
        <v>920.25</v>
      </c>
      <c r="N47" s="3">
        <f t="shared" si="3"/>
        <v>1192.5</v>
      </c>
      <c r="O47" s="32">
        <f t="shared" si="3"/>
        <v>1457.25</v>
      </c>
      <c r="P47" s="3">
        <f t="shared" si="3"/>
        <v>737.75</v>
      </c>
      <c r="Q47" s="32">
        <f t="shared" si="3"/>
        <v>462.25</v>
      </c>
      <c r="R47" s="3">
        <f t="shared" si="3"/>
        <v>1106.75</v>
      </c>
      <c r="S47" s="32">
        <f t="shared" si="3"/>
        <v>750</v>
      </c>
      <c r="T47" s="3">
        <f t="shared" si="3"/>
        <v>154.5</v>
      </c>
      <c r="U47" s="32">
        <f t="shared" si="3"/>
        <v>133</v>
      </c>
      <c r="V47" s="3">
        <f t="shared" si="3"/>
        <v>535</v>
      </c>
      <c r="W47" s="32">
        <f t="shared" si="3"/>
        <v>1184</v>
      </c>
      <c r="X47" s="3">
        <f t="shared" si="3"/>
        <v>574.25</v>
      </c>
      <c r="Y47" s="32">
        <f t="shared" si="3"/>
        <v>225.25</v>
      </c>
      <c r="Z47" s="3">
        <f t="shared" si="3"/>
        <v>1573.5</v>
      </c>
      <c r="AA47" s="32">
        <f t="shared" si="3"/>
        <v>1619.25</v>
      </c>
      <c r="AB47" s="11">
        <f t="shared" si="5"/>
        <v>10653.75</v>
      </c>
      <c r="AC47" s="15">
        <f t="shared" si="4"/>
        <v>10465.25</v>
      </c>
    </row>
    <row r="48" spans="1:29" x14ac:dyDescent="0.2">
      <c r="A48" s="89" t="s">
        <v>25</v>
      </c>
      <c r="B48" s="3">
        <f t="shared" si="3"/>
        <v>1033</v>
      </c>
      <c r="C48" s="32">
        <f t="shared" si="3"/>
        <v>1219.75</v>
      </c>
      <c r="D48" s="3">
        <f t="shared" si="3"/>
        <v>423.5</v>
      </c>
      <c r="E48" s="32">
        <f t="shared" si="3"/>
        <v>343.5</v>
      </c>
      <c r="F48" s="3">
        <f t="shared" si="3"/>
        <v>1040</v>
      </c>
      <c r="G48" s="32">
        <f t="shared" si="3"/>
        <v>743</v>
      </c>
      <c r="H48" s="3">
        <f t="shared" si="3"/>
        <v>1654.75</v>
      </c>
      <c r="I48" s="32">
        <f t="shared" si="3"/>
        <v>1565</v>
      </c>
      <c r="J48" s="3">
        <f t="shared" si="3"/>
        <v>179.75</v>
      </c>
      <c r="K48" s="32">
        <f t="shared" si="3"/>
        <v>166.75</v>
      </c>
      <c r="L48" s="3">
        <f t="shared" si="3"/>
        <v>470</v>
      </c>
      <c r="M48" s="32">
        <f t="shared" si="3"/>
        <v>961</v>
      </c>
      <c r="N48" s="3">
        <f t="shared" si="3"/>
        <v>1331.5</v>
      </c>
      <c r="O48" s="32">
        <f t="shared" si="3"/>
        <v>1388.75</v>
      </c>
      <c r="P48" s="3">
        <f t="shared" si="3"/>
        <v>760.5</v>
      </c>
      <c r="Q48" s="32">
        <f t="shared" si="3"/>
        <v>502.25</v>
      </c>
      <c r="R48" s="3">
        <f t="shared" si="3"/>
        <v>1102.25</v>
      </c>
      <c r="S48" s="32">
        <f t="shared" si="3"/>
        <v>782.5</v>
      </c>
      <c r="T48" s="3">
        <f t="shared" si="3"/>
        <v>157</v>
      </c>
      <c r="U48" s="32">
        <f t="shared" si="3"/>
        <v>124.5</v>
      </c>
      <c r="V48" s="3">
        <f t="shared" si="3"/>
        <v>658.25</v>
      </c>
      <c r="W48" s="32">
        <f t="shared" si="3"/>
        <v>1192.75</v>
      </c>
      <c r="X48" s="3">
        <f t="shared" si="3"/>
        <v>673.25</v>
      </c>
      <c r="Y48" s="32">
        <f t="shared" si="3"/>
        <v>252.75</v>
      </c>
      <c r="Z48" s="3">
        <f t="shared" si="3"/>
        <v>1654.75</v>
      </c>
      <c r="AA48" s="32">
        <f t="shared" si="3"/>
        <v>1857</v>
      </c>
      <c r="AB48" s="11">
        <f t="shared" si="5"/>
        <v>11138.5</v>
      </c>
      <c r="AC48" s="15">
        <f t="shared" si="4"/>
        <v>11099.5</v>
      </c>
    </row>
    <row r="49" spans="1:29" x14ac:dyDescent="0.2">
      <c r="A49" s="90" t="s">
        <v>26</v>
      </c>
      <c r="B49" s="3">
        <f t="shared" si="3"/>
        <v>956</v>
      </c>
      <c r="C49" s="32">
        <f t="shared" si="3"/>
        <v>1097.75</v>
      </c>
      <c r="D49" s="3">
        <f t="shared" si="3"/>
        <v>351.25</v>
      </c>
      <c r="E49" s="32">
        <f t="shared" si="3"/>
        <v>333.5</v>
      </c>
      <c r="F49" s="3">
        <f t="shared" si="3"/>
        <v>836.25</v>
      </c>
      <c r="G49" s="32">
        <f t="shared" si="3"/>
        <v>829.75</v>
      </c>
      <c r="H49" s="3">
        <f t="shared" si="3"/>
        <v>1522.75</v>
      </c>
      <c r="I49" s="32">
        <f t="shared" si="3"/>
        <v>1497.25</v>
      </c>
      <c r="J49" s="3">
        <f t="shared" si="3"/>
        <v>174.75</v>
      </c>
      <c r="K49" s="32">
        <f t="shared" si="3"/>
        <v>140.75</v>
      </c>
      <c r="L49" s="3">
        <f t="shared" si="3"/>
        <v>507.5</v>
      </c>
      <c r="M49" s="32">
        <f t="shared" si="3"/>
        <v>661.5</v>
      </c>
      <c r="N49" s="3">
        <f t="shared" si="3"/>
        <v>1284.5</v>
      </c>
      <c r="O49" s="32">
        <f t="shared" si="3"/>
        <v>1194.25</v>
      </c>
      <c r="P49" s="3">
        <f t="shared" si="3"/>
        <v>706.25</v>
      </c>
      <c r="Q49" s="32">
        <f t="shared" si="3"/>
        <v>467.25</v>
      </c>
      <c r="R49" s="3">
        <f t="shared" si="3"/>
        <v>1005.5</v>
      </c>
      <c r="S49" s="32">
        <f t="shared" si="3"/>
        <v>775</v>
      </c>
      <c r="T49" s="3">
        <f t="shared" si="3"/>
        <v>141.75</v>
      </c>
      <c r="U49" s="32">
        <f t="shared" si="3"/>
        <v>121.25</v>
      </c>
      <c r="V49" s="3">
        <f t="shared" si="3"/>
        <v>673.5</v>
      </c>
      <c r="W49" s="32">
        <f t="shared" ref="W49:AA49" si="6">+W17/$B$65</f>
        <v>913</v>
      </c>
      <c r="X49" s="3">
        <f t="shared" si="6"/>
        <v>605.5</v>
      </c>
      <c r="Y49" s="32">
        <f t="shared" si="6"/>
        <v>235.5</v>
      </c>
      <c r="Z49" s="3">
        <f t="shared" si="6"/>
        <v>1652.5</v>
      </c>
      <c r="AA49" s="32">
        <f t="shared" si="6"/>
        <v>1849.75</v>
      </c>
      <c r="AB49" s="11">
        <f t="shared" si="5"/>
        <v>10418</v>
      </c>
      <c r="AC49" s="15">
        <f t="shared" si="4"/>
        <v>10116.5</v>
      </c>
    </row>
    <row r="50" spans="1:29" x14ac:dyDescent="0.2">
      <c r="A50" s="89" t="s">
        <v>27</v>
      </c>
      <c r="B50" s="3">
        <f t="shared" ref="B50:AA59" si="7">+B18/$B$65</f>
        <v>925.25</v>
      </c>
      <c r="C50" s="32">
        <f t="shared" si="7"/>
        <v>1285.25</v>
      </c>
      <c r="D50" s="3">
        <f t="shared" si="7"/>
        <v>344.5</v>
      </c>
      <c r="E50" s="32">
        <f t="shared" si="7"/>
        <v>376.25</v>
      </c>
      <c r="F50" s="3">
        <f t="shared" si="7"/>
        <v>776.25</v>
      </c>
      <c r="G50" s="32">
        <f t="shared" si="7"/>
        <v>991.25</v>
      </c>
      <c r="H50" s="3">
        <f t="shared" si="7"/>
        <v>1480.75</v>
      </c>
      <c r="I50" s="32">
        <f t="shared" si="7"/>
        <v>1692.25</v>
      </c>
      <c r="J50" s="3">
        <f t="shared" si="7"/>
        <v>168.5</v>
      </c>
      <c r="K50" s="32">
        <f t="shared" si="7"/>
        <v>142.75</v>
      </c>
      <c r="L50" s="3">
        <f t="shared" si="7"/>
        <v>567.25</v>
      </c>
      <c r="M50" s="32">
        <f t="shared" si="7"/>
        <v>574.75</v>
      </c>
      <c r="N50" s="3">
        <f t="shared" si="7"/>
        <v>1367.75</v>
      </c>
      <c r="O50" s="32">
        <f t="shared" si="7"/>
        <v>1175.25</v>
      </c>
      <c r="P50" s="3">
        <f t="shared" si="7"/>
        <v>790.75</v>
      </c>
      <c r="Q50" s="32">
        <f t="shared" si="7"/>
        <v>486.5</v>
      </c>
      <c r="R50" s="3">
        <f t="shared" si="7"/>
        <v>998.25</v>
      </c>
      <c r="S50" s="32">
        <f t="shared" si="7"/>
        <v>817.25</v>
      </c>
      <c r="T50" s="3">
        <f t="shared" si="7"/>
        <v>181.5</v>
      </c>
      <c r="U50" s="32">
        <f t="shared" si="7"/>
        <v>103.5</v>
      </c>
      <c r="V50" s="3">
        <f t="shared" si="7"/>
        <v>805.5</v>
      </c>
      <c r="W50" s="32">
        <f t="shared" si="7"/>
        <v>895.5</v>
      </c>
      <c r="X50" s="3">
        <f t="shared" si="7"/>
        <v>628.75</v>
      </c>
      <c r="Y50" s="32">
        <f t="shared" si="7"/>
        <v>239.5</v>
      </c>
      <c r="Z50" s="3">
        <f t="shared" si="7"/>
        <v>1668.75</v>
      </c>
      <c r="AA50" s="32">
        <f t="shared" si="7"/>
        <v>1975</v>
      </c>
      <c r="AB50" s="11">
        <f t="shared" si="5"/>
        <v>10703.75</v>
      </c>
      <c r="AC50" s="15">
        <f t="shared" si="4"/>
        <v>10755</v>
      </c>
    </row>
    <row r="51" spans="1:29" x14ac:dyDescent="0.2">
      <c r="A51" s="90" t="s">
        <v>28</v>
      </c>
      <c r="B51" s="3">
        <f t="shared" si="7"/>
        <v>990</v>
      </c>
      <c r="C51" s="32">
        <f t="shared" si="7"/>
        <v>1380</v>
      </c>
      <c r="D51" s="3">
        <f t="shared" si="7"/>
        <v>448.25</v>
      </c>
      <c r="E51" s="32">
        <f t="shared" si="7"/>
        <v>416</v>
      </c>
      <c r="F51" s="3">
        <f t="shared" si="7"/>
        <v>747.5</v>
      </c>
      <c r="G51" s="32">
        <f t="shared" si="7"/>
        <v>1328.75</v>
      </c>
      <c r="H51" s="3">
        <f t="shared" si="7"/>
        <v>1605.75</v>
      </c>
      <c r="I51" s="32">
        <f t="shared" si="7"/>
        <v>2133.5</v>
      </c>
      <c r="J51" s="3">
        <f t="shared" si="7"/>
        <v>243.5</v>
      </c>
      <c r="K51" s="32">
        <f t="shared" si="7"/>
        <v>128</v>
      </c>
      <c r="L51" s="3">
        <f t="shared" si="7"/>
        <v>866</v>
      </c>
      <c r="M51" s="32">
        <f t="shared" si="7"/>
        <v>558</v>
      </c>
      <c r="N51" s="3">
        <f t="shared" si="7"/>
        <v>1795</v>
      </c>
      <c r="O51" s="32">
        <f t="shared" si="7"/>
        <v>1261.25</v>
      </c>
      <c r="P51" s="3">
        <f t="shared" si="7"/>
        <v>954.25</v>
      </c>
      <c r="Q51" s="32">
        <f t="shared" si="7"/>
        <v>531.25</v>
      </c>
      <c r="R51" s="3">
        <f t="shared" si="7"/>
        <v>1198.75</v>
      </c>
      <c r="S51" s="32">
        <f t="shared" si="7"/>
        <v>944</v>
      </c>
      <c r="T51" s="3">
        <f t="shared" si="7"/>
        <v>253</v>
      </c>
      <c r="U51" s="32">
        <f t="shared" si="7"/>
        <v>100.5</v>
      </c>
      <c r="V51" s="3">
        <f t="shared" si="7"/>
        <v>1056</v>
      </c>
      <c r="W51" s="32">
        <f t="shared" si="7"/>
        <v>909.25</v>
      </c>
      <c r="X51" s="3">
        <f t="shared" si="7"/>
        <v>806.25</v>
      </c>
      <c r="Y51" s="32">
        <f t="shared" si="7"/>
        <v>215</v>
      </c>
      <c r="Z51" s="3">
        <f t="shared" si="7"/>
        <v>1806.5</v>
      </c>
      <c r="AA51" s="32">
        <f t="shared" si="7"/>
        <v>1778.25</v>
      </c>
      <c r="AB51" s="11">
        <f t="shared" si="5"/>
        <v>12770.75</v>
      </c>
      <c r="AC51" s="15">
        <f t="shared" si="4"/>
        <v>11683.75</v>
      </c>
    </row>
    <row r="52" spans="1:29" x14ac:dyDescent="0.2">
      <c r="A52" s="89" t="s">
        <v>29</v>
      </c>
      <c r="B52" s="3">
        <f t="shared" si="7"/>
        <v>1183</v>
      </c>
      <c r="C52" s="32">
        <f t="shared" si="7"/>
        <v>1793.5</v>
      </c>
      <c r="D52" s="3">
        <f t="shared" si="7"/>
        <v>614.5</v>
      </c>
      <c r="E52" s="32">
        <f t="shared" si="7"/>
        <v>599</v>
      </c>
      <c r="F52" s="3">
        <f t="shared" si="7"/>
        <v>991</v>
      </c>
      <c r="G52" s="32">
        <f t="shared" si="7"/>
        <v>2371.5</v>
      </c>
      <c r="H52" s="3">
        <f t="shared" si="7"/>
        <v>1761.25</v>
      </c>
      <c r="I52" s="32">
        <f t="shared" si="7"/>
        <v>2786</v>
      </c>
      <c r="J52" s="3">
        <f t="shared" si="7"/>
        <v>381</v>
      </c>
      <c r="K52" s="32">
        <f t="shared" si="7"/>
        <v>137</v>
      </c>
      <c r="L52" s="3">
        <f t="shared" si="7"/>
        <v>1237.75</v>
      </c>
      <c r="M52" s="32">
        <f t="shared" si="7"/>
        <v>558.75</v>
      </c>
      <c r="N52" s="3">
        <f t="shared" si="7"/>
        <v>2419.5</v>
      </c>
      <c r="O52" s="32">
        <f t="shared" si="7"/>
        <v>1507.75</v>
      </c>
      <c r="P52" s="3">
        <f t="shared" si="7"/>
        <v>1376.5</v>
      </c>
      <c r="Q52" s="32">
        <f t="shared" si="7"/>
        <v>679</v>
      </c>
      <c r="R52" s="3">
        <f t="shared" si="7"/>
        <v>1496.5</v>
      </c>
      <c r="S52" s="32">
        <f t="shared" si="7"/>
        <v>1297.75</v>
      </c>
      <c r="T52" s="3">
        <f t="shared" si="7"/>
        <v>581.5</v>
      </c>
      <c r="U52" s="32">
        <f t="shared" si="7"/>
        <v>107.25</v>
      </c>
      <c r="V52" s="3">
        <f t="shared" si="7"/>
        <v>1736</v>
      </c>
      <c r="W52" s="32">
        <f t="shared" si="7"/>
        <v>1012.75</v>
      </c>
      <c r="X52" s="3">
        <f t="shared" si="7"/>
        <v>1165.5</v>
      </c>
      <c r="Y52" s="32">
        <f t="shared" si="7"/>
        <v>271</v>
      </c>
      <c r="Z52" s="3">
        <f t="shared" si="7"/>
        <v>2052.5</v>
      </c>
      <c r="AA52" s="32">
        <f t="shared" si="7"/>
        <v>2487.75</v>
      </c>
      <c r="AB52" s="11">
        <f t="shared" si="5"/>
        <v>16996.5</v>
      </c>
      <c r="AC52" s="15">
        <f t="shared" si="4"/>
        <v>15609</v>
      </c>
    </row>
    <row r="53" spans="1:29" x14ac:dyDescent="0.2">
      <c r="A53" s="90" t="s">
        <v>30</v>
      </c>
      <c r="B53" s="3">
        <f t="shared" si="7"/>
        <v>1333.25</v>
      </c>
      <c r="C53" s="32">
        <f t="shared" si="7"/>
        <v>2007.75</v>
      </c>
      <c r="D53" s="3">
        <f t="shared" si="7"/>
        <v>517.5</v>
      </c>
      <c r="E53" s="32">
        <f t="shared" si="7"/>
        <v>667.5</v>
      </c>
      <c r="F53" s="3">
        <f t="shared" si="7"/>
        <v>1006</v>
      </c>
      <c r="G53" s="32">
        <f t="shared" si="7"/>
        <v>2750</v>
      </c>
      <c r="H53" s="3">
        <f t="shared" si="7"/>
        <v>1929</v>
      </c>
      <c r="I53" s="32">
        <f t="shared" si="7"/>
        <v>3033</v>
      </c>
      <c r="J53" s="3">
        <f t="shared" si="7"/>
        <v>534.5</v>
      </c>
      <c r="K53" s="32">
        <f t="shared" si="7"/>
        <v>136</v>
      </c>
      <c r="L53" s="3">
        <f t="shared" si="7"/>
        <v>1297.25</v>
      </c>
      <c r="M53" s="32">
        <f t="shared" si="7"/>
        <v>528.75</v>
      </c>
      <c r="N53" s="3">
        <f t="shared" si="7"/>
        <v>2543.25</v>
      </c>
      <c r="O53" s="32">
        <f t="shared" si="7"/>
        <v>1671</v>
      </c>
      <c r="P53" s="3">
        <f t="shared" si="7"/>
        <v>1361</v>
      </c>
      <c r="Q53" s="32">
        <f t="shared" si="7"/>
        <v>764</v>
      </c>
      <c r="R53" s="3">
        <f t="shared" si="7"/>
        <v>1681</v>
      </c>
      <c r="S53" s="32">
        <f t="shared" si="7"/>
        <v>1449.25</v>
      </c>
      <c r="T53" s="3">
        <f t="shared" si="7"/>
        <v>450.25</v>
      </c>
      <c r="U53" s="32">
        <f t="shared" si="7"/>
        <v>128.5</v>
      </c>
      <c r="V53" s="3">
        <f t="shared" si="7"/>
        <v>1472</v>
      </c>
      <c r="W53" s="32">
        <f t="shared" si="7"/>
        <v>1184</v>
      </c>
      <c r="X53" s="3">
        <f t="shared" si="7"/>
        <v>1326.25</v>
      </c>
      <c r="Y53" s="32">
        <f t="shared" si="7"/>
        <v>366</v>
      </c>
      <c r="Z53" s="3">
        <f t="shared" si="7"/>
        <v>2149.75</v>
      </c>
      <c r="AA53" s="32">
        <f t="shared" si="7"/>
        <v>3070.25</v>
      </c>
      <c r="AB53" s="11">
        <f t="shared" si="5"/>
        <v>17601</v>
      </c>
      <c r="AC53" s="15">
        <f t="shared" si="4"/>
        <v>17756</v>
      </c>
    </row>
    <row r="54" spans="1:29" x14ac:dyDescent="0.2">
      <c r="A54" s="89" t="s">
        <v>31</v>
      </c>
      <c r="B54" s="3">
        <f t="shared" si="7"/>
        <v>1292</v>
      </c>
      <c r="C54" s="32">
        <f t="shared" si="7"/>
        <v>1912</v>
      </c>
      <c r="D54" s="3">
        <f t="shared" si="7"/>
        <v>459.5</v>
      </c>
      <c r="E54" s="32">
        <f t="shared" si="7"/>
        <v>651</v>
      </c>
      <c r="F54" s="3">
        <f t="shared" si="7"/>
        <v>866</v>
      </c>
      <c r="G54" s="32">
        <f t="shared" si="7"/>
        <v>2582.75</v>
      </c>
      <c r="H54" s="3">
        <f t="shared" si="7"/>
        <v>1928.75</v>
      </c>
      <c r="I54" s="32">
        <f t="shared" si="7"/>
        <v>2789.75</v>
      </c>
      <c r="J54" s="3">
        <f t="shared" si="7"/>
        <v>394.5</v>
      </c>
      <c r="K54" s="32">
        <f t="shared" si="7"/>
        <v>132</v>
      </c>
      <c r="L54" s="3">
        <f t="shared" si="7"/>
        <v>1296</v>
      </c>
      <c r="M54" s="32">
        <f t="shared" si="7"/>
        <v>441.75</v>
      </c>
      <c r="N54" s="3">
        <f t="shared" si="7"/>
        <v>2516.5</v>
      </c>
      <c r="O54" s="32">
        <f t="shared" si="7"/>
        <v>1588.75</v>
      </c>
      <c r="P54" s="3">
        <f t="shared" si="7"/>
        <v>950.75</v>
      </c>
      <c r="Q54" s="32">
        <f t="shared" si="7"/>
        <v>869.25</v>
      </c>
      <c r="R54" s="3">
        <f t="shared" si="7"/>
        <v>1402.25</v>
      </c>
      <c r="S54" s="32">
        <f t="shared" si="7"/>
        <v>1416</v>
      </c>
      <c r="T54" s="3">
        <f t="shared" si="7"/>
        <v>307.25</v>
      </c>
      <c r="U54" s="32">
        <f t="shared" si="7"/>
        <v>127.5</v>
      </c>
      <c r="V54" s="3">
        <f t="shared" si="7"/>
        <v>1473.75</v>
      </c>
      <c r="W54" s="32">
        <f t="shared" si="7"/>
        <v>1011.5</v>
      </c>
      <c r="X54" s="3">
        <f t="shared" si="7"/>
        <v>1115.75</v>
      </c>
      <c r="Y54" s="32">
        <f t="shared" si="7"/>
        <v>299.5</v>
      </c>
      <c r="Z54" s="3">
        <f t="shared" si="7"/>
        <v>2056.25</v>
      </c>
      <c r="AA54" s="32">
        <f t="shared" si="7"/>
        <v>2435.5</v>
      </c>
      <c r="AB54" s="11">
        <f t="shared" si="5"/>
        <v>16059.25</v>
      </c>
      <c r="AC54" s="15">
        <f t="shared" si="4"/>
        <v>16257.25</v>
      </c>
    </row>
    <row r="55" spans="1:29" x14ac:dyDescent="0.2">
      <c r="A55" s="90" t="s">
        <v>32</v>
      </c>
      <c r="B55" s="3">
        <f t="shared" si="7"/>
        <v>1207</v>
      </c>
      <c r="C55" s="32">
        <f t="shared" si="7"/>
        <v>1635.25</v>
      </c>
      <c r="D55" s="3">
        <f t="shared" si="7"/>
        <v>354.25</v>
      </c>
      <c r="E55" s="32">
        <f t="shared" si="7"/>
        <v>606.5</v>
      </c>
      <c r="F55" s="3">
        <f t="shared" si="7"/>
        <v>733.75</v>
      </c>
      <c r="G55" s="32">
        <f t="shared" si="7"/>
        <v>2180</v>
      </c>
      <c r="H55" s="3">
        <f t="shared" si="7"/>
        <v>1613.75</v>
      </c>
      <c r="I55" s="32">
        <f t="shared" si="7"/>
        <v>2513</v>
      </c>
      <c r="J55" s="3">
        <f t="shared" si="7"/>
        <v>332</v>
      </c>
      <c r="K55" s="32">
        <f t="shared" si="7"/>
        <v>111.5</v>
      </c>
      <c r="L55" s="3">
        <f t="shared" si="7"/>
        <v>1112.75</v>
      </c>
      <c r="M55" s="32">
        <f t="shared" si="7"/>
        <v>406.25</v>
      </c>
      <c r="N55" s="3">
        <f t="shared" si="7"/>
        <v>2061.75</v>
      </c>
      <c r="O55" s="32">
        <f t="shared" si="7"/>
        <v>1519.5</v>
      </c>
      <c r="P55" s="3">
        <f t="shared" si="7"/>
        <v>694.25</v>
      </c>
      <c r="Q55" s="32">
        <f t="shared" si="7"/>
        <v>874.5</v>
      </c>
      <c r="R55" s="3">
        <f t="shared" si="7"/>
        <v>1197.75</v>
      </c>
      <c r="S55" s="32">
        <f t="shared" si="7"/>
        <v>1373.75</v>
      </c>
      <c r="T55" s="3">
        <f t="shared" si="7"/>
        <v>219</v>
      </c>
      <c r="U55" s="32">
        <f t="shared" si="7"/>
        <v>130.75</v>
      </c>
      <c r="V55" s="3">
        <f t="shared" si="7"/>
        <v>1427.5</v>
      </c>
      <c r="W55" s="32">
        <f t="shared" si="7"/>
        <v>909.25</v>
      </c>
      <c r="X55" s="3">
        <f t="shared" si="7"/>
        <v>746</v>
      </c>
      <c r="Y55" s="32">
        <f t="shared" si="7"/>
        <v>341</v>
      </c>
      <c r="Z55" s="3">
        <f t="shared" si="7"/>
        <v>2009.25</v>
      </c>
      <c r="AA55" s="32">
        <f t="shared" si="7"/>
        <v>2400.25</v>
      </c>
      <c r="AB55" s="11">
        <f t="shared" si="5"/>
        <v>13709</v>
      </c>
      <c r="AC55" s="15">
        <f t="shared" si="4"/>
        <v>15001.5</v>
      </c>
    </row>
    <row r="56" spans="1:29" x14ac:dyDescent="0.2">
      <c r="A56" s="89" t="s">
        <v>33</v>
      </c>
      <c r="B56" s="3">
        <f t="shared" si="7"/>
        <v>1000</v>
      </c>
      <c r="C56" s="32">
        <f t="shared" si="7"/>
        <v>1178</v>
      </c>
      <c r="D56" s="3">
        <f t="shared" si="7"/>
        <v>263.25</v>
      </c>
      <c r="E56" s="32">
        <f t="shared" si="7"/>
        <v>492.5</v>
      </c>
      <c r="F56" s="3">
        <f t="shared" si="7"/>
        <v>626.25</v>
      </c>
      <c r="G56" s="32">
        <f t="shared" si="7"/>
        <v>1526</v>
      </c>
      <c r="H56" s="3">
        <f t="shared" si="7"/>
        <v>1287.25</v>
      </c>
      <c r="I56" s="32">
        <f t="shared" si="7"/>
        <v>1925.25</v>
      </c>
      <c r="J56" s="3">
        <f t="shared" si="7"/>
        <v>275.5</v>
      </c>
      <c r="K56" s="32">
        <f t="shared" si="7"/>
        <v>81.75</v>
      </c>
      <c r="L56" s="3">
        <f t="shared" si="7"/>
        <v>827.75</v>
      </c>
      <c r="M56" s="32">
        <f t="shared" si="7"/>
        <v>322.75</v>
      </c>
      <c r="N56" s="3">
        <f t="shared" si="7"/>
        <v>1495.5</v>
      </c>
      <c r="O56" s="32">
        <f t="shared" si="7"/>
        <v>1275.5</v>
      </c>
      <c r="P56" s="3">
        <f t="shared" si="7"/>
        <v>473</v>
      </c>
      <c r="Q56" s="32">
        <f t="shared" si="7"/>
        <v>773</v>
      </c>
      <c r="R56" s="3">
        <f t="shared" si="7"/>
        <v>831.75</v>
      </c>
      <c r="S56" s="32">
        <f t="shared" si="7"/>
        <v>1076.25</v>
      </c>
      <c r="T56" s="3">
        <f t="shared" si="7"/>
        <v>176</v>
      </c>
      <c r="U56" s="32">
        <f t="shared" si="7"/>
        <v>152.75</v>
      </c>
      <c r="V56" s="3">
        <f t="shared" si="7"/>
        <v>1091</v>
      </c>
      <c r="W56" s="32">
        <f t="shared" si="7"/>
        <v>656.25</v>
      </c>
      <c r="X56" s="3">
        <f t="shared" si="7"/>
        <v>438.75</v>
      </c>
      <c r="Y56" s="32">
        <f t="shared" si="7"/>
        <v>296.25</v>
      </c>
      <c r="Z56" s="3">
        <f t="shared" si="7"/>
        <v>1565</v>
      </c>
      <c r="AA56" s="32">
        <f t="shared" si="7"/>
        <v>1776.25</v>
      </c>
      <c r="AB56" s="11">
        <f t="shared" si="5"/>
        <v>10351</v>
      </c>
      <c r="AC56" s="15">
        <f t="shared" si="4"/>
        <v>11532.5</v>
      </c>
    </row>
    <row r="57" spans="1:29" x14ac:dyDescent="0.2">
      <c r="A57" s="90" t="s">
        <v>34</v>
      </c>
      <c r="B57" s="3">
        <f t="shared" si="7"/>
        <v>431</v>
      </c>
      <c r="C57" s="32">
        <f t="shared" si="7"/>
        <v>857.5</v>
      </c>
      <c r="D57" s="3">
        <f t="shared" si="7"/>
        <v>131</v>
      </c>
      <c r="E57" s="32">
        <f t="shared" si="7"/>
        <v>450.25</v>
      </c>
      <c r="F57" s="3">
        <f t="shared" si="7"/>
        <v>256</v>
      </c>
      <c r="G57" s="32">
        <f t="shared" si="7"/>
        <v>1227.25</v>
      </c>
      <c r="H57" s="3">
        <f t="shared" si="7"/>
        <v>669.25</v>
      </c>
      <c r="I57" s="32">
        <f t="shared" si="7"/>
        <v>1557.25</v>
      </c>
      <c r="J57" s="3">
        <f t="shared" si="7"/>
        <v>165.5</v>
      </c>
      <c r="K57" s="32">
        <f t="shared" si="7"/>
        <v>72.75</v>
      </c>
      <c r="L57" s="3">
        <f t="shared" si="7"/>
        <v>686.75</v>
      </c>
      <c r="M57" s="32">
        <f t="shared" si="7"/>
        <v>215.75</v>
      </c>
      <c r="N57" s="3">
        <f t="shared" si="7"/>
        <v>1413.25</v>
      </c>
      <c r="O57" s="32">
        <f t="shared" si="7"/>
        <v>971.75</v>
      </c>
      <c r="P57" s="3">
        <f t="shared" si="7"/>
        <v>388.25</v>
      </c>
      <c r="Q57" s="32">
        <f t="shared" si="7"/>
        <v>608</v>
      </c>
      <c r="R57" s="3">
        <f t="shared" si="7"/>
        <v>569</v>
      </c>
      <c r="S57" s="32">
        <f t="shared" si="7"/>
        <v>860.25</v>
      </c>
      <c r="T57" s="3">
        <f t="shared" si="7"/>
        <v>70.75</v>
      </c>
      <c r="U57" s="32">
        <f t="shared" si="7"/>
        <v>111</v>
      </c>
      <c r="V57" s="3">
        <f t="shared" si="7"/>
        <v>958.5</v>
      </c>
      <c r="W57" s="32">
        <f t="shared" si="7"/>
        <v>489.25</v>
      </c>
      <c r="X57" s="3">
        <f t="shared" si="7"/>
        <v>231</v>
      </c>
      <c r="Y57" s="32">
        <f t="shared" si="7"/>
        <v>235.5</v>
      </c>
      <c r="Z57" s="3">
        <f t="shared" si="7"/>
        <v>1025</v>
      </c>
      <c r="AA57" s="32">
        <f t="shared" si="7"/>
        <v>1272.5</v>
      </c>
      <c r="AB57" s="11">
        <f t="shared" si="5"/>
        <v>6995.25</v>
      </c>
      <c r="AC57" s="15">
        <f t="shared" si="4"/>
        <v>8929</v>
      </c>
    </row>
    <row r="58" spans="1:29" x14ac:dyDescent="0.2">
      <c r="A58" s="89" t="s">
        <v>35</v>
      </c>
      <c r="B58" s="3">
        <f t="shared" si="7"/>
        <v>0</v>
      </c>
      <c r="C58" s="32">
        <f t="shared" si="7"/>
        <v>444</v>
      </c>
      <c r="D58" s="3">
        <f t="shared" si="7"/>
        <v>2.5</v>
      </c>
      <c r="E58" s="32">
        <f t="shared" si="7"/>
        <v>236.5</v>
      </c>
      <c r="F58" s="3">
        <f t="shared" si="7"/>
        <v>10.75</v>
      </c>
      <c r="G58" s="32">
        <f t="shared" si="7"/>
        <v>747.75</v>
      </c>
      <c r="H58" s="3">
        <f t="shared" si="7"/>
        <v>98</v>
      </c>
      <c r="I58" s="32">
        <f t="shared" si="7"/>
        <v>691.75</v>
      </c>
      <c r="J58" s="3">
        <f t="shared" si="7"/>
        <v>47</v>
      </c>
      <c r="K58" s="32">
        <f t="shared" si="7"/>
        <v>23.25</v>
      </c>
      <c r="L58" s="3">
        <f t="shared" si="7"/>
        <v>521</v>
      </c>
      <c r="M58" s="32">
        <f t="shared" si="7"/>
        <v>51.5</v>
      </c>
      <c r="N58" s="3">
        <f t="shared" si="7"/>
        <v>325.75</v>
      </c>
      <c r="O58" s="32">
        <f t="shared" si="7"/>
        <v>233.75</v>
      </c>
      <c r="P58" s="3">
        <f t="shared" si="7"/>
        <v>59</v>
      </c>
      <c r="Q58" s="32">
        <f t="shared" si="7"/>
        <v>157.5</v>
      </c>
      <c r="R58" s="3">
        <f t="shared" si="7"/>
        <v>172.75</v>
      </c>
      <c r="S58" s="32">
        <f t="shared" si="7"/>
        <v>90.25</v>
      </c>
      <c r="T58" s="3">
        <f t="shared" si="7"/>
        <v>17.25</v>
      </c>
      <c r="U58" s="32">
        <f t="shared" si="7"/>
        <v>7</v>
      </c>
      <c r="V58" s="3">
        <f t="shared" si="7"/>
        <v>281.25</v>
      </c>
      <c r="W58" s="32">
        <f t="shared" si="7"/>
        <v>11.5</v>
      </c>
      <c r="X58" s="3">
        <f t="shared" si="7"/>
        <v>41.75</v>
      </c>
      <c r="Y58" s="32">
        <f t="shared" si="7"/>
        <v>17.75</v>
      </c>
      <c r="Z58" s="3">
        <f t="shared" si="7"/>
        <v>89.5</v>
      </c>
      <c r="AA58" s="32">
        <f t="shared" si="7"/>
        <v>181.75</v>
      </c>
      <c r="AB58" s="11">
        <f t="shared" si="5"/>
        <v>1666.5</v>
      </c>
      <c r="AC58" s="15">
        <f t="shared" si="4"/>
        <v>2894.25</v>
      </c>
    </row>
    <row r="59" spans="1:29" x14ac:dyDescent="0.2">
      <c r="A59" s="90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">
        <f t="shared" si="5"/>
        <v>0</v>
      </c>
      <c r="AC59" s="15">
        <f t="shared" si="4"/>
        <v>0</v>
      </c>
    </row>
    <row r="60" spans="1:29" x14ac:dyDescent="0.2">
      <c r="A60" s="89" t="s">
        <v>37</v>
      </c>
      <c r="B60" s="3">
        <f t="shared" ref="B60:AA62" si="9">B28/5</f>
        <v>0</v>
      </c>
      <c r="C60" s="32">
        <f t="shared" si="9"/>
        <v>0</v>
      </c>
      <c r="D60" s="3">
        <f t="shared" si="9"/>
        <v>0</v>
      </c>
      <c r="E60" s="32">
        <f t="shared" si="9"/>
        <v>0</v>
      </c>
      <c r="F60" s="3">
        <f t="shared" si="9"/>
        <v>0</v>
      </c>
      <c r="G60" s="32">
        <f t="shared" si="9"/>
        <v>0</v>
      </c>
      <c r="H60" s="3">
        <f t="shared" si="9"/>
        <v>0</v>
      </c>
      <c r="I60" s="32">
        <f t="shared" si="9"/>
        <v>0</v>
      </c>
      <c r="J60" s="3">
        <f t="shared" si="9"/>
        <v>0</v>
      </c>
      <c r="K60" s="32">
        <f t="shared" si="9"/>
        <v>0</v>
      </c>
      <c r="L60" s="3">
        <f t="shared" si="9"/>
        <v>0</v>
      </c>
      <c r="M60" s="32">
        <f t="shared" si="9"/>
        <v>0</v>
      </c>
      <c r="N60" s="3">
        <f t="shared" si="9"/>
        <v>0</v>
      </c>
      <c r="O60" s="32">
        <f t="shared" si="9"/>
        <v>0</v>
      </c>
      <c r="P60" s="3">
        <f t="shared" si="9"/>
        <v>0</v>
      </c>
      <c r="Q60" s="32">
        <f t="shared" si="9"/>
        <v>0</v>
      </c>
      <c r="R60" s="3">
        <f t="shared" si="9"/>
        <v>0</v>
      </c>
      <c r="S60" s="32">
        <f t="shared" si="9"/>
        <v>0</v>
      </c>
      <c r="T60" s="3">
        <f t="shared" si="9"/>
        <v>0</v>
      </c>
      <c r="U60" s="32">
        <f t="shared" si="9"/>
        <v>0</v>
      </c>
      <c r="V60" s="3">
        <f t="shared" si="9"/>
        <v>0</v>
      </c>
      <c r="W60" s="32">
        <f t="shared" si="9"/>
        <v>0</v>
      </c>
      <c r="X60" s="3">
        <f t="shared" si="9"/>
        <v>0</v>
      </c>
      <c r="Y60" s="32">
        <f t="shared" si="9"/>
        <v>0</v>
      </c>
      <c r="Z60" s="3">
        <f t="shared" si="9"/>
        <v>0</v>
      </c>
      <c r="AA60" s="32">
        <f t="shared" si="9"/>
        <v>0</v>
      </c>
      <c r="AB60" s="11">
        <f t="shared" si="5"/>
        <v>0</v>
      </c>
      <c r="AC60" s="15">
        <f t="shared" si="4"/>
        <v>0</v>
      </c>
    </row>
    <row r="61" spans="1:29" x14ac:dyDescent="0.2">
      <c r="A61" s="90" t="s">
        <v>38</v>
      </c>
      <c r="B61" s="3">
        <f t="shared" si="9"/>
        <v>0</v>
      </c>
      <c r="C61" s="32">
        <f t="shared" si="9"/>
        <v>0</v>
      </c>
      <c r="D61" s="3">
        <f t="shared" si="9"/>
        <v>0</v>
      </c>
      <c r="E61" s="32">
        <f t="shared" si="9"/>
        <v>0</v>
      </c>
      <c r="F61" s="3">
        <f t="shared" si="9"/>
        <v>0</v>
      </c>
      <c r="G61" s="32">
        <f t="shared" si="9"/>
        <v>0</v>
      </c>
      <c r="H61" s="3">
        <f t="shared" si="9"/>
        <v>0</v>
      </c>
      <c r="I61" s="32">
        <f t="shared" si="9"/>
        <v>0</v>
      </c>
      <c r="J61" s="3">
        <f t="shared" si="9"/>
        <v>0</v>
      </c>
      <c r="K61" s="32">
        <f t="shared" si="9"/>
        <v>0</v>
      </c>
      <c r="L61" s="3">
        <f t="shared" si="9"/>
        <v>0</v>
      </c>
      <c r="M61" s="32">
        <f t="shared" si="9"/>
        <v>0</v>
      </c>
      <c r="N61" s="3">
        <f t="shared" si="9"/>
        <v>0</v>
      </c>
      <c r="O61" s="32">
        <f t="shared" si="9"/>
        <v>0</v>
      </c>
      <c r="P61" s="3">
        <f t="shared" si="9"/>
        <v>0</v>
      </c>
      <c r="Q61" s="32">
        <f t="shared" si="9"/>
        <v>0</v>
      </c>
      <c r="R61" s="3">
        <f t="shared" si="9"/>
        <v>0</v>
      </c>
      <c r="S61" s="32">
        <f t="shared" si="9"/>
        <v>0</v>
      </c>
      <c r="T61" s="3">
        <f t="shared" si="9"/>
        <v>0</v>
      </c>
      <c r="U61" s="32">
        <f t="shared" si="9"/>
        <v>0</v>
      </c>
      <c r="V61" s="3">
        <f t="shared" si="9"/>
        <v>0</v>
      </c>
      <c r="W61" s="32">
        <f t="shared" si="9"/>
        <v>0</v>
      </c>
      <c r="X61" s="3">
        <f t="shared" si="9"/>
        <v>0</v>
      </c>
      <c r="Y61" s="32">
        <f t="shared" si="9"/>
        <v>0</v>
      </c>
      <c r="Z61" s="3">
        <f t="shared" si="9"/>
        <v>0</v>
      </c>
      <c r="AA61" s="32">
        <f t="shared" si="9"/>
        <v>0</v>
      </c>
      <c r="AB61" s="11">
        <f t="shared" si="5"/>
        <v>0</v>
      </c>
      <c r="AC61" s="15">
        <f t="shared" si="4"/>
        <v>0</v>
      </c>
    </row>
    <row r="62" spans="1:29" ht="13.5" thickBot="1" x14ac:dyDescent="0.25">
      <c r="A62" s="89" t="s">
        <v>39</v>
      </c>
      <c r="B62" s="16">
        <f t="shared" si="9"/>
        <v>0</v>
      </c>
      <c r="C62" s="42">
        <f t="shared" si="9"/>
        <v>0</v>
      </c>
      <c r="D62" s="16">
        <f t="shared" si="9"/>
        <v>0</v>
      </c>
      <c r="E62" s="42">
        <f t="shared" si="9"/>
        <v>0</v>
      </c>
      <c r="F62" s="16">
        <f t="shared" si="9"/>
        <v>0</v>
      </c>
      <c r="G62" s="42">
        <f t="shared" si="9"/>
        <v>0</v>
      </c>
      <c r="H62" s="16">
        <f t="shared" si="9"/>
        <v>0</v>
      </c>
      <c r="I62" s="42">
        <f t="shared" si="9"/>
        <v>0</v>
      </c>
      <c r="J62" s="16">
        <f t="shared" si="9"/>
        <v>0</v>
      </c>
      <c r="K62" s="42">
        <f t="shared" si="9"/>
        <v>0</v>
      </c>
      <c r="L62" s="16">
        <f t="shared" si="9"/>
        <v>0</v>
      </c>
      <c r="M62" s="42">
        <f t="shared" si="9"/>
        <v>0</v>
      </c>
      <c r="N62" s="16">
        <f t="shared" si="9"/>
        <v>0</v>
      </c>
      <c r="O62" s="42">
        <f t="shared" si="9"/>
        <v>0</v>
      </c>
      <c r="P62" s="16">
        <f t="shared" si="9"/>
        <v>0</v>
      </c>
      <c r="Q62" s="42">
        <f t="shared" si="9"/>
        <v>0</v>
      </c>
      <c r="R62" s="16">
        <f t="shared" si="9"/>
        <v>0</v>
      </c>
      <c r="S62" s="42">
        <f t="shared" si="9"/>
        <v>0</v>
      </c>
      <c r="T62" s="16">
        <f t="shared" si="9"/>
        <v>0</v>
      </c>
      <c r="U62" s="42">
        <f t="shared" si="9"/>
        <v>0</v>
      </c>
      <c r="V62" s="16">
        <f t="shared" si="9"/>
        <v>0</v>
      </c>
      <c r="W62" s="42">
        <f t="shared" si="9"/>
        <v>0</v>
      </c>
      <c r="X62" s="16">
        <f t="shared" si="9"/>
        <v>0</v>
      </c>
      <c r="Y62" s="42">
        <f t="shared" si="9"/>
        <v>0</v>
      </c>
      <c r="Z62" s="16">
        <f t="shared" si="9"/>
        <v>0</v>
      </c>
      <c r="AA62" s="42">
        <f t="shared" si="9"/>
        <v>0</v>
      </c>
      <c r="AB62" s="12">
        <f t="shared" si="5"/>
        <v>0</v>
      </c>
      <c r="AC62" s="109">
        <f t="shared" si="4"/>
        <v>0</v>
      </c>
    </row>
    <row r="63" spans="1:29" s="91" customFormat="1" ht="14.25" thickTop="1" thickBot="1" x14ac:dyDescent="0.25">
      <c r="A63" s="9" t="s">
        <v>47</v>
      </c>
      <c r="B63" s="14">
        <f>SUM(B39:B62)</f>
        <v>18318.5</v>
      </c>
      <c r="C63" s="44">
        <f>SUM(C39:C62)</f>
        <v>20891.75</v>
      </c>
      <c r="D63" s="14">
        <f t="shared" ref="D63:AC63" si="10">SUM(D39:D62)</f>
        <v>7062.75</v>
      </c>
      <c r="E63" s="44">
        <f t="shared" si="10"/>
        <v>7627.25</v>
      </c>
      <c r="F63" s="14">
        <f t="shared" si="10"/>
        <v>18453.5</v>
      </c>
      <c r="G63" s="44">
        <f t="shared" si="10"/>
        <v>22103</v>
      </c>
      <c r="H63" s="14">
        <f t="shared" si="10"/>
        <v>27285.75</v>
      </c>
      <c r="I63" s="44">
        <f t="shared" si="10"/>
        <v>31373.5</v>
      </c>
      <c r="J63" s="14">
        <f t="shared" si="10"/>
        <v>3781.75</v>
      </c>
      <c r="K63" s="44">
        <f t="shared" si="10"/>
        <v>3302.25</v>
      </c>
      <c r="L63" s="14">
        <f t="shared" si="10"/>
        <v>12285.75</v>
      </c>
      <c r="M63" s="44">
        <f t="shared" si="10"/>
        <v>11681.5</v>
      </c>
      <c r="N63" s="14">
        <f t="shared" si="10"/>
        <v>28080</v>
      </c>
      <c r="O63" s="44">
        <f t="shared" si="10"/>
        <v>25195.25</v>
      </c>
      <c r="P63" s="14">
        <f t="shared" si="10"/>
        <v>13936.75</v>
      </c>
      <c r="Q63" s="44">
        <f t="shared" si="10"/>
        <v>11194.25</v>
      </c>
      <c r="R63" s="14">
        <f t="shared" si="10"/>
        <v>19534.75</v>
      </c>
      <c r="S63" s="44">
        <f t="shared" si="10"/>
        <v>16962.75</v>
      </c>
      <c r="T63" s="14">
        <f t="shared" si="10"/>
        <v>3738.75</v>
      </c>
      <c r="U63" s="44">
        <f t="shared" si="10"/>
        <v>3289</v>
      </c>
      <c r="V63" s="14">
        <f t="shared" si="10"/>
        <v>15217.5</v>
      </c>
      <c r="W63" s="44">
        <f t="shared" si="10"/>
        <v>17000.75</v>
      </c>
      <c r="X63" s="14">
        <f t="shared" si="10"/>
        <v>12250</v>
      </c>
      <c r="Y63" s="44">
        <f t="shared" si="10"/>
        <v>5619.75</v>
      </c>
      <c r="Z63" s="14">
        <f t="shared" si="10"/>
        <v>28164</v>
      </c>
      <c r="AA63" s="44">
        <f t="shared" si="10"/>
        <v>31312.25</v>
      </c>
      <c r="AB63" s="14">
        <f t="shared" si="10"/>
        <v>208109.75</v>
      </c>
      <c r="AC63" s="44">
        <f t="shared" si="10"/>
        <v>207553.25</v>
      </c>
    </row>
    <row r="64" spans="1:29" ht="15.75" thickTop="1" x14ac:dyDescent="0.2">
      <c r="AB64" s="182" t="str">
        <f>IF(AB63='Daily Total'!D47,"Correct","Wrong")</f>
        <v>Correct</v>
      </c>
      <c r="AC64" s="182" t="str">
        <f>IF(AC63='Daily Total'!E47,"Correct","Wrong")</f>
        <v>Correct</v>
      </c>
    </row>
    <row r="65" spans="1:31" x14ac:dyDescent="0.2">
      <c r="A65" t="s">
        <v>82</v>
      </c>
      <c r="B65">
        <f>COUNTIF('Daily Total'!$G$7:$G$36,2)</f>
        <v>4</v>
      </c>
    </row>
    <row r="67" spans="1:31" s="8" customFormat="1" x14ac:dyDescent="0.2">
      <c r="A67" s="45" t="s">
        <v>54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06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69" customFormat="1" ht="15" thickTop="1" thickBot="1" x14ac:dyDescent="0.3">
      <c r="A70" s="307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1">C7/C31</f>
        <v>0</v>
      </c>
      <c r="D71" s="61">
        <f t="shared" si="11"/>
        <v>0</v>
      </c>
      <c r="E71" s="62">
        <f t="shared" si="11"/>
        <v>0</v>
      </c>
      <c r="F71" s="61">
        <f t="shared" si="11"/>
        <v>0</v>
      </c>
      <c r="G71" s="62">
        <f t="shared" si="11"/>
        <v>0</v>
      </c>
      <c r="H71" s="61">
        <f t="shared" si="11"/>
        <v>0</v>
      </c>
      <c r="I71" s="62">
        <f t="shared" si="11"/>
        <v>0</v>
      </c>
      <c r="J71" s="61">
        <f t="shared" si="11"/>
        <v>0</v>
      </c>
      <c r="K71" s="62">
        <f t="shared" si="11"/>
        <v>0</v>
      </c>
      <c r="L71" s="61">
        <f t="shared" si="11"/>
        <v>0</v>
      </c>
      <c r="M71" s="62">
        <f t="shared" si="11"/>
        <v>0</v>
      </c>
      <c r="N71" s="61">
        <f t="shared" si="11"/>
        <v>0</v>
      </c>
      <c r="O71" s="62">
        <f t="shared" si="11"/>
        <v>0</v>
      </c>
      <c r="P71" s="61">
        <f t="shared" si="11"/>
        <v>0</v>
      </c>
      <c r="Q71" s="62">
        <f t="shared" si="11"/>
        <v>0</v>
      </c>
      <c r="R71" s="61">
        <f t="shared" si="11"/>
        <v>0</v>
      </c>
      <c r="S71" s="62">
        <f t="shared" si="11"/>
        <v>0</v>
      </c>
      <c r="T71" s="61">
        <f t="shared" si="11"/>
        <v>0</v>
      </c>
      <c r="U71" s="62">
        <f t="shared" si="11"/>
        <v>0</v>
      </c>
      <c r="V71" s="61">
        <f t="shared" si="11"/>
        <v>0</v>
      </c>
      <c r="W71" s="62">
        <f t="shared" si="11"/>
        <v>0</v>
      </c>
      <c r="X71" s="61">
        <f t="shared" si="11"/>
        <v>0</v>
      </c>
      <c r="Y71" s="62">
        <f t="shared" si="11"/>
        <v>0</v>
      </c>
      <c r="Z71" s="61">
        <f t="shared" si="11"/>
        <v>0</v>
      </c>
      <c r="AA71" s="61">
        <f t="shared" si="11"/>
        <v>0</v>
      </c>
      <c r="AB71" s="102">
        <f t="shared" si="11"/>
        <v>0</v>
      </c>
      <c r="AC71" s="103">
        <f t="shared" si="11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8.0110271037475769E-3</v>
      </c>
      <c r="C72" s="85">
        <f t="shared" ref="C72:AC72" si="12">C8/C31</f>
        <v>0</v>
      </c>
      <c r="D72" s="84">
        <f t="shared" si="12"/>
        <v>1.302608757212134E-2</v>
      </c>
      <c r="E72" s="85">
        <f t="shared" si="12"/>
        <v>6.5554426562653637E-5</v>
      </c>
      <c r="F72" s="84">
        <f t="shared" si="12"/>
        <v>1.8871758744953532E-2</v>
      </c>
      <c r="G72" s="85">
        <f t="shared" si="12"/>
        <v>7.9174772655295659E-5</v>
      </c>
      <c r="H72" s="84">
        <f t="shared" si="12"/>
        <v>9.4554850059096786E-3</v>
      </c>
      <c r="I72" s="85">
        <f t="shared" si="12"/>
        <v>6.3748067636699762E-4</v>
      </c>
      <c r="J72" s="84">
        <f t="shared" si="12"/>
        <v>1.3882461823229986E-3</v>
      </c>
      <c r="K72" s="85">
        <f t="shared" si="12"/>
        <v>2.7254144901203725E-3</v>
      </c>
      <c r="L72" s="84">
        <f t="shared" si="12"/>
        <v>1.9941802494760192E-3</v>
      </c>
      <c r="M72" s="85">
        <f t="shared" si="12"/>
        <v>3.4670205025039594E-3</v>
      </c>
      <c r="N72" s="84">
        <f t="shared" si="12"/>
        <v>4.1933760683760682E-3</v>
      </c>
      <c r="O72" s="85">
        <f t="shared" si="12"/>
        <v>3.0362866016411822E-3</v>
      </c>
      <c r="P72" s="84">
        <f t="shared" si="12"/>
        <v>3.1391823775270417E-3</v>
      </c>
      <c r="Q72" s="85">
        <f t="shared" si="12"/>
        <v>2.9926078120463633E-3</v>
      </c>
      <c r="R72" s="84">
        <f t="shared" si="12"/>
        <v>7.4226698575615248E-4</v>
      </c>
      <c r="S72" s="85">
        <f t="shared" si="12"/>
        <v>1.5032939824026175E-3</v>
      </c>
      <c r="T72" s="84">
        <f t="shared" si="12"/>
        <v>2.0060180541624874E-4</v>
      </c>
      <c r="U72" s="85">
        <f t="shared" si="12"/>
        <v>0</v>
      </c>
      <c r="V72" s="84">
        <f t="shared" si="12"/>
        <v>2.9571217348447511E-4</v>
      </c>
      <c r="W72" s="85">
        <f t="shared" si="12"/>
        <v>0</v>
      </c>
      <c r="X72" s="84">
        <f t="shared" si="12"/>
        <v>1.6326530612244898E-4</v>
      </c>
      <c r="Y72" s="85">
        <f t="shared" si="12"/>
        <v>0</v>
      </c>
      <c r="Z72" s="84">
        <f t="shared" si="12"/>
        <v>0</v>
      </c>
      <c r="AA72" s="84">
        <f t="shared" si="12"/>
        <v>0</v>
      </c>
      <c r="AB72" s="104">
        <f t="shared" si="12"/>
        <v>5.0838559942530323E-3</v>
      </c>
      <c r="AC72" s="105">
        <f t="shared" si="12"/>
        <v>9.9853892916637057E-4</v>
      </c>
      <c r="AD72" s="18"/>
      <c r="AE72" s="18"/>
    </row>
    <row r="73" spans="1:31" s="8" customFormat="1" x14ac:dyDescent="0.2">
      <c r="A73" s="90" t="s">
        <v>18</v>
      </c>
      <c r="B73" s="84">
        <f>B9/B31</f>
        <v>4.3835466877746539E-2</v>
      </c>
      <c r="C73" s="85">
        <f t="shared" ref="C73:AC73" si="13">C9/C31</f>
        <v>2.1778931875022435E-3</v>
      </c>
      <c r="D73" s="84">
        <f t="shared" si="13"/>
        <v>5.5325475204417544E-2</v>
      </c>
      <c r="E73" s="85">
        <f t="shared" si="13"/>
        <v>1.3897538431282573E-2</v>
      </c>
      <c r="F73" s="84">
        <f t="shared" si="13"/>
        <v>8.1312488145880185E-2</v>
      </c>
      <c r="G73" s="85">
        <f t="shared" si="13"/>
        <v>1.27697597611184E-2</v>
      </c>
      <c r="H73" s="84">
        <f t="shared" si="13"/>
        <v>4.3749942735677047E-2</v>
      </c>
      <c r="I73" s="85">
        <f t="shared" si="13"/>
        <v>1.5068449487624907E-2</v>
      </c>
      <c r="J73" s="84">
        <f t="shared" si="13"/>
        <v>1.2758643485158988E-2</v>
      </c>
      <c r="K73" s="85">
        <f t="shared" si="13"/>
        <v>3.9291392232568702E-2</v>
      </c>
      <c r="L73" s="84">
        <f t="shared" si="13"/>
        <v>2.1162729178112856E-2</v>
      </c>
      <c r="M73" s="85">
        <f t="shared" si="13"/>
        <v>3.2701279801395366E-2</v>
      </c>
      <c r="N73" s="84">
        <f t="shared" si="13"/>
        <v>3.2523148148148148E-2</v>
      </c>
      <c r="O73" s="85">
        <f t="shared" si="13"/>
        <v>3.8320715214177278E-2</v>
      </c>
      <c r="P73" s="84">
        <f t="shared" si="13"/>
        <v>3.4566882522826338E-2</v>
      </c>
      <c r="Q73" s="85">
        <f t="shared" si="13"/>
        <v>4.7010742122071597E-2</v>
      </c>
      <c r="R73" s="84">
        <f t="shared" si="13"/>
        <v>3.2301411587043603E-2</v>
      </c>
      <c r="S73" s="85">
        <f t="shared" si="13"/>
        <v>3.5710601170211201E-2</v>
      </c>
      <c r="T73" s="84">
        <f t="shared" si="13"/>
        <v>2.7482447342026078E-2</v>
      </c>
      <c r="U73" s="85">
        <f t="shared" si="13"/>
        <v>8.1255700820918209E-2</v>
      </c>
      <c r="V73" s="84">
        <f t="shared" si="13"/>
        <v>1.8761294562181698E-2</v>
      </c>
      <c r="W73" s="85">
        <f t="shared" si="13"/>
        <v>3.7454229960442918E-2</v>
      </c>
      <c r="X73" s="84">
        <f t="shared" si="13"/>
        <v>3.1183673469387756E-2</v>
      </c>
      <c r="Y73" s="85">
        <f t="shared" si="13"/>
        <v>5.4806708483473465E-2</v>
      </c>
      <c r="Z73" s="84">
        <f t="shared" si="13"/>
        <v>3.4467760261326516E-2</v>
      </c>
      <c r="AA73" s="84">
        <f t="shared" si="13"/>
        <v>2.6323563461584525E-2</v>
      </c>
      <c r="AB73" s="104">
        <f t="shared" si="13"/>
        <v>3.8264665639163954E-2</v>
      </c>
      <c r="AC73" s="105">
        <f t="shared" si="13"/>
        <v>2.6749761808114302E-2</v>
      </c>
      <c r="AD73" s="18"/>
      <c r="AE73" s="18"/>
    </row>
    <row r="74" spans="1:31" s="8" customFormat="1" x14ac:dyDescent="0.2">
      <c r="A74" s="89" t="s">
        <v>19</v>
      </c>
      <c r="B74" s="84">
        <f>B10/B31</f>
        <v>6.3378551737314742E-2</v>
      </c>
      <c r="C74" s="85">
        <f t="shared" ref="C74:AC74" si="14">C10/C31</f>
        <v>3.780200318307466E-2</v>
      </c>
      <c r="D74" s="84">
        <f t="shared" si="14"/>
        <v>7.7094616119783368E-2</v>
      </c>
      <c r="E74" s="85">
        <f t="shared" si="14"/>
        <v>5.9654528172014817E-2</v>
      </c>
      <c r="F74" s="84">
        <f t="shared" si="14"/>
        <v>0.10550844013330804</v>
      </c>
      <c r="G74" s="85">
        <f t="shared" si="14"/>
        <v>3.8829570646518576E-2</v>
      </c>
      <c r="H74" s="84">
        <f t="shared" si="14"/>
        <v>6.1836306496981026E-2</v>
      </c>
      <c r="I74" s="85">
        <f t="shared" si="14"/>
        <v>4.1348590370854386E-2</v>
      </c>
      <c r="J74" s="84">
        <f t="shared" si="14"/>
        <v>2.8359886296026971E-2</v>
      </c>
      <c r="K74" s="85">
        <f t="shared" si="14"/>
        <v>8.6683321977439623E-2</v>
      </c>
      <c r="L74" s="84">
        <f t="shared" si="14"/>
        <v>4.1124880450928922E-2</v>
      </c>
      <c r="M74" s="85">
        <f t="shared" si="14"/>
        <v>6.5958994992081493E-2</v>
      </c>
      <c r="N74" s="84">
        <f t="shared" si="14"/>
        <v>5.6899928774928776E-2</v>
      </c>
      <c r="O74" s="85">
        <f t="shared" si="14"/>
        <v>6.8862186324803287E-2</v>
      </c>
      <c r="P74" s="84">
        <f t="shared" si="14"/>
        <v>6.2101996519992105E-2</v>
      </c>
      <c r="Q74" s="85">
        <f t="shared" si="14"/>
        <v>8.3793018737298164E-2</v>
      </c>
      <c r="R74" s="84">
        <f t="shared" si="14"/>
        <v>5.9611717580209625E-2</v>
      </c>
      <c r="S74" s="85">
        <f t="shared" si="14"/>
        <v>6.1163431636969239E-2</v>
      </c>
      <c r="T74" s="84">
        <f t="shared" si="14"/>
        <v>4.7943831494483453E-2</v>
      </c>
      <c r="U74" s="85">
        <f t="shared" si="14"/>
        <v>0.15551839464882944</v>
      </c>
      <c r="V74" s="84">
        <f t="shared" si="14"/>
        <v>4.0627566945950384E-2</v>
      </c>
      <c r="W74" s="85">
        <f t="shared" si="14"/>
        <v>7.4937870388071121E-2</v>
      </c>
      <c r="X74" s="84">
        <f t="shared" si="14"/>
        <v>5.8469387755102041E-2</v>
      </c>
      <c r="Y74" s="85">
        <f t="shared" si="14"/>
        <v>8.4790248676542557E-2</v>
      </c>
      <c r="Z74" s="84">
        <f t="shared" si="14"/>
        <v>5.2789021445817354E-2</v>
      </c>
      <c r="AA74" s="84">
        <f t="shared" si="14"/>
        <v>4.2395548068248051E-2</v>
      </c>
      <c r="AB74" s="104">
        <f t="shared" si="14"/>
        <v>6.045127630973561E-2</v>
      </c>
      <c r="AC74" s="105">
        <f t="shared" si="14"/>
        <v>5.6645704174711792E-2</v>
      </c>
      <c r="AD74" s="18"/>
      <c r="AE74" s="18"/>
    </row>
    <row r="75" spans="1:31" s="8" customFormat="1" x14ac:dyDescent="0.2">
      <c r="A75" s="90" t="s">
        <v>20</v>
      </c>
      <c r="B75" s="84">
        <f>B11/B31</f>
        <v>6.6926877200644164E-2</v>
      </c>
      <c r="C75" s="85">
        <f t="shared" ref="C75:AC75" si="15">C11/C31</f>
        <v>4.4084387377792668E-2</v>
      </c>
      <c r="D75" s="84">
        <f t="shared" si="15"/>
        <v>6.619234717355138E-2</v>
      </c>
      <c r="E75" s="85">
        <f t="shared" si="15"/>
        <v>5.7819004228260515E-2</v>
      </c>
      <c r="F75" s="84">
        <f t="shared" si="15"/>
        <v>9.0985449914650338E-2</v>
      </c>
      <c r="G75" s="85">
        <f t="shared" si="15"/>
        <v>4.4812921322897346E-2</v>
      </c>
      <c r="H75" s="84">
        <f t="shared" si="15"/>
        <v>6.4749915248802026E-2</v>
      </c>
      <c r="I75" s="85">
        <f t="shared" si="15"/>
        <v>4.9157728656350104E-2</v>
      </c>
      <c r="J75" s="84">
        <f t="shared" si="15"/>
        <v>3.021088120579097E-2</v>
      </c>
      <c r="K75" s="85">
        <f t="shared" si="15"/>
        <v>0.12067529714588539</v>
      </c>
      <c r="L75" s="84">
        <f t="shared" si="15"/>
        <v>4.6089982296563088E-2</v>
      </c>
      <c r="M75" s="85">
        <f t="shared" si="15"/>
        <v>9.1683431066215806E-2</v>
      </c>
      <c r="N75" s="84">
        <f t="shared" si="15"/>
        <v>6.0585826210826213E-2</v>
      </c>
      <c r="O75" s="85">
        <f t="shared" si="15"/>
        <v>7.6085770135243744E-2</v>
      </c>
      <c r="P75" s="84">
        <f t="shared" si="15"/>
        <v>6.8757063160349435E-2</v>
      </c>
      <c r="Q75" s="85">
        <f t="shared" si="15"/>
        <v>7.4971525559997323E-2</v>
      </c>
      <c r="R75" s="84">
        <f t="shared" si="15"/>
        <v>6.8762077835651858E-2</v>
      </c>
      <c r="S75" s="85">
        <f t="shared" si="15"/>
        <v>6.486271388778353E-2</v>
      </c>
      <c r="T75" s="84">
        <f t="shared" si="15"/>
        <v>5.7438983617519222E-2</v>
      </c>
      <c r="U75" s="85">
        <f t="shared" si="15"/>
        <v>0.13529948312557008</v>
      </c>
      <c r="V75" s="84">
        <f t="shared" si="15"/>
        <v>4.2451125349104647E-2</v>
      </c>
      <c r="W75" s="85">
        <f t="shared" si="15"/>
        <v>6.6026498830933936E-2</v>
      </c>
      <c r="X75" s="84">
        <f t="shared" si="15"/>
        <v>6.6326530612244902E-2</v>
      </c>
      <c r="Y75" s="85">
        <f t="shared" si="15"/>
        <v>0.11891098358467904</v>
      </c>
      <c r="Z75" s="84">
        <f t="shared" si="15"/>
        <v>5.8762959806845622E-2</v>
      </c>
      <c r="AA75" s="84">
        <f t="shared" si="15"/>
        <v>5.3860709466742249E-2</v>
      </c>
      <c r="AB75" s="104">
        <f t="shared" si="15"/>
        <v>6.3191417028755262E-2</v>
      </c>
      <c r="AC75" s="105">
        <f t="shared" si="15"/>
        <v>6.3323508545397381E-2</v>
      </c>
      <c r="AD75" s="18"/>
      <c r="AE75" s="18"/>
    </row>
    <row r="76" spans="1:31" s="8" customFormat="1" x14ac:dyDescent="0.2">
      <c r="A76" s="89" t="s">
        <v>21</v>
      </c>
      <c r="B76" s="84">
        <f>B12/B31</f>
        <v>6.8250675546578599E-2</v>
      </c>
      <c r="C76" s="85">
        <f t="shared" ref="C76:AC76" si="16">C12/C31</f>
        <v>4.5424629339332515E-2</v>
      </c>
      <c r="D76" s="84">
        <f t="shared" si="16"/>
        <v>6.0245655021061204E-2</v>
      </c>
      <c r="E76" s="85">
        <f t="shared" si="16"/>
        <v>5.5917925857943557E-2</v>
      </c>
      <c r="F76" s="84">
        <f t="shared" si="16"/>
        <v>7.8223643211314933E-2</v>
      </c>
      <c r="G76" s="85">
        <f t="shared" si="16"/>
        <v>3.8049133601773512E-2</v>
      </c>
      <c r="H76" s="84">
        <f t="shared" si="16"/>
        <v>6.4869025040543135E-2</v>
      </c>
      <c r="I76" s="85">
        <f t="shared" si="16"/>
        <v>4.8504310963073935E-2</v>
      </c>
      <c r="J76" s="84">
        <f t="shared" si="16"/>
        <v>3.7086005156342965E-2</v>
      </c>
      <c r="K76" s="85">
        <f t="shared" si="16"/>
        <v>0.10545839957604664</v>
      </c>
      <c r="L76" s="84">
        <f t="shared" si="16"/>
        <v>3.8784770974502981E-2</v>
      </c>
      <c r="M76" s="85">
        <f t="shared" si="16"/>
        <v>9.4786628429568115E-2</v>
      </c>
      <c r="N76" s="84">
        <f t="shared" si="16"/>
        <v>5.0240384615384617E-2</v>
      </c>
      <c r="O76" s="85">
        <f t="shared" si="16"/>
        <v>7.20969230311269E-2</v>
      </c>
      <c r="P76" s="84">
        <f t="shared" si="16"/>
        <v>5.9321577842753867E-2</v>
      </c>
      <c r="Q76" s="85">
        <f t="shared" si="16"/>
        <v>5.8311186546664583E-2</v>
      </c>
      <c r="R76" s="84">
        <f t="shared" si="16"/>
        <v>6.389894930828395E-2</v>
      </c>
      <c r="S76" s="85">
        <f t="shared" si="16"/>
        <v>5.3779605311638737E-2</v>
      </c>
      <c r="T76" s="84">
        <f t="shared" si="16"/>
        <v>5.0819124038783019E-2</v>
      </c>
      <c r="U76" s="85">
        <f t="shared" si="16"/>
        <v>8.8476740650653696E-2</v>
      </c>
      <c r="V76" s="84">
        <f t="shared" si="16"/>
        <v>3.4943321833415475E-2</v>
      </c>
      <c r="W76" s="85">
        <f t="shared" si="16"/>
        <v>6.705586518241842E-2</v>
      </c>
      <c r="X76" s="84">
        <f t="shared" si="16"/>
        <v>5.6714285714285717E-2</v>
      </c>
      <c r="Y76" s="85">
        <f t="shared" si="16"/>
        <v>9.4977534587837531E-2</v>
      </c>
      <c r="Z76" s="84">
        <f t="shared" si="16"/>
        <v>5.7875301803721059E-2</v>
      </c>
      <c r="AA76" s="84">
        <f t="shared" si="16"/>
        <v>4.9597202372873239E-2</v>
      </c>
      <c r="AB76" s="104">
        <f t="shared" si="16"/>
        <v>5.7845679983758572E-2</v>
      </c>
      <c r="AC76" s="105">
        <f t="shared" si="16"/>
        <v>5.8264565840332544E-2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6.7513715642656333E-2</v>
      </c>
      <c r="C77" s="85">
        <f t="shared" ref="C77:AC77" si="17">C13/C31</f>
        <v>5.1563416181028394E-2</v>
      </c>
      <c r="D77" s="84">
        <f t="shared" si="17"/>
        <v>6.360836784538601E-2</v>
      </c>
      <c r="E77" s="85">
        <f t="shared" si="17"/>
        <v>4.7231964338391948E-2</v>
      </c>
      <c r="F77" s="84">
        <f t="shared" si="17"/>
        <v>7.4579348091148023E-2</v>
      </c>
      <c r="G77" s="85">
        <f t="shared" si="17"/>
        <v>2.8763063837488122E-2</v>
      </c>
      <c r="H77" s="84">
        <f t="shared" si="17"/>
        <v>6.653656212491868E-2</v>
      </c>
      <c r="I77" s="85">
        <f t="shared" si="17"/>
        <v>5.0010359060990967E-2</v>
      </c>
      <c r="J77" s="84">
        <f t="shared" si="17"/>
        <v>4.0854101936933958E-2</v>
      </c>
      <c r="K77" s="85">
        <f t="shared" si="17"/>
        <v>0.12446059504883035</v>
      </c>
      <c r="L77" s="84">
        <f t="shared" si="17"/>
        <v>3.1398164540219362E-2</v>
      </c>
      <c r="M77" s="85">
        <f t="shared" si="17"/>
        <v>0.10163506399006977</v>
      </c>
      <c r="N77" s="84">
        <f t="shared" si="17"/>
        <v>4.9082977207977205E-2</v>
      </c>
      <c r="O77" s="85">
        <f t="shared" si="17"/>
        <v>7.6810113017334619E-2</v>
      </c>
      <c r="P77" s="84">
        <f t="shared" si="17"/>
        <v>5.6594973720558953E-2</v>
      </c>
      <c r="Q77" s="85">
        <f t="shared" si="17"/>
        <v>5.1030663063626414E-2</v>
      </c>
      <c r="R77" s="84">
        <f t="shared" si="17"/>
        <v>6.4078117201397514E-2</v>
      </c>
      <c r="S77" s="85">
        <f t="shared" si="17"/>
        <v>5.3484841785677438E-2</v>
      </c>
      <c r="T77" s="84">
        <f t="shared" si="17"/>
        <v>4.2728184553660981E-2</v>
      </c>
      <c r="U77" s="85">
        <f t="shared" si="17"/>
        <v>6.7877774399513535E-2</v>
      </c>
      <c r="V77" s="84">
        <f t="shared" si="17"/>
        <v>3.2216198455725313E-2</v>
      </c>
      <c r="W77" s="85">
        <f t="shared" si="17"/>
        <v>7.598194197314824E-2</v>
      </c>
      <c r="X77" s="84">
        <f t="shared" si="17"/>
        <v>5.4489795918367348E-2</v>
      </c>
      <c r="Y77" s="85">
        <f t="shared" si="17"/>
        <v>6.2547266337470528E-2</v>
      </c>
      <c r="Z77" s="84">
        <f t="shared" si="17"/>
        <v>5.5363229654878568E-2</v>
      </c>
      <c r="AA77" s="84">
        <f t="shared" si="17"/>
        <v>4.8966458814042428E-2</v>
      </c>
      <c r="AB77" s="104">
        <f t="shared" si="17"/>
        <v>5.6285205282308973E-2</v>
      </c>
      <c r="AC77" s="105">
        <f t="shared" si="17"/>
        <v>5.8076662254144415E-2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5.7428282883423859E-2</v>
      </c>
      <c r="C78" s="85">
        <f t="shared" ref="C78:AC78" si="18">C14/C31</f>
        <v>5.1407852381921096E-2</v>
      </c>
      <c r="D78" s="84">
        <f t="shared" si="18"/>
        <v>5.5467063112810168E-2</v>
      </c>
      <c r="E78" s="85">
        <f t="shared" si="18"/>
        <v>4.3397030384476711E-2</v>
      </c>
      <c r="F78" s="84">
        <f t="shared" si="18"/>
        <v>6.3361963855095238E-2</v>
      </c>
      <c r="G78" s="85">
        <f t="shared" si="18"/>
        <v>2.7428403384155996E-2</v>
      </c>
      <c r="H78" s="84">
        <f t="shared" si="18"/>
        <v>5.7795735869455668E-2</v>
      </c>
      <c r="I78" s="85">
        <f t="shared" si="18"/>
        <v>4.4121631313050823E-2</v>
      </c>
      <c r="J78" s="84">
        <f t="shared" si="18"/>
        <v>4.1382957625437956E-2</v>
      </c>
      <c r="K78" s="85">
        <f t="shared" si="18"/>
        <v>8.5850556438791734E-2</v>
      </c>
      <c r="L78" s="84">
        <f t="shared" si="18"/>
        <v>2.4988299452617869E-2</v>
      </c>
      <c r="M78" s="85">
        <f t="shared" si="18"/>
        <v>7.8928219834781488E-2</v>
      </c>
      <c r="N78" s="84">
        <f t="shared" si="18"/>
        <v>4.3242521367521367E-2</v>
      </c>
      <c r="O78" s="85">
        <f t="shared" si="18"/>
        <v>5.9723559004177376E-2</v>
      </c>
      <c r="P78" s="84">
        <f t="shared" si="18"/>
        <v>5.1644034656573447E-2</v>
      </c>
      <c r="Q78" s="85">
        <f t="shared" si="18"/>
        <v>4.0958527815619629E-2</v>
      </c>
      <c r="R78" s="84">
        <f t="shared" si="18"/>
        <v>5.7282534969733422E-2</v>
      </c>
      <c r="S78" s="85">
        <f t="shared" si="18"/>
        <v>4.3742907252656553E-2</v>
      </c>
      <c r="T78" s="84">
        <f t="shared" si="18"/>
        <v>4.8612504179204277E-2</v>
      </c>
      <c r="U78" s="85">
        <f t="shared" si="18"/>
        <v>6.1872909698996656E-2</v>
      </c>
      <c r="V78" s="84">
        <f t="shared" si="18"/>
        <v>3.1082635124034828E-2</v>
      </c>
      <c r="W78" s="85">
        <f t="shared" si="18"/>
        <v>6.862932517683043E-2</v>
      </c>
      <c r="X78" s="84">
        <f t="shared" si="18"/>
        <v>5.0775510204081629E-2</v>
      </c>
      <c r="Y78" s="85">
        <f t="shared" si="18"/>
        <v>5.102540148583122E-2</v>
      </c>
      <c r="Z78" s="84">
        <f t="shared" si="18"/>
        <v>5.5354353074847325E-2</v>
      </c>
      <c r="AA78" s="84">
        <f t="shared" si="18"/>
        <v>5.3788852605609623E-2</v>
      </c>
      <c r="AB78" s="104">
        <f t="shared" si="18"/>
        <v>5.0657165269767518E-2</v>
      </c>
      <c r="AC78" s="105">
        <f t="shared" si="18"/>
        <v>5.1300088049693271E-2</v>
      </c>
      <c r="AD78" s="18"/>
      <c r="AE78" s="18"/>
    </row>
    <row r="79" spans="1:31" s="8" customFormat="1" x14ac:dyDescent="0.2">
      <c r="A79" s="90" t="s">
        <v>24</v>
      </c>
      <c r="B79" s="84">
        <f>B15/B31</f>
        <v>5.9625515189562467E-2</v>
      </c>
      <c r="C79" s="85">
        <f t="shared" ref="C79:AC79" si="19">C15/C31</f>
        <v>5.8611652925197745E-2</v>
      </c>
      <c r="D79" s="84">
        <f t="shared" si="19"/>
        <v>5.5431666135712009E-2</v>
      </c>
      <c r="E79" s="85">
        <f t="shared" si="19"/>
        <v>4.3855911370415286E-2</v>
      </c>
      <c r="F79" s="84">
        <f t="shared" si="19"/>
        <v>5.9609288210908502E-2</v>
      </c>
      <c r="G79" s="85">
        <f t="shared" si="19"/>
        <v>2.7564131565850788E-2</v>
      </c>
      <c r="H79" s="84">
        <f t="shared" si="19"/>
        <v>6.1066673996500002E-2</v>
      </c>
      <c r="I79" s="85">
        <f t="shared" si="19"/>
        <v>4.4057883245414126E-2</v>
      </c>
      <c r="J79" s="84">
        <f t="shared" si="19"/>
        <v>4.2044027236067955E-2</v>
      </c>
      <c r="K79" s="85">
        <f t="shared" si="19"/>
        <v>4.9511696570520097E-2</v>
      </c>
      <c r="L79" s="84">
        <f t="shared" si="19"/>
        <v>3.0156889078810818E-2</v>
      </c>
      <c r="M79" s="85">
        <f t="shared" si="19"/>
        <v>7.8778410306895516E-2</v>
      </c>
      <c r="N79" s="84">
        <f t="shared" si="19"/>
        <v>4.246794871794872E-2</v>
      </c>
      <c r="O79" s="85">
        <f t="shared" si="19"/>
        <v>5.7838283009694284E-2</v>
      </c>
      <c r="P79" s="84">
        <f t="shared" si="19"/>
        <v>5.2935583977613145E-2</v>
      </c>
      <c r="Q79" s="85">
        <f t="shared" si="19"/>
        <v>4.1293521227415864E-2</v>
      </c>
      <c r="R79" s="84">
        <f t="shared" si="19"/>
        <v>5.6655447343835985E-2</v>
      </c>
      <c r="S79" s="85">
        <f t="shared" si="19"/>
        <v>4.4214528894194631E-2</v>
      </c>
      <c r="T79" s="84">
        <f t="shared" si="19"/>
        <v>4.1323971915747243E-2</v>
      </c>
      <c r="U79" s="85">
        <f t="shared" si="19"/>
        <v>4.0437823046518696E-2</v>
      </c>
      <c r="V79" s="84">
        <f t="shared" si="19"/>
        <v>3.5156891736487596E-2</v>
      </c>
      <c r="W79" s="85">
        <f t="shared" si="19"/>
        <v>6.9643986294722293E-2</v>
      </c>
      <c r="X79" s="84">
        <f t="shared" si="19"/>
        <v>4.6877551020408165E-2</v>
      </c>
      <c r="Y79" s="85">
        <f t="shared" si="19"/>
        <v>4.0081854175007786E-2</v>
      </c>
      <c r="Z79" s="84">
        <f t="shared" si="19"/>
        <v>5.5869194716659562E-2</v>
      </c>
      <c r="AA79" s="84">
        <f t="shared" si="19"/>
        <v>5.1712987728444938E-2</v>
      </c>
      <c r="AB79" s="104">
        <f t="shared" si="19"/>
        <v>5.1192940263490777E-2</v>
      </c>
      <c r="AC79" s="105">
        <f t="shared" si="19"/>
        <v>5.0422000137314162E-2</v>
      </c>
      <c r="AD79" s="18"/>
      <c r="AE79" s="18"/>
    </row>
    <row r="80" spans="1:31" s="8" customFormat="1" x14ac:dyDescent="0.2">
      <c r="A80" s="89" t="s">
        <v>25</v>
      </c>
      <c r="B80" s="84">
        <f>B16/B31</f>
        <v>5.6391080055681414E-2</v>
      </c>
      <c r="C80" s="85">
        <f t="shared" ref="C80:AC80" si="20">C16/C31</f>
        <v>5.8384290449579379E-2</v>
      </c>
      <c r="D80" s="84">
        <f t="shared" si="20"/>
        <v>5.9962479204275956E-2</v>
      </c>
      <c r="E80" s="85">
        <f t="shared" si="20"/>
        <v>4.5035891048543053E-2</v>
      </c>
      <c r="F80" s="84">
        <f t="shared" si="20"/>
        <v>5.6357872490313488E-2</v>
      </c>
      <c r="G80" s="85">
        <f t="shared" si="20"/>
        <v>3.3615346333076959E-2</v>
      </c>
      <c r="H80" s="84">
        <f t="shared" si="20"/>
        <v>6.0645208579569919E-2</v>
      </c>
      <c r="I80" s="85">
        <f t="shared" si="20"/>
        <v>4.9882862925717565E-2</v>
      </c>
      <c r="J80" s="84">
        <f t="shared" si="20"/>
        <v>4.753090500429695E-2</v>
      </c>
      <c r="K80" s="85">
        <f t="shared" si="20"/>
        <v>5.049587402528579E-2</v>
      </c>
      <c r="L80" s="84">
        <f t="shared" si="20"/>
        <v>3.8255702745050163E-2</v>
      </c>
      <c r="M80" s="85">
        <f t="shared" si="20"/>
        <v>8.226683217052605E-2</v>
      </c>
      <c r="N80" s="84">
        <f t="shared" si="20"/>
        <v>4.7418091168091168E-2</v>
      </c>
      <c r="O80" s="85">
        <f t="shared" si="20"/>
        <v>5.5119516575544994E-2</v>
      </c>
      <c r="P80" s="84">
        <f t="shared" si="20"/>
        <v>5.456795881392721E-2</v>
      </c>
      <c r="Q80" s="85">
        <f t="shared" si="20"/>
        <v>4.4866784286575701E-2</v>
      </c>
      <c r="R80" s="84">
        <f t="shared" si="20"/>
        <v>5.6425088624118561E-2</v>
      </c>
      <c r="S80" s="85">
        <f t="shared" si="20"/>
        <v>4.613049181294307E-2</v>
      </c>
      <c r="T80" s="84">
        <f t="shared" si="20"/>
        <v>4.1992644600468074E-2</v>
      </c>
      <c r="U80" s="85">
        <f t="shared" si="20"/>
        <v>3.785345089692916E-2</v>
      </c>
      <c r="V80" s="84">
        <f t="shared" si="20"/>
        <v>4.3256119599145722E-2</v>
      </c>
      <c r="W80" s="85">
        <f t="shared" si="20"/>
        <v>7.0158669470464535E-2</v>
      </c>
      <c r="X80" s="84">
        <f t="shared" si="20"/>
        <v>5.4959183673469386E-2</v>
      </c>
      <c r="Y80" s="85">
        <f t="shared" si="20"/>
        <v>4.497531028960363E-2</v>
      </c>
      <c r="Z80" s="84">
        <f t="shared" si="20"/>
        <v>5.8754083226814371E-2</v>
      </c>
      <c r="AA80" s="84">
        <f t="shared" si="20"/>
        <v>5.9305862721458852E-2</v>
      </c>
      <c r="AB80" s="104">
        <f t="shared" si="20"/>
        <v>5.3522240068041023E-2</v>
      </c>
      <c r="AC80" s="105">
        <f t="shared" si="20"/>
        <v>5.3477842433206899E-2</v>
      </c>
      <c r="AD80" s="18"/>
      <c r="AE80" s="18"/>
    </row>
    <row r="81" spans="1:31" s="8" customFormat="1" x14ac:dyDescent="0.2">
      <c r="A81" s="90" t="s">
        <v>26</v>
      </c>
      <c r="B81" s="84">
        <f>B17/B31</f>
        <v>5.218767912219887E-2</v>
      </c>
      <c r="C81" s="85">
        <f t="shared" ref="C81:AC81" si="21">C17/C31</f>
        <v>5.2544664760012925E-2</v>
      </c>
      <c r="D81" s="84">
        <f t="shared" si="21"/>
        <v>4.9732752822908927E-2</v>
      </c>
      <c r="E81" s="85">
        <f t="shared" si="21"/>
        <v>4.3724802517289982E-2</v>
      </c>
      <c r="F81" s="84">
        <f t="shared" si="21"/>
        <v>4.5316606605792939E-2</v>
      </c>
      <c r="G81" s="85">
        <f t="shared" si="21"/>
        <v>3.7540152920418041E-2</v>
      </c>
      <c r="H81" s="84">
        <f t="shared" si="21"/>
        <v>5.5807518576546367E-2</v>
      </c>
      <c r="I81" s="85">
        <f t="shared" si="21"/>
        <v>4.7723397134524358E-2</v>
      </c>
      <c r="J81" s="84">
        <f t="shared" si="21"/>
        <v>4.6208765783036954E-2</v>
      </c>
      <c r="K81" s="85">
        <f t="shared" si="21"/>
        <v>4.2622454387160266E-2</v>
      </c>
      <c r="L81" s="84">
        <f t="shared" si="21"/>
        <v>4.1308019453431821E-2</v>
      </c>
      <c r="M81" s="85">
        <f t="shared" si="21"/>
        <v>5.6628001540898004E-2</v>
      </c>
      <c r="N81" s="84">
        <f t="shared" si="21"/>
        <v>4.5744301994301996E-2</v>
      </c>
      <c r="O81" s="85">
        <f t="shared" si="21"/>
        <v>4.7399807503398457E-2</v>
      </c>
      <c r="P81" s="84">
        <f t="shared" si="21"/>
        <v>5.0675372665793673E-2</v>
      </c>
      <c r="Q81" s="85">
        <f t="shared" si="21"/>
        <v>4.1740179109810843E-2</v>
      </c>
      <c r="R81" s="84">
        <f t="shared" si="21"/>
        <v>5.1472376150193885E-2</v>
      </c>
      <c r="S81" s="85">
        <f t="shared" si="21"/>
        <v>4.5688346524001118E-2</v>
      </c>
      <c r="T81" s="84">
        <f t="shared" si="21"/>
        <v>3.7913741223671013E-2</v>
      </c>
      <c r="U81" s="85">
        <f t="shared" si="21"/>
        <v>3.686530860443904E-2</v>
      </c>
      <c r="V81" s="84">
        <f t="shared" si="21"/>
        <v>4.4258255298176438E-2</v>
      </c>
      <c r="W81" s="85">
        <f t="shared" si="21"/>
        <v>5.3703513080305278E-2</v>
      </c>
      <c r="X81" s="84">
        <f t="shared" si="21"/>
        <v>4.9428571428571426E-2</v>
      </c>
      <c r="Y81" s="85">
        <f t="shared" si="21"/>
        <v>4.1905778726811692E-2</v>
      </c>
      <c r="Z81" s="84">
        <f t="shared" si="21"/>
        <v>5.8674194006533162E-2</v>
      </c>
      <c r="AA81" s="84">
        <f t="shared" si="21"/>
        <v>5.9074323946698176E-2</v>
      </c>
      <c r="AB81" s="104">
        <f t="shared" si="21"/>
        <v>5.0060124525640917E-2</v>
      </c>
      <c r="AC81" s="105">
        <f t="shared" si="21"/>
        <v>4.8741708453131909E-2</v>
      </c>
      <c r="AD81" s="18"/>
      <c r="AE81" s="18"/>
    </row>
    <row r="82" spans="1:31" s="8" customFormat="1" x14ac:dyDescent="0.2">
      <c r="A82" s="89" t="s">
        <v>27</v>
      </c>
      <c r="B82" s="84">
        <f>B18/B31</f>
        <v>5.0509048229931491E-2</v>
      </c>
      <c r="C82" s="85">
        <f t="shared" ref="C82:AC82" si="22">C18/C31</f>
        <v>6.1519499323895797E-2</v>
      </c>
      <c r="D82" s="84">
        <f t="shared" si="22"/>
        <v>4.8777034441258714E-2</v>
      </c>
      <c r="E82" s="85">
        <f t="shared" si="22"/>
        <v>4.9329705988396866E-2</v>
      </c>
      <c r="F82" s="84">
        <f t="shared" si="22"/>
        <v>4.2065190885197931E-2</v>
      </c>
      <c r="G82" s="85">
        <f t="shared" si="22"/>
        <v>4.4846853368321039E-2</v>
      </c>
      <c r="H82" s="84">
        <f t="shared" si="22"/>
        <v>5.4268253575584326E-2</v>
      </c>
      <c r="I82" s="85">
        <f t="shared" si="22"/>
        <v>5.3938833729102589E-2</v>
      </c>
      <c r="J82" s="84">
        <f t="shared" si="22"/>
        <v>4.4556091756461955E-2</v>
      </c>
      <c r="K82" s="85">
        <f t="shared" si="22"/>
        <v>4.322810205163146E-2</v>
      </c>
      <c r="L82" s="84">
        <f t="shared" si="22"/>
        <v>4.6171377408786601E-2</v>
      </c>
      <c r="M82" s="85">
        <f t="shared" si="22"/>
        <v>4.9201729229979028E-2</v>
      </c>
      <c r="N82" s="84">
        <f t="shared" si="22"/>
        <v>4.8709045584045582E-2</v>
      </c>
      <c r="O82" s="85">
        <f t="shared" si="22"/>
        <v>4.6645697105605226E-2</v>
      </c>
      <c r="P82" s="84">
        <f t="shared" si="22"/>
        <v>5.6738479200674478E-2</v>
      </c>
      <c r="Q82" s="85">
        <f t="shared" si="22"/>
        <v>4.3459811957031511E-2</v>
      </c>
      <c r="R82" s="84">
        <f t="shared" si="22"/>
        <v>5.1101242657315811E-2</v>
      </c>
      <c r="S82" s="85">
        <f t="shared" si="22"/>
        <v>4.8179098318374088E-2</v>
      </c>
      <c r="T82" s="84">
        <f t="shared" si="22"/>
        <v>4.8545636910732194E-2</v>
      </c>
      <c r="U82" s="85">
        <f t="shared" si="22"/>
        <v>3.1468531468531472E-2</v>
      </c>
      <c r="V82" s="84">
        <f t="shared" si="22"/>
        <v>5.2932479053721046E-2</v>
      </c>
      <c r="W82" s="85">
        <f t="shared" si="22"/>
        <v>5.2674146728820787E-2</v>
      </c>
      <c r="X82" s="84">
        <f t="shared" si="22"/>
        <v>5.1326530612244896E-2</v>
      </c>
      <c r="Y82" s="85">
        <f t="shared" si="22"/>
        <v>4.2617554161661998E-2</v>
      </c>
      <c r="Z82" s="84">
        <f t="shared" si="22"/>
        <v>5.9251171708564122E-2</v>
      </c>
      <c r="AA82" s="84">
        <f t="shared" si="22"/>
        <v>6.3074355883080899E-2</v>
      </c>
      <c r="AB82" s="104">
        <f t="shared" si="22"/>
        <v>5.1433198108209732E-2</v>
      </c>
      <c r="AC82" s="105">
        <f t="shared" si="22"/>
        <v>5.1818027421878479E-2</v>
      </c>
      <c r="AD82" s="18"/>
      <c r="AE82" s="18"/>
    </row>
    <row r="83" spans="1:31" s="8" customFormat="1" x14ac:dyDescent="0.2">
      <c r="A83" s="90" t="s">
        <v>28</v>
      </c>
      <c r="B83" s="84">
        <f>B19/B31</f>
        <v>5.4043726287632723E-2</v>
      </c>
      <c r="C83" s="85">
        <f t="shared" ref="C83:AC83" si="23">C19/C31</f>
        <v>6.6054782390177938E-2</v>
      </c>
      <c r="D83" s="84">
        <f t="shared" si="23"/>
        <v>6.3466779936993387E-2</v>
      </c>
      <c r="E83" s="85">
        <f t="shared" si="23"/>
        <v>5.454128290012783E-2</v>
      </c>
      <c r="F83" s="84">
        <f t="shared" si="23"/>
        <v>4.0507220852412824E-2</v>
      </c>
      <c r="G83" s="85">
        <f t="shared" si="23"/>
        <v>6.0116273808985203E-2</v>
      </c>
      <c r="H83" s="84">
        <f t="shared" si="23"/>
        <v>5.8849399411780877E-2</v>
      </c>
      <c r="I83" s="85">
        <f t="shared" si="23"/>
        <v>6.8003251151449465E-2</v>
      </c>
      <c r="J83" s="84">
        <f t="shared" si="23"/>
        <v>6.4388180075361942E-2</v>
      </c>
      <c r="K83" s="85">
        <f t="shared" si="23"/>
        <v>3.8761450526156406E-2</v>
      </c>
      <c r="L83" s="84">
        <f t="shared" si="23"/>
        <v>7.0488167185560502E-2</v>
      </c>
      <c r="M83" s="85">
        <f t="shared" si="23"/>
        <v>4.7767838034498994E-2</v>
      </c>
      <c r="N83" s="84">
        <f t="shared" si="23"/>
        <v>6.3924501424501429E-2</v>
      </c>
      <c r="O83" s="85">
        <f t="shared" si="23"/>
        <v>5.0059038906143022E-2</v>
      </c>
      <c r="P83" s="84">
        <f t="shared" si="23"/>
        <v>6.8470052200118398E-2</v>
      </c>
      <c r="Q83" s="85">
        <f t="shared" si="23"/>
        <v>4.7457400004466577E-2</v>
      </c>
      <c r="R83" s="84">
        <f t="shared" si="23"/>
        <v>6.136500339139226E-2</v>
      </c>
      <c r="S83" s="85">
        <f t="shared" si="23"/>
        <v>5.5651353701492975E-2</v>
      </c>
      <c r="T83" s="84">
        <f t="shared" si="23"/>
        <v>6.7669675693747905E-2</v>
      </c>
      <c r="U83" s="85">
        <f t="shared" si="23"/>
        <v>3.0556400121617512E-2</v>
      </c>
      <c r="V83" s="84">
        <f t="shared" si="23"/>
        <v>6.9393790044356821E-2</v>
      </c>
      <c r="W83" s="85">
        <f t="shared" si="23"/>
        <v>5.3482934576415744E-2</v>
      </c>
      <c r="X83" s="84">
        <f t="shared" si="23"/>
        <v>6.5816326530612243E-2</v>
      </c>
      <c r="Y83" s="85">
        <f t="shared" si="23"/>
        <v>3.825792962320388E-2</v>
      </c>
      <c r="Z83" s="84">
        <f t="shared" si="23"/>
        <v>6.4142167305780429E-2</v>
      </c>
      <c r="AA83" s="84">
        <f t="shared" si="23"/>
        <v>5.6790872581817017E-2</v>
      </c>
      <c r="AB83" s="104">
        <f t="shared" si="23"/>
        <v>6.1365457408891225E-2</v>
      </c>
      <c r="AC83" s="105">
        <f t="shared" si="23"/>
        <v>5.6292782695525123E-2</v>
      </c>
      <c r="AD83" s="18"/>
      <c r="AE83" s="18"/>
    </row>
    <row r="84" spans="1:31" s="8" customFormat="1" x14ac:dyDescent="0.2">
      <c r="A84" s="89" t="s">
        <v>29</v>
      </c>
      <c r="B84" s="84">
        <f>B20/B31</f>
        <v>6.4579523432595459E-2</v>
      </c>
      <c r="C84" s="85">
        <f t="shared" ref="C84:AC84" si="24">C20/C31</f>
        <v>8.5847284215060965E-2</v>
      </c>
      <c r="D84" s="84">
        <f t="shared" si="24"/>
        <v>8.7005769707267006E-2</v>
      </c>
      <c r="E84" s="85">
        <f t="shared" si="24"/>
        <v>7.853420302205906E-2</v>
      </c>
      <c r="F84" s="84">
        <f t="shared" si="24"/>
        <v>5.3702549651827566E-2</v>
      </c>
      <c r="G84" s="85">
        <f t="shared" si="24"/>
        <v>0.10729312762973352</v>
      </c>
      <c r="H84" s="84">
        <f t="shared" si="24"/>
        <v>6.4548344832009386E-2</v>
      </c>
      <c r="I84" s="85">
        <f t="shared" si="24"/>
        <v>8.8801058217922765E-2</v>
      </c>
      <c r="J84" s="84">
        <f t="shared" si="24"/>
        <v>0.10074700866001191</v>
      </c>
      <c r="K84" s="85">
        <f t="shared" si="24"/>
        <v>4.1486865016276783E-2</v>
      </c>
      <c r="L84" s="84">
        <f t="shared" si="24"/>
        <v>0.10074680015465071</v>
      </c>
      <c r="M84" s="85">
        <f t="shared" si="24"/>
        <v>4.7832042117878698E-2</v>
      </c>
      <c r="N84" s="84">
        <f t="shared" si="24"/>
        <v>8.6164529914529914E-2</v>
      </c>
      <c r="O84" s="85">
        <f t="shared" si="24"/>
        <v>5.9842629066986834E-2</v>
      </c>
      <c r="P84" s="84">
        <f t="shared" si="24"/>
        <v>9.8767646689507951E-2</v>
      </c>
      <c r="Q84" s="85">
        <f t="shared" si="24"/>
        <v>6.0656140429238226E-2</v>
      </c>
      <c r="R84" s="84">
        <f t="shared" si="24"/>
        <v>7.6607072012695329E-2</v>
      </c>
      <c r="S84" s="85">
        <f t="shared" si="24"/>
        <v>7.6505873163254773E-2</v>
      </c>
      <c r="T84" s="84">
        <f t="shared" si="24"/>
        <v>0.15553326646606486</v>
      </c>
      <c r="U84" s="85">
        <f t="shared" si="24"/>
        <v>3.2608695652173912E-2</v>
      </c>
      <c r="V84" s="84">
        <f t="shared" si="24"/>
        <v>0.11407918514867751</v>
      </c>
      <c r="W84" s="85">
        <f t="shared" si="24"/>
        <v>5.9570901283766894E-2</v>
      </c>
      <c r="X84" s="84">
        <f t="shared" si="24"/>
        <v>9.514285714285714E-2</v>
      </c>
      <c r="Y84" s="85">
        <f t="shared" si="24"/>
        <v>4.8222785711108149E-2</v>
      </c>
      <c r="Z84" s="84">
        <f t="shared" si="24"/>
        <v>7.2876722056526066E-2</v>
      </c>
      <c r="AA84" s="84">
        <f t="shared" si="24"/>
        <v>7.9449736125637729E-2</v>
      </c>
      <c r="AB84" s="104">
        <f t="shared" si="24"/>
        <v>8.1670849155313488E-2</v>
      </c>
      <c r="AC84" s="105">
        <f t="shared" si="24"/>
        <v>7.520479684129254E-2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7.2781614215137708E-2</v>
      </c>
      <c r="C85" s="85">
        <f t="shared" ref="C85:AC85" si="25">C21/C31</f>
        <v>9.6102528510057794E-2</v>
      </c>
      <c r="D85" s="84">
        <f t="shared" si="25"/>
        <v>7.3271742593182546E-2</v>
      </c>
      <c r="E85" s="85">
        <f t="shared" si="25"/>
        <v>8.7515159461142619E-2</v>
      </c>
      <c r="F85" s="84">
        <f t="shared" si="25"/>
        <v>5.4515403581976318E-2</v>
      </c>
      <c r="G85" s="85">
        <f t="shared" si="25"/>
        <v>0.12441749988689318</v>
      </c>
      <c r="H85" s="84">
        <f t="shared" si="25"/>
        <v>7.0696242544185148E-2</v>
      </c>
      <c r="I85" s="85">
        <f t="shared" si="25"/>
        <v>9.6673944571055187E-2</v>
      </c>
      <c r="J85" s="84">
        <f t="shared" si="25"/>
        <v>0.14133668275269387</v>
      </c>
      <c r="K85" s="85">
        <f t="shared" si="25"/>
        <v>4.1184041184041183E-2</v>
      </c>
      <c r="L85" s="84">
        <f t="shared" si="25"/>
        <v>0.10558980933194961</v>
      </c>
      <c r="M85" s="85">
        <f t="shared" si="25"/>
        <v>4.5263878782690579E-2</v>
      </c>
      <c r="N85" s="84">
        <f t="shared" si="25"/>
        <v>9.0571581196581194E-2</v>
      </c>
      <c r="O85" s="85">
        <f t="shared" si="25"/>
        <v>6.632202498486818E-2</v>
      </c>
      <c r="P85" s="84">
        <f t="shared" si="25"/>
        <v>9.7655479218612659E-2</v>
      </c>
      <c r="Q85" s="85">
        <f t="shared" si="25"/>
        <v>6.8249324429952879E-2</v>
      </c>
      <c r="R85" s="84">
        <f t="shared" si="25"/>
        <v>8.6051779521109817E-2</v>
      </c>
      <c r="S85" s="85">
        <f t="shared" si="25"/>
        <v>8.5437207999882095E-2</v>
      </c>
      <c r="T85" s="84">
        <f t="shared" si="25"/>
        <v>0.12042795051822133</v>
      </c>
      <c r="U85" s="85">
        <f t="shared" si="25"/>
        <v>3.9069626026147768E-2</v>
      </c>
      <c r="V85" s="84">
        <f t="shared" si="25"/>
        <v>9.6730737637588299E-2</v>
      </c>
      <c r="W85" s="85">
        <f t="shared" si="25"/>
        <v>6.9643986294722293E-2</v>
      </c>
      <c r="X85" s="84">
        <f t="shared" si="25"/>
        <v>0.10826530612244897</v>
      </c>
      <c r="Y85" s="85">
        <f t="shared" si="25"/>
        <v>6.5127452288802887E-2</v>
      </c>
      <c r="Z85" s="84">
        <f t="shared" si="25"/>
        <v>7.6329711688680579E-2</v>
      </c>
      <c r="AA85" s="84">
        <f t="shared" si="25"/>
        <v>9.8052679063305892E-2</v>
      </c>
      <c r="AB85" s="104">
        <f t="shared" si="25"/>
        <v>8.4575566497965618E-2</v>
      </c>
      <c r="AC85" s="105">
        <f t="shared" si="25"/>
        <v>8.5549130162982268E-2</v>
      </c>
      <c r="AD85" s="18"/>
      <c r="AE85" s="18"/>
    </row>
    <row r="86" spans="1:31" s="8" customFormat="1" x14ac:dyDescent="0.2">
      <c r="A86" s="89" t="s">
        <v>31</v>
      </c>
      <c r="B86" s="84">
        <f>B22/B31</f>
        <v>7.0529792286486342E-2</v>
      </c>
      <c r="C86" s="85">
        <f t="shared" ref="C86:AC86" si="26">C22/C31</f>
        <v>9.1519379659434949E-2</v>
      </c>
      <c r="D86" s="84">
        <f t="shared" si="26"/>
        <v>6.5059643906410392E-2</v>
      </c>
      <c r="E86" s="85">
        <f t="shared" si="26"/>
        <v>8.5351863384575039E-2</v>
      </c>
      <c r="F86" s="84">
        <f t="shared" si="26"/>
        <v>4.6928766900587962E-2</v>
      </c>
      <c r="G86" s="85">
        <f t="shared" si="26"/>
        <v>0.1168506537574085</v>
      </c>
      <c r="H86" s="84">
        <f t="shared" si="26"/>
        <v>7.068708025251276E-2</v>
      </c>
      <c r="I86" s="85">
        <f t="shared" si="26"/>
        <v>8.8920585844741579E-2</v>
      </c>
      <c r="J86" s="84">
        <f t="shared" si="26"/>
        <v>0.1043167845574139</v>
      </c>
      <c r="K86" s="85">
        <f t="shared" si="26"/>
        <v>3.9972745855098794E-2</v>
      </c>
      <c r="L86" s="84">
        <f t="shared" si="26"/>
        <v>0.10548806544167023</v>
      </c>
      <c r="M86" s="85">
        <f t="shared" si="26"/>
        <v>3.781620511064504E-2</v>
      </c>
      <c r="N86" s="84">
        <f t="shared" si="26"/>
        <v>8.9618945868945865E-2</v>
      </c>
      <c r="O86" s="85">
        <f t="shared" si="26"/>
        <v>6.3057520762842198E-2</v>
      </c>
      <c r="P86" s="84">
        <f t="shared" si="26"/>
        <v>6.8218917609916233E-2</v>
      </c>
      <c r="Q86" s="85">
        <f t="shared" si="26"/>
        <v>7.7651472854367201E-2</v>
      </c>
      <c r="R86" s="84">
        <f t="shared" si="26"/>
        <v>7.1782336605280328E-2</v>
      </c>
      <c r="S86" s="85">
        <f t="shared" si="26"/>
        <v>8.347703055223947E-2</v>
      </c>
      <c r="T86" s="84">
        <f t="shared" si="26"/>
        <v>8.2179872952189897E-2</v>
      </c>
      <c r="U86" s="85">
        <f t="shared" si="26"/>
        <v>3.8765582243843112E-2</v>
      </c>
      <c r="V86" s="84">
        <f t="shared" si="26"/>
        <v>9.6845736816165595E-2</v>
      </c>
      <c r="W86" s="85">
        <f t="shared" si="26"/>
        <v>5.9497375115803712E-2</v>
      </c>
      <c r="X86" s="84">
        <f t="shared" si="26"/>
        <v>9.1081632653061226E-2</v>
      </c>
      <c r="Y86" s="85">
        <f t="shared" si="26"/>
        <v>5.3294185684416566E-2</v>
      </c>
      <c r="Z86" s="84">
        <f t="shared" si="26"/>
        <v>7.3009870756994749E-2</v>
      </c>
      <c r="AA86" s="84">
        <f t="shared" si="26"/>
        <v>7.7781060128224583E-2</v>
      </c>
      <c r="AB86" s="104">
        <f t="shared" si="26"/>
        <v>7.7167215856056723E-2</v>
      </c>
      <c r="AC86" s="105">
        <f t="shared" si="26"/>
        <v>7.8328091706586139E-2</v>
      </c>
      <c r="AD86" s="18"/>
      <c r="AE86" s="18"/>
    </row>
    <row r="87" spans="1:31" s="8" customFormat="1" x14ac:dyDescent="0.2">
      <c r="A87" s="90" t="s">
        <v>32</v>
      </c>
      <c r="B87" s="84">
        <f>B23/B31</f>
        <v>6.5889674372901705E-2</v>
      </c>
      <c r="C87" s="85">
        <f t="shared" ref="C87:AC87" si="27">C23/C31</f>
        <v>7.8272523843143829E-2</v>
      </c>
      <c r="D87" s="84">
        <f t="shared" si="27"/>
        <v>5.015751654808679E-2</v>
      </c>
      <c r="E87" s="85">
        <f t="shared" si="27"/>
        <v>7.9517519420498867E-2</v>
      </c>
      <c r="F87" s="84">
        <f t="shared" si="27"/>
        <v>3.9762104749776463E-2</v>
      </c>
      <c r="G87" s="85">
        <f t="shared" si="27"/>
        <v>9.8629145364882598E-2</v>
      </c>
      <c r="H87" s="84">
        <f t="shared" si="27"/>
        <v>5.9142592745297456E-2</v>
      </c>
      <c r="I87" s="85">
        <f t="shared" si="27"/>
        <v>8.0099446985513245E-2</v>
      </c>
      <c r="J87" s="84">
        <f t="shared" si="27"/>
        <v>8.7790044291663913E-2</v>
      </c>
      <c r="K87" s="85">
        <f t="shared" si="27"/>
        <v>3.3764857294269056E-2</v>
      </c>
      <c r="L87" s="84">
        <f t="shared" si="27"/>
        <v>9.0572411126711841E-2</v>
      </c>
      <c r="M87" s="85">
        <f t="shared" si="27"/>
        <v>3.4777211830672429E-2</v>
      </c>
      <c r="N87" s="84">
        <f t="shared" si="27"/>
        <v>7.3424145299145302E-2</v>
      </c>
      <c r="O87" s="85">
        <f t="shared" si="27"/>
        <v>6.0308986812990545E-2</v>
      </c>
      <c r="P87" s="84">
        <f t="shared" si="27"/>
        <v>4.9814339785100546E-2</v>
      </c>
      <c r="Q87" s="85">
        <f t="shared" si="27"/>
        <v>7.8120463630881931E-2</v>
      </c>
      <c r="R87" s="84">
        <f t="shared" si="27"/>
        <v>6.1313812564788392E-2</v>
      </c>
      <c r="S87" s="85">
        <f t="shared" si="27"/>
        <v>8.0986278757866501E-2</v>
      </c>
      <c r="T87" s="84">
        <f t="shared" si="27"/>
        <v>5.8575727181544635E-2</v>
      </c>
      <c r="U87" s="85">
        <f t="shared" si="27"/>
        <v>3.9753724536333232E-2</v>
      </c>
      <c r="V87" s="84">
        <f t="shared" si="27"/>
        <v>9.3806472810908495E-2</v>
      </c>
      <c r="W87" s="85">
        <f t="shared" si="27"/>
        <v>5.3482934576415744E-2</v>
      </c>
      <c r="X87" s="84">
        <f t="shared" si="27"/>
        <v>6.0897959183673467E-2</v>
      </c>
      <c r="Y87" s="85">
        <f t="shared" si="27"/>
        <v>6.0678855820988475E-2</v>
      </c>
      <c r="Z87" s="84">
        <f t="shared" si="27"/>
        <v>7.1341073711120584E-2</v>
      </c>
      <c r="AA87" s="84">
        <f t="shared" si="27"/>
        <v>7.6655302637146802E-2</v>
      </c>
      <c r="AB87" s="104">
        <f t="shared" si="27"/>
        <v>6.5873895865042359E-2</v>
      </c>
      <c r="AC87" s="105">
        <f t="shared" si="27"/>
        <v>7.2277837133362166E-2</v>
      </c>
      <c r="AD87" s="18"/>
      <c r="AE87" s="18"/>
    </row>
    <row r="88" spans="1:31" s="8" customFormat="1" x14ac:dyDescent="0.2">
      <c r="A88" s="89" t="s">
        <v>33</v>
      </c>
      <c r="B88" s="84">
        <f>B24/B31</f>
        <v>5.4589622512760325E-2</v>
      </c>
      <c r="C88" s="85">
        <f t="shared" ref="C88:AC88" si="28">C24/C31</f>
        <v>5.638589395335479E-2</v>
      </c>
      <c r="D88" s="84">
        <f t="shared" si="28"/>
        <v>3.7273016884358079E-2</v>
      </c>
      <c r="E88" s="85">
        <f t="shared" si="28"/>
        <v>6.4571110164213838E-2</v>
      </c>
      <c r="F88" s="84">
        <f t="shared" si="28"/>
        <v>3.3936651583710405E-2</v>
      </c>
      <c r="G88" s="85">
        <f t="shared" si="28"/>
        <v>6.9040401755417813E-2</v>
      </c>
      <c r="H88" s="84">
        <f t="shared" si="28"/>
        <v>4.7176639821152069E-2</v>
      </c>
      <c r="I88" s="85">
        <f t="shared" si="28"/>
        <v>6.136548360877811E-2</v>
      </c>
      <c r="J88" s="84">
        <f t="shared" si="28"/>
        <v>7.2849871091425933E-2</v>
      </c>
      <c r="K88" s="85">
        <f t="shared" si="28"/>
        <v>2.4755848285260049E-2</v>
      </c>
      <c r="L88" s="84">
        <f t="shared" si="28"/>
        <v>6.737480414301121E-2</v>
      </c>
      <c r="M88" s="85">
        <f t="shared" si="28"/>
        <v>2.7629157214398837E-2</v>
      </c>
      <c r="N88" s="84">
        <f t="shared" si="28"/>
        <v>5.3258547008547007E-2</v>
      </c>
      <c r="O88" s="85">
        <f t="shared" si="28"/>
        <v>5.0624621704487949E-2</v>
      </c>
      <c r="P88" s="84">
        <f t="shared" si="28"/>
        <v>3.3939046047320932E-2</v>
      </c>
      <c r="Q88" s="85">
        <f t="shared" si="28"/>
        <v>6.9053308618263837E-2</v>
      </c>
      <c r="R88" s="84">
        <f t="shared" si="28"/>
        <v>4.2577970027771021E-2</v>
      </c>
      <c r="S88" s="85">
        <f t="shared" si="28"/>
        <v>6.3447848963169295E-2</v>
      </c>
      <c r="T88" s="84">
        <f t="shared" si="28"/>
        <v>4.7074557004346373E-2</v>
      </c>
      <c r="U88" s="85">
        <f t="shared" si="28"/>
        <v>4.6442687747035576E-2</v>
      </c>
      <c r="V88" s="84">
        <f t="shared" si="28"/>
        <v>7.1693773615902748E-2</v>
      </c>
      <c r="W88" s="85">
        <f t="shared" si="28"/>
        <v>3.8601238180668497E-2</v>
      </c>
      <c r="X88" s="84">
        <f t="shared" si="28"/>
        <v>3.5816326530612244E-2</v>
      </c>
      <c r="Y88" s="85">
        <f t="shared" si="28"/>
        <v>5.2715868143600693E-2</v>
      </c>
      <c r="Z88" s="84">
        <f t="shared" si="28"/>
        <v>5.5567390995597217E-2</v>
      </c>
      <c r="AA88" s="84">
        <f t="shared" si="28"/>
        <v>5.6726999816365802E-2</v>
      </c>
      <c r="AB88" s="104">
        <f t="shared" si="28"/>
        <v>4.9738179013717521E-2</v>
      </c>
      <c r="AC88" s="105">
        <f t="shared" si="28"/>
        <v>5.556405404396221E-2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2.3528127302999701E-2</v>
      </c>
      <c r="C89" s="85">
        <f t="shared" ref="C89:AC89" si="29">C25/C31</f>
        <v>4.1044910072157673E-2</v>
      </c>
      <c r="D89" s="84">
        <f t="shared" si="29"/>
        <v>1.8548015999433648E-2</v>
      </c>
      <c r="E89" s="85">
        <f t="shared" si="29"/>
        <v>5.9031761119669603E-2</v>
      </c>
      <c r="F89" s="84">
        <f t="shared" si="29"/>
        <v>1.3872707074538705E-2</v>
      </c>
      <c r="G89" s="85">
        <f t="shared" si="29"/>
        <v>5.552413699497806E-2</v>
      </c>
      <c r="H89" s="84">
        <f t="shared" si="29"/>
        <v>2.4527454806996325E-2</v>
      </c>
      <c r="I89" s="85">
        <f t="shared" si="29"/>
        <v>4.963583916362535E-2</v>
      </c>
      <c r="J89" s="84">
        <f t="shared" si="29"/>
        <v>4.3762808223705957E-2</v>
      </c>
      <c r="K89" s="85">
        <f t="shared" si="29"/>
        <v>2.2030433795139678E-2</v>
      </c>
      <c r="L89" s="84">
        <f t="shared" si="29"/>
        <v>5.5898093319496162E-2</v>
      </c>
      <c r="M89" s="85">
        <f t="shared" si="29"/>
        <v>1.8469374652227883E-2</v>
      </c>
      <c r="N89" s="84">
        <f t="shared" si="29"/>
        <v>5.0329415954415951E-2</v>
      </c>
      <c r="O89" s="85">
        <f t="shared" si="29"/>
        <v>3.8568777845030315E-2</v>
      </c>
      <c r="P89" s="84">
        <f t="shared" si="29"/>
        <v>2.7858001327425691E-2</v>
      </c>
      <c r="Q89" s="85">
        <f t="shared" si="29"/>
        <v>5.4313598499229516E-2</v>
      </c>
      <c r="R89" s="84">
        <f t="shared" si="29"/>
        <v>2.9127580337603501E-2</v>
      </c>
      <c r="S89" s="85">
        <f t="shared" si="29"/>
        <v>5.0714064641641243E-2</v>
      </c>
      <c r="T89" s="84">
        <f t="shared" si="29"/>
        <v>1.8923436977599465E-2</v>
      </c>
      <c r="U89" s="85">
        <f t="shared" si="29"/>
        <v>3.374885983581636E-2</v>
      </c>
      <c r="V89" s="84">
        <f t="shared" si="29"/>
        <v>6.2986692952193196E-2</v>
      </c>
      <c r="W89" s="85">
        <f t="shared" si="29"/>
        <v>2.8778142140787905E-2</v>
      </c>
      <c r="X89" s="84">
        <f t="shared" si="29"/>
        <v>1.8857142857142857E-2</v>
      </c>
      <c r="Y89" s="85">
        <f t="shared" si="29"/>
        <v>4.1905778726811692E-2</v>
      </c>
      <c r="Z89" s="84">
        <f t="shared" si="29"/>
        <v>3.6393978128106803E-2</v>
      </c>
      <c r="AA89" s="84">
        <f t="shared" si="29"/>
        <v>4.0639047018339466E-2</v>
      </c>
      <c r="AB89" s="104">
        <f t="shared" si="29"/>
        <v>3.361327376540503E-2</v>
      </c>
      <c r="AC89" s="105">
        <f t="shared" si="29"/>
        <v>4.3020285155737144E-2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0">C26/C31</f>
        <v>2.1252408247274642E-2</v>
      </c>
      <c r="D90" s="84">
        <f t="shared" si="30"/>
        <v>3.5396977098155815E-4</v>
      </c>
      <c r="E90" s="85">
        <f t="shared" si="30"/>
        <v>3.1007243764135172E-2</v>
      </c>
      <c r="F90" s="84">
        <f t="shared" si="30"/>
        <v>5.825453166066058E-4</v>
      </c>
      <c r="G90" s="85">
        <f t="shared" si="30"/>
        <v>3.3830249287427047E-2</v>
      </c>
      <c r="H90" s="84">
        <f t="shared" si="30"/>
        <v>3.5916183355780948E-3</v>
      </c>
      <c r="I90" s="85">
        <f t="shared" si="30"/>
        <v>2.2048862893843529E-2</v>
      </c>
      <c r="J90" s="84">
        <f t="shared" si="30"/>
        <v>1.2428108679843987E-2</v>
      </c>
      <c r="K90" s="85">
        <f t="shared" si="30"/>
        <v>7.0406540994776287E-3</v>
      </c>
      <c r="L90" s="84">
        <f t="shared" si="30"/>
        <v>4.2406853468449218E-2</v>
      </c>
      <c r="M90" s="85">
        <f t="shared" si="30"/>
        <v>4.4086803920729356E-3</v>
      </c>
      <c r="N90" s="84">
        <f t="shared" si="30"/>
        <v>1.1600783475783475E-2</v>
      </c>
      <c r="O90" s="85">
        <f t="shared" si="30"/>
        <v>9.2775423939036126E-3</v>
      </c>
      <c r="P90" s="84">
        <f t="shared" si="30"/>
        <v>4.2334116634078966E-3</v>
      </c>
      <c r="Q90" s="85">
        <f t="shared" si="30"/>
        <v>1.4069723295441856E-2</v>
      </c>
      <c r="R90" s="84">
        <f t="shared" si="30"/>
        <v>8.8432152958189889E-3</v>
      </c>
      <c r="S90" s="85">
        <f t="shared" si="30"/>
        <v>5.3204816436014206E-3</v>
      </c>
      <c r="T90" s="84">
        <f t="shared" si="30"/>
        <v>4.6138415245737209E-3</v>
      </c>
      <c r="U90" s="85">
        <f t="shared" si="30"/>
        <v>2.128306476132563E-3</v>
      </c>
      <c r="V90" s="84">
        <f t="shared" si="30"/>
        <v>1.8482010842779693E-2</v>
      </c>
      <c r="W90" s="85">
        <f t="shared" si="30"/>
        <v>6.7644074526123851E-4</v>
      </c>
      <c r="X90" s="84">
        <f t="shared" si="30"/>
        <v>3.4081632653061226E-3</v>
      </c>
      <c r="Y90" s="85">
        <f t="shared" si="30"/>
        <v>3.1585034921482271E-3</v>
      </c>
      <c r="Z90" s="84">
        <f t="shared" si="30"/>
        <v>3.1778156511859112E-3</v>
      </c>
      <c r="AA90" s="84">
        <f t="shared" si="30"/>
        <v>5.8044375603797235E-3</v>
      </c>
      <c r="AB90" s="104">
        <f t="shared" si="30"/>
        <v>8.0077939644826821E-3</v>
      </c>
      <c r="AC90" s="105">
        <f t="shared" si="30"/>
        <v>1.3944614213460884E-2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1">C27/C31</f>
        <v>0</v>
      </c>
      <c r="D91" s="84">
        <f t="shared" si="31"/>
        <v>0</v>
      </c>
      <c r="E91" s="85">
        <f t="shared" si="31"/>
        <v>0</v>
      </c>
      <c r="F91" s="84">
        <f t="shared" si="31"/>
        <v>0</v>
      </c>
      <c r="G91" s="85">
        <f t="shared" si="31"/>
        <v>0</v>
      </c>
      <c r="H91" s="84">
        <f t="shared" si="31"/>
        <v>0</v>
      </c>
      <c r="I91" s="85">
        <f t="shared" si="31"/>
        <v>0</v>
      </c>
      <c r="J91" s="84">
        <f t="shared" si="31"/>
        <v>0</v>
      </c>
      <c r="K91" s="85">
        <f t="shared" si="31"/>
        <v>0</v>
      </c>
      <c r="L91" s="84">
        <f t="shared" si="31"/>
        <v>0</v>
      </c>
      <c r="M91" s="85">
        <f t="shared" si="31"/>
        <v>0</v>
      </c>
      <c r="N91" s="84">
        <f t="shared" si="31"/>
        <v>0</v>
      </c>
      <c r="O91" s="85">
        <f t="shared" si="31"/>
        <v>0</v>
      </c>
      <c r="P91" s="84">
        <f t="shared" si="31"/>
        <v>0</v>
      </c>
      <c r="Q91" s="85">
        <f t="shared" si="31"/>
        <v>0</v>
      </c>
      <c r="R91" s="84">
        <f t="shared" si="31"/>
        <v>0</v>
      </c>
      <c r="S91" s="85">
        <f t="shared" si="31"/>
        <v>0</v>
      </c>
      <c r="T91" s="84">
        <f t="shared" si="31"/>
        <v>0</v>
      </c>
      <c r="U91" s="85">
        <f t="shared" si="31"/>
        <v>0</v>
      </c>
      <c r="V91" s="84">
        <f t="shared" si="31"/>
        <v>0</v>
      </c>
      <c r="W91" s="85">
        <f t="shared" si="31"/>
        <v>0</v>
      </c>
      <c r="X91" s="84">
        <f t="shared" si="31"/>
        <v>0</v>
      </c>
      <c r="Y91" s="85">
        <f t="shared" si="31"/>
        <v>0</v>
      </c>
      <c r="Z91" s="84">
        <f t="shared" si="31"/>
        <v>0</v>
      </c>
      <c r="AA91" s="84">
        <f t="shared" si="31"/>
        <v>0</v>
      </c>
      <c r="AB91" s="104">
        <f t="shared" si="31"/>
        <v>0</v>
      </c>
      <c r="AC91" s="105">
        <f t="shared" si="31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0</v>
      </c>
      <c r="C92" s="85">
        <f t="shared" ref="C92:AC92" si="32">C28/C31</f>
        <v>0</v>
      </c>
      <c r="D92" s="84">
        <f t="shared" si="32"/>
        <v>0</v>
      </c>
      <c r="E92" s="85">
        <f t="shared" si="32"/>
        <v>0</v>
      </c>
      <c r="F92" s="84">
        <f t="shared" si="32"/>
        <v>0</v>
      </c>
      <c r="G92" s="85">
        <f t="shared" si="32"/>
        <v>0</v>
      </c>
      <c r="H92" s="84">
        <f t="shared" si="32"/>
        <v>0</v>
      </c>
      <c r="I92" s="85">
        <f t="shared" si="32"/>
        <v>0</v>
      </c>
      <c r="J92" s="84">
        <f t="shared" si="32"/>
        <v>0</v>
      </c>
      <c r="K92" s="85">
        <f t="shared" si="32"/>
        <v>0</v>
      </c>
      <c r="L92" s="84">
        <f t="shared" si="32"/>
        <v>0</v>
      </c>
      <c r="M92" s="85">
        <f t="shared" si="32"/>
        <v>0</v>
      </c>
      <c r="N92" s="84">
        <f t="shared" si="32"/>
        <v>0</v>
      </c>
      <c r="O92" s="85">
        <f t="shared" si="32"/>
        <v>0</v>
      </c>
      <c r="P92" s="84">
        <f t="shared" si="32"/>
        <v>0</v>
      </c>
      <c r="Q92" s="85">
        <f t="shared" si="32"/>
        <v>0</v>
      </c>
      <c r="R92" s="84">
        <f t="shared" si="32"/>
        <v>0</v>
      </c>
      <c r="S92" s="85">
        <f t="shared" si="32"/>
        <v>0</v>
      </c>
      <c r="T92" s="84">
        <f t="shared" si="32"/>
        <v>0</v>
      </c>
      <c r="U92" s="85">
        <f t="shared" si="32"/>
        <v>0</v>
      </c>
      <c r="V92" s="84">
        <f t="shared" si="32"/>
        <v>0</v>
      </c>
      <c r="W92" s="85">
        <f t="shared" si="32"/>
        <v>0</v>
      </c>
      <c r="X92" s="84">
        <f t="shared" si="32"/>
        <v>0</v>
      </c>
      <c r="Y92" s="85">
        <f t="shared" si="32"/>
        <v>0</v>
      </c>
      <c r="Z92" s="84">
        <f t="shared" si="32"/>
        <v>0</v>
      </c>
      <c r="AA92" s="84">
        <f t="shared" si="32"/>
        <v>0</v>
      </c>
      <c r="AB92" s="104">
        <f t="shared" si="32"/>
        <v>0</v>
      </c>
      <c r="AC92" s="105">
        <f t="shared" si="32"/>
        <v>0</v>
      </c>
      <c r="AD92" s="18"/>
      <c r="AE92" s="18"/>
    </row>
    <row r="93" spans="1:31" s="8" customFormat="1" x14ac:dyDescent="0.2">
      <c r="A93" s="90" t="s">
        <v>38</v>
      </c>
      <c r="B93" s="84">
        <f>B29/B31</f>
        <v>0</v>
      </c>
      <c r="C93" s="85">
        <f t="shared" ref="C93:AC93" si="33">C29/C31</f>
        <v>0</v>
      </c>
      <c r="D93" s="84">
        <f t="shared" si="33"/>
        <v>0</v>
      </c>
      <c r="E93" s="85">
        <f t="shared" si="33"/>
        <v>0</v>
      </c>
      <c r="F93" s="84">
        <f t="shared" si="33"/>
        <v>0</v>
      </c>
      <c r="G93" s="85">
        <f t="shared" si="33"/>
        <v>0</v>
      </c>
      <c r="H93" s="84">
        <f t="shared" si="33"/>
        <v>0</v>
      </c>
      <c r="I93" s="85">
        <f t="shared" si="33"/>
        <v>0</v>
      </c>
      <c r="J93" s="84">
        <f t="shared" si="33"/>
        <v>0</v>
      </c>
      <c r="K93" s="85">
        <f t="shared" si="33"/>
        <v>0</v>
      </c>
      <c r="L93" s="84">
        <f t="shared" si="33"/>
        <v>0</v>
      </c>
      <c r="M93" s="85">
        <f t="shared" si="33"/>
        <v>0</v>
      </c>
      <c r="N93" s="84">
        <f t="shared" si="33"/>
        <v>0</v>
      </c>
      <c r="O93" s="85">
        <f t="shared" si="33"/>
        <v>0</v>
      </c>
      <c r="P93" s="84">
        <f t="shared" si="33"/>
        <v>0</v>
      </c>
      <c r="Q93" s="85">
        <f t="shared" si="33"/>
        <v>0</v>
      </c>
      <c r="R93" s="84">
        <f t="shared" si="33"/>
        <v>0</v>
      </c>
      <c r="S93" s="85">
        <f t="shared" si="33"/>
        <v>0</v>
      </c>
      <c r="T93" s="84">
        <f t="shared" si="33"/>
        <v>0</v>
      </c>
      <c r="U93" s="85">
        <f t="shared" si="33"/>
        <v>0</v>
      </c>
      <c r="V93" s="84">
        <f t="shared" si="33"/>
        <v>0</v>
      </c>
      <c r="W93" s="85">
        <f t="shared" si="33"/>
        <v>0</v>
      </c>
      <c r="X93" s="84">
        <f t="shared" si="33"/>
        <v>0</v>
      </c>
      <c r="Y93" s="85">
        <f t="shared" si="33"/>
        <v>0</v>
      </c>
      <c r="Z93" s="84">
        <f t="shared" si="33"/>
        <v>0</v>
      </c>
      <c r="AA93" s="84">
        <f t="shared" si="33"/>
        <v>0</v>
      </c>
      <c r="AB93" s="104">
        <f t="shared" si="33"/>
        <v>0</v>
      </c>
      <c r="AC93" s="105">
        <f t="shared" si="33"/>
        <v>0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4">C30/C31</f>
        <v>0</v>
      </c>
      <c r="D94" s="86">
        <f t="shared" si="34"/>
        <v>0</v>
      </c>
      <c r="E94" s="87">
        <f t="shared" si="34"/>
        <v>0</v>
      </c>
      <c r="F94" s="86">
        <f t="shared" si="34"/>
        <v>0</v>
      </c>
      <c r="G94" s="87">
        <f t="shared" si="34"/>
        <v>0</v>
      </c>
      <c r="H94" s="86">
        <f t="shared" si="34"/>
        <v>0</v>
      </c>
      <c r="I94" s="87">
        <f t="shared" si="34"/>
        <v>0</v>
      </c>
      <c r="J94" s="86">
        <f t="shared" si="34"/>
        <v>0</v>
      </c>
      <c r="K94" s="87">
        <f t="shared" si="34"/>
        <v>0</v>
      </c>
      <c r="L94" s="86">
        <f t="shared" si="34"/>
        <v>0</v>
      </c>
      <c r="M94" s="87">
        <f t="shared" si="34"/>
        <v>0</v>
      </c>
      <c r="N94" s="86">
        <f t="shared" si="34"/>
        <v>0</v>
      </c>
      <c r="O94" s="87">
        <f t="shared" si="34"/>
        <v>0</v>
      </c>
      <c r="P94" s="86">
        <f t="shared" si="34"/>
        <v>0</v>
      </c>
      <c r="Q94" s="87">
        <f t="shared" si="34"/>
        <v>0</v>
      </c>
      <c r="R94" s="86">
        <f t="shared" si="34"/>
        <v>0</v>
      </c>
      <c r="S94" s="87">
        <f t="shared" si="34"/>
        <v>0</v>
      </c>
      <c r="T94" s="86">
        <f t="shared" si="34"/>
        <v>0</v>
      </c>
      <c r="U94" s="87">
        <f t="shared" si="34"/>
        <v>0</v>
      </c>
      <c r="V94" s="86">
        <f t="shared" si="34"/>
        <v>0</v>
      </c>
      <c r="W94" s="87">
        <f t="shared" si="34"/>
        <v>0</v>
      </c>
      <c r="X94" s="86">
        <f t="shared" si="34"/>
        <v>0</v>
      </c>
      <c r="Y94" s="87">
        <f t="shared" si="34"/>
        <v>0</v>
      </c>
      <c r="Z94" s="86">
        <f t="shared" si="34"/>
        <v>0</v>
      </c>
      <c r="AA94" s="86">
        <f t="shared" si="34"/>
        <v>0</v>
      </c>
      <c r="AB94" s="106">
        <f t="shared" si="34"/>
        <v>0</v>
      </c>
      <c r="AC94" s="107">
        <f t="shared" si="34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1.0000000000000002</v>
      </c>
      <c r="C95" s="81">
        <f t="shared" ref="C95:AC95" si="35">SUM(C71:C94)</f>
        <v>0.99999999999999989</v>
      </c>
      <c r="D95" s="80">
        <f t="shared" si="35"/>
        <v>1</v>
      </c>
      <c r="E95" s="81">
        <f t="shared" si="35"/>
        <v>1</v>
      </c>
      <c r="F95" s="80">
        <f t="shared" si="35"/>
        <v>1</v>
      </c>
      <c r="G95" s="81">
        <f t="shared" si="35"/>
        <v>1</v>
      </c>
      <c r="H95" s="80">
        <f t="shared" si="35"/>
        <v>1.0000000000000002</v>
      </c>
      <c r="I95" s="81">
        <f t="shared" si="35"/>
        <v>1</v>
      </c>
      <c r="J95" s="80">
        <f t="shared" si="35"/>
        <v>1</v>
      </c>
      <c r="K95" s="80">
        <f t="shared" si="35"/>
        <v>0.99999999999999989</v>
      </c>
      <c r="L95" s="80">
        <f t="shared" si="35"/>
        <v>1</v>
      </c>
      <c r="M95" s="81">
        <f t="shared" si="35"/>
        <v>1</v>
      </c>
      <c r="N95" s="80">
        <f t="shared" si="35"/>
        <v>1</v>
      </c>
      <c r="O95" s="81">
        <f t="shared" si="35"/>
        <v>1</v>
      </c>
      <c r="P95" s="80">
        <f t="shared" si="35"/>
        <v>0.99999999999999989</v>
      </c>
      <c r="Q95" s="81">
        <f t="shared" si="35"/>
        <v>1.0000000000000002</v>
      </c>
      <c r="R95" s="80">
        <f t="shared" si="35"/>
        <v>1</v>
      </c>
      <c r="S95" s="81">
        <f t="shared" si="35"/>
        <v>1</v>
      </c>
      <c r="T95" s="80">
        <f t="shared" si="35"/>
        <v>1</v>
      </c>
      <c r="U95" s="81">
        <f t="shared" si="35"/>
        <v>0.99999999999999989</v>
      </c>
      <c r="V95" s="80">
        <f t="shared" si="35"/>
        <v>1</v>
      </c>
      <c r="W95" s="81">
        <f t="shared" si="35"/>
        <v>0.99999999999999978</v>
      </c>
      <c r="X95" s="80">
        <f t="shared" si="35"/>
        <v>1</v>
      </c>
      <c r="Y95" s="81">
        <f t="shared" si="35"/>
        <v>1</v>
      </c>
      <c r="Z95" s="80">
        <f t="shared" si="35"/>
        <v>0.99999999999999989</v>
      </c>
      <c r="AA95" s="80">
        <f t="shared" si="35"/>
        <v>1</v>
      </c>
      <c r="AB95" s="80">
        <f t="shared" si="35"/>
        <v>0.99999999999999989</v>
      </c>
      <c r="AC95" s="82">
        <f t="shared" si="35"/>
        <v>1.0000000000000002</v>
      </c>
      <c r="AD95" s="83"/>
    </row>
    <row r="96" spans="1:31" ht="13.5" thickTop="1" x14ac:dyDescent="0.2"/>
  </sheetData>
  <mergeCells count="47">
    <mergeCell ref="A2:O2"/>
    <mergeCell ref="P2:AC2"/>
    <mergeCell ref="B5:C5"/>
    <mergeCell ref="D5:E5"/>
    <mergeCell ref="F5:G5"/>
    <mergeCell ref="H5:I5"/>
    <mergeCell ref="J5:K5"/>
    <mergeCell ref="L5:M5"/>
    <mergeCell ref="Z5:AA5"/>
    <mergeCell ref="AB5:AC5"/>
    <mergeCell ref="A5:A6"/>
    <mergeCell ref="N5:O5"/>
    <mergeCell ref="P5:Q5"/>
    <mergeCell ref="R5:S5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V37:W37"/>
    <mergeCell ref="X37:Y37"/>
    <mergeCell ref="Z37:AA37"/>
    <mergeCell ref="AB37:AC37"/>
    <mergeCell ref="T5:U5"/>
    <mergeCell ref="T37:U37"/>
    <mergeCell ref="V5:W5"/>
    <mergeCell ref="X5:Y5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2:AE96"/>
  <sheetViews>
    <sheetView topLeftCell="N16" zoomScale="90" zoomScaleNormal="90" zoomScalePageLayoutView="90" workbookViewId="0">
      <selection activeCell="AE61" sqref="AE61"/>
    </sheetView>
  </sheetViews>
  <sheetFormatPr defaultColWidth="8.85546875" defaultRowHeight="12.75" x14ac:dyDescent="0.2"/>
  <cols>
    <col min="1" max="1" width="15.85546875" customWidth="1"/>
    <col min="2" max="3" width="9" customWidth="1"/>
    <col min="4" max="5" width="8.42578125" customWidth="1"/>
    <col min="6" max="6" width="7.7109375" customWidth="1"/>
    <col min="7" max="7" width="8" customWidth="1"/>
    <col min="8" max="8" width="8.7109375" customWidth="1"/>
    <col min="9" max="9" width="9" customWidth="1"/>
    <col min="10" max="10" width="8" customWidth="1"/>
    <col min="11" max="11" width="8.42578125" customWidth="1"/>
    <col min="12" max="12" width="8" customWidth="1"/>
    <col min="13" max="13" width="8.42578125" customWidth="1"/>
    <col min="14" max="14" width="9" customWidth="1"/>
    <col min="15" max="15" width="8.7109375" customWidth="1"/>
    <col min="16" max="17" width="8.42578125" customWidth="1"/>
    <col min="18" max="18" width="9" customWidth="1"/>
    <col min="19" max="19" width="8.7109375" customWidth="1"/>
    <col min="20" max="21" width="8" customWidth="1"/>
    <col min="22" max="22" width="8.42578125" customWidth="1"/>
    <col min="23" max="23" width="9" customWidth="1"/>
    <col min="24" max="25" width="8.42578125" customWidth="1"/>
    <col min="26" max="26" width="9" customWidth="1"/>
    <col min="27" max="27" width="9.42578125" customWidth="1"/>
    <col min="28" max="29" width="11.42578125" style="91" bestFit="1" customWidth="1"/>
    <col min="31" max="31" width="16.42578125" customWidth="1"/>
    <col min="33" max="33" width="10.28515625" customWidth="1"/>
    <col min="35" max="35" width="11.28515625" customWidth="1"/>
  </cols>
  <sheetData>
    <row r="2" spans="1:29" ht="15.75" x14ac:dyDescent="0.25">
      <c r="A2" s="308" t="s">
        <v>43</v>
      </c>
      <c r="B2" s="308"/>
      <c r="C2" s="308"/>
      <c r="D2" s="308"/>
      <c r="E2" s="308"/>
      <c r="F2" s="308"/>
      <c r="G2" s="308"/>
      <c r="H2" s="308"/>
      <c r="I2" s="308"/>
      <c r="J2" s="308"/>
      <c r="K2" s="308"/>
      <c r="L2" s="308"/>
      <c r="M2" s="308"/>
      <c r="N2" s="308"/>
      <c r="O2" s="308"/>
      <c r="P2" s="308" t="s">
        <v>42</v>
      </c>
      <c r="Q2" s="308"/>
      <c r="R2" s="308"/>
      <c r="S2" s="308"/>
      <c r="T2" s="308"/>
      <c r="U2" s="308"/>
      <c r="V2" s="308"/>
      <c r="W2" s="308"/>
      <c r="X2" s="308"/>
      <c r="Y2" s="308"/>
      <c r="Z2" s="308"/>
      <c r="AA2" s="308"/>
      <c r="AB2" s="308"/>
      <c r="AC2" s="308"/>
    </row>
    <row r="3" spans="1:29" ht="15.75" x14ac:dyDescent="0.25">
      <c r="A3" s="10"/>
      <c r="B3" s="10"/>
      <c r="C3" s="10"/>
      <c r="D3" s="10"/>
      <c r="E3" s="10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  <c r="AA3" s="10"/>
      <c r="AB3" s="98"/>
      <c r="AC3" s="98"/>
    </row>
    <row r="4" spans="1:29" ht="13.5" thickBot="1" x14ac:dyDescent="0.25"/>
    <row r="5" spans="1:29" ht="14.25" thickTop="1" thickBot="1" x14ac:dyDescent="0.25">
      <c r="A5" s="306" t="s">
        <v>0</v>
      </c>
      <c r="B5" s="297" t="s">
        <v>1</v>
      </c>
      <c r="C5" s="298"/>
      <c r="D5" s="297" t="s">
        <v>2</v>
      </c>
      <c r="E5" s="298"/>
      <c r="F5" s="297" t="s">
        <v>3</v>
      </c>
      <c r="G5" s="298"/>
      <c r="H5" s="297" t="s">
        <v>4</v>
      </c>
      <c r="I5" s="298"/>
      <c r="J5" s="297" t="s">
        <v>5</v>
      </c>
      <c r="K5" s="298"/>
      <c r="L5" s="297" t="s">
        <v>6</v>
      </c>
      <c r="M5" s="298"/>
      <c r="N5" s="297" t="s">
        <v>7</v>
      </c>
      <c r="O5" s="298"/>
      <c r="P5" s="310" t="s">
        <v>8</v>
      </c>
      <c r="Q5" s="298"/>
      <c r="R5" s="297" t="s">
        <v>9</v>
      </c>
      <c r="S5" s="298"/>
      <c r="T5" s="297" t="s">
        <v>10</v>
      </c>
      <c r="U5" s="298"/>
      <c r="V5" s="297" t="s">
        <v>11</v>
      </c>
      <c r="W5" s="298"/>
      <c r="X5" s="297" t="s">
        <v>12</v>
      </c>
      <c r="Y5" s="298"/>
      <c r="Z5" s="297" t="s">
        <v>40</v>
      </c>
      <c r="AA5" s="298"/>
      <c r="AB5" s="297" t="s">
        <v>41</v>
      </c>
      <c r="AC5" s="298"/>
    </row>
    <row r="6" spans="1:29" ht="15" thickTop="1" thickBot="1" x14ac:dyDescent="0.3">
      <c r="A6" s="307"/>
      <c r="B6" s="95" t="s">
        <v>14</v>
      </c>
      <c r="C6" s="40" t="s">
        <v>15</v>
      </c>
      <c r="D6" s="36" t="s">
        <v>14</v>
      </c>
      <c r="E6" s="37" t="s">
        <v>15</v>
      </c>
      <c r="F6" s="95" t="s">
        <v>14</v>
      </c>
      <c r="G6" s="40" t="s">
        <v>15</v>
      </c>
      <c r="H6" s="36" t="s">
        <v>14</v>
      </c>
      <c r="I6" s="37" t="s">
        <v>15</v>
      </c>
      <c r="J6" s="95" t="s">
        <v>14</v>
      </c>
      <c r="K6" s="40" t="s">
        <v>15</v>
      </c>
      <c r="L6" s="36" t="s">
        <v>14</v>
      </c>
      <c r="M6" s="33" t="s">
        <v>15</v>
      </c>
      <c r="N6" s="95" t="s">
        <v>14</v>
      </c>
      <c r="O6" s="96" t="s">
        <v>15</v>
      </c>
      <c r="P6" s="46" t="s">
        <v>14</v>
      </c>
      <c r="Q6" s="34" t="s">
        <v>15</v>
      </c>
      <c r="R6" s="36" t="s">
        <v>14</v>
      </c>
      <c r="S6" s="97" t="s">
        <v>15</v>
      </c>
      <c r="T6" s="33" t="s">
        <v>14</v>
      </c>
      <c r="U6" s="34" t="s">
        <v>15</v>
      </c>
      <c r="V6" s="36" t="s">
        <v>14</v>
      </c>
      <c r="W6" s="97" t="s">
        <v>15</v>
      </c>
      <c r="X6" s="33" t="s">
        <v>14</v>
      </c>
      <c r="Y6" s="34" t="s">
        <v>15</v>
      </c>
      <c r="Z6" s="36" t="s">
        <v>14</v>
      </c>
      <c r="AA6" s="97" t="s">
        <v>15</v>
      </c>
      <c r="AB6" s="38" t="s">
        <v>14</v>
      </c>
      <c r="AC6" s="40" t="s">
        <v>15</v>
      </c>
    </row>
    <row r="7" spans="1:29" ht="14.25" thickTop="1" thickBot="1" x14ac:dyDescent="0.25">
      <c r="A7" s="92" t="s">
        <v>16</v>
      </c>
      <c r="B7" s="35">
        <f>SUM(Daily!B164,Daily!B381,Daily!B598,Daily!B815)</f>
        <v>0</v>
      </c>
      <c r="C7" s="35">
        <f>SUM(Daily!C164,Daily!C381,Daily!C598,Daily!C815)</f>
        <v>0</v>
      </c>
      <c r="D7" s="35">
        <f>SUM(Daily!D164,Daily!D381,Daily!D598,Daily!D815)</f>
        <v>0</v>
      </c>
      <c r="E7" s="35">
        <f>SUM(Daily!E164,Daily!E381,Daily!E598,Daily!E815)</f>
        <v>0</v>
      </c>
      <c r="F7" s="35">
        <f>SUM(Daily!F164,Daily!F381,Daily!F598,Daily!F815)</f>
        <v>0</v>
      </c>
      <c r="G7" s="35">
        <f>SUM(Daily!G164,Daily!G381,Daily!G598,Daily!G815)</f>
        <v>0</v>
      </c>
      <c r="H7" s="35">
        <f>SUM(Daily!H164,Daily!H381,Daily!H598,Daily!H815)</f>
        <v>0</v>
      </c>
      <c r="I7" s="35">
        <f>SUM(Daily!I164,Daily!I381,Daily!I598,Daily!I815)</f>
        <v>0</v>
      </c>
      <c r="J7" s="35">
        <f>SUM(Daily!J164,Daily!J381,Daily!J598,Daily!J815)</f>
        <v>0</v>
      </c>
      <c r="K7" s="35">
        <f>SUM(Daily!K164,Daily!K381,Daily!K598,Daily!K815)</f>
        <v>0</v>
      </c>
      <c r="L7" s="35">
        <f>SUM(Daily!L164,Daily!L381,Daily!L598,Daily!L815)</f>
        <v>0</v>
      </c>
      <c r="M7" s="35">
        <f>SUM(Daily!M164,Daily!M381,Daily!M598,Daily!M815)</f>
        <v>0</v>
      </c>
      <c r="N7" s="35">
        <f>SUM(Daily!N164,Daily!N381,Daily!N598,Daily!N815)</f>
        <v>0</v>
      </c>
      <c r="O7" s="35">
        <f>SUM(Daily!O164,Daily!O381,Daily!O598,Daily!O815)</f>
        <v>0</v>
      </c>
      <c r="P7" s="35">
        <f>SUM(Daily!P164,Daily!P381,Daily!P598,Daily!P815)</f>
        <v>0</v>
      </c>
      <c r="Q7" s="35">
        <f>SUM(Daily!Q164,Daily!Q381,Daily!Q598,Daily!Q815)</f>
        <v>0</v>
      </c>
      <c r="R7" s="35">
        <f>SUM(Daily!R164,Daily!R381,Daily!R598,Daily!R815)</f>
        <v>0</v>
      </c>
      <c r="S7" s="35">
        <f>SUM(Daily!S164,Daily!S381,Daily!S598,Daily!S815)</f>
        <v>0</v>
      </c>
      <c r="T7" s="35">
        <f>SUM(Daily!T164,Daily!T381,Daily!T598,Daily!T815)</f>
        <v>0</v>
      </c>
      <c r="U7" s="35">
        <f>SUM(Daily!U164,Daily!U381,Daily!U598,Daily!U815)</f>
        <v>0</v>
      </c>
      <c r="V7" s="35">
        <f>SUM(Daily!V164,Daily!V381,Daily!V598,Daily!V815)</f>
        <v>0</v>
      </c>
      <c r="W7" s="35">
        <f>SUM(Daily!W164,Daily!W381,Daily!W598,Daily!W815)</f>
        <v>0</v>
      </c>
      <c r="X7" s="35">
        <f>SUM(Daily!X164,Daily!X381,Daily!X598,Daily!X815)</f>
        <v>0</v>
      </c>
      <c r="Y7" s="35">
        <f>SUM(Daily!Y164,Daily!Y381,Daily!Y598,Daily!Y815)</f>
        <v>0</v>
      </c>
      <c r="Z7" s="35">
        <f>SUM(Daily!Z164,Daily!Z381,Daily!Z598,Daily!Z815)</f>
        <v>0</v>
      </c>
      <c r="AA7" s="35">
        <f>SUM(Daily!AA164,Daily!AA381,Daily!AA598,Daily!AA815)</f>
        <v>0</v>
      </c>
      <c r="AB7" s="110">
        <f>B7+D7+F7+H7+J7+L7+N7+P7+R7+T7+V7+X7+Z7</f>
        <v>0</v>
      </c>
      <c r="AC7" s="111">
        <f>C7+E7+G7+I7+K7+M7+O7+Q7+S7+U7+W7+Y7+AA7</f>
        <v>0</v>
      </c>
    </row>
    <row r="8" spans="1:29" ht="14.25" thickTop="1" thickBot="1" x14ac:dyDescent="0.25">
      <c r="A8" s="93" t="s">
        <v>17</v>
      </c>
      <c r="B8" s="35">
        <f>SUM(Daily!B165,Daily!B382,Daily!B599,Daily!B816)</f>
        <v>445</v>
      </c>
      <c r="C8" s="35">
        <f>SUM(Daily!C165,Daily!C382,Daily!C599,Daily!C816)</f>
        <v>0</v>
      </c>
      <c r="D8" s="35">
        <f>SUM(Daily!D165,Daily!D382,Daily!D599,Daily!D816)</f>
        <v>272</v>
      </c>
      <c r="E8" s="35">
        <f>SUM(Daily!E165,Daily!E382,Daily!E599,Daily!E816)</f>
        <v>3</v>
      </c>
      <c r="F8" s="35">
        <f>SUM(Daily!F165,Daily!F382,Daily!F599,Daily!F816)</f>
        <v>809</v>
      </c>
      <c r="G8" s="35">
        <f>SUM(Daily!G165,Daily!G382,Daily!G599,Daily!G816)</f>
        <v>10</v>
      </c>
      <c r="H8" s="35">
        <f>SUM(Daily!H165,Daily!H382,Daily!H599,Daily!H816)</f>
        <v>767</v>
      </c>
      <c r="I8" s="35">
        <f>SUM(Daily!I165,Daily!I382,Daily!I599,Daily!I816)</f>
        <v>66</v>
      </c>
      <c r="J8" s="35">
        <f>SUM(Daily!J165,Daily!J382,Daily!J599,Daily!J816)</f>
        <v>10</v>
      </c>
      <c r="K8" s="35">
        <f>SUM(Daily!K165,Daily!K382,Daily!K599,Daily!K816)</f>
        <v>32</v>
      </c>
      <c r="L8" s="35">
        <f>SUM(Daily!L165,Daily!L382,Daily!L599,Daily!L816)</f>
        <v>46</v>
      </c>
      <c r="M8" s="35">
        <f>SUM(Daily!M165,Daily!M382,Daily!M599,Daily!M816)</f>
        <v>104</v>
      </c>
      <c r="N8" s="35">
        <f>SUM(Daily!N165,Daily!N382,Daily!N599,Daily!N816)</f>
        <v>377</v>
      </c>
      <c r="O8" s="35">
        <f>SUM(Daily!O165,Daily!O382,Daily!O599,Daily!O816)</f>
        <v>151</v>
      </c>
      <c r="P8" s="35">
        <f>SUM(Daily!P165,Daily!P382,Daily!P599,Daily!P816)</f>
        <v>124</v>
      </c>
      <c r="Q8" s="35">
        <f>SUM(Daily!Q165,Daily!Q382,Daily!Q599,Daily!Q816)</f>
        <v>73</v>
      </c>
      <c r="R8" s="35">
        <f>SUM(Daily!R165,Daily!R382,Daily!R599,Daily!R816)</f>
        <v>55</v>
      </c>
      <c r="S8" s="35">
        <f>SUM(Daily!S165,Daily!S382,Daily!S599,Daily!S816)</f>
        <v>122</v>
      </c>
      <c r="T8" s="35">
        <f>SUM(Daily!T165,Daily!T382,Daily!T599,Daily!T816)</f>
        <v>1</v>
      </c>
      <c r="U8" s="35">
        <f>SUM(Daily!U165,Daily!U382,Daily!U599,Daily!U816)</f>
        <v>26</v>
      </c>
      <c r="V8" s="35">
        <f>SUM(Daily!V165,Daily!V382,Daily!V599,Daily!V816)</f>
        <v>17</v>
      </c>
      <c r="W8" s="35">
        <f>SUM(Daily!W165,Daily!W382,Daily!W599,Daily!W816)</f>
        <v>36</v>
      </c>
      <c r="X8" s="35">
        <f>SUM(Daily!X165,Daily!X382,Daily!X599,Daily!X816)</f>
        <v>6</v>
      </c>
      <c r="Y8" s="35">
        <f>SUM(Daily!Y165,Daily!Y382,Daily!Y599,Daily!Y816)</f>
        <v>0</v>
      </c>
      <c r="Z8" s="35">
        <f>SUM(Daily!Z165,Daily!Z382,Daily!Z599,Daily!Z816)</f>
        <v>0</v>
      </c>
      <c r="AA8" s="35">
        <f>SUM(Daily!AA165,Daily!AA382,Daily!AA599,Daily!AA816)</f>
        <v>0</v>
      </c>
      <c r="AB8" s="112">
        <f t="shared" ref="AB8:AC30" si="0">B8+D8+F8+H8+J8+L8+N8+P8+R8+T8+V8+X8+Z8</f>
        <v>2929</v>
      </c>
      <c r="AC8" s="19">
        <f t="shared" si="0"/>
        <v>623</v>
      </c>
    </row>
    <row r="9" spans="1:29" ht="14.25" thickTop="1" thickBot="1" x14ac:dyDescent="0.25">
      <c r="A9" s="94" t="s">
        <v>18</v>
      </c>
      <c r="B9" s="35">
        <f>SUM(Daily!B166,Daily!B383,Daily!B600,Daily!B817)</f>
        <v>1731</v>
      </c>
      <c r="C9" s="35">
        <f>SUM(Daily!C166,Daily!C383,Daily!C600,Daily!C817)</f>
        <v>92</v>
      </c>
      <c r="D9" s="35">
        <f>SUM(Daily!D166,Daily!D383,Daily!D600,Daily!D817)</f>
        <v>726</v>
      </c>
      <c r="E9" s="35">
        <f>SUM(Daily!E166,Daily!E383,Daily!E600,Daily!E817)</f>
        <v>209</v>
      </c>
      <c r="F9" s="35">
        <f>SUM(Daily!F166,Daily!F383,Daily!F600,Daily!F817)</f>
        <v>3185</v>
      </c>
      <c r="G9" s="35">
        <f>SUM(Daily!G166,Daily!G383,Daily!G600,Daily!G817)</f>
        <v>865</v>
      </c>
      <c r="H9" s="35">
        <f>SUM(Daily!H166,Daily!H383,Daily!H600,Daily!H817)</f>
        <v>3041</v>
      </c>
      <c r="I9" s="35">
        <f>SUM(Daily!I166,Daily!I383,Daily!I600,Daily!I817)</f>
        <v>1451</v>
      </c>
      <c r="J9" s="35">
        <f>SUM(Daily!J166,Daily!J383,Daily!J600,Daily!J817)</f>
        <v>121</v>
      </c>
      <c r="K9" s="35">
        <f>SUM(Daily!K166,Daily!K383,Daily!K600,Daily!K817)</f>
        <v>282</v>
      </c>
      <c r="L9" s="35">
        <f>SUM(Daily!L166,Daily!L383,Daily!L600,Daily!L817)</f>
        <v>551</v>
      </c>
      <c r="M9" s="35">
        <f>SUM(Daily!M166,Daily!M383,Daily!M600,Daily!M817)</f>
        <v>1032</v>
      </c>
      <c r="N9" s="35">
        <f>SUM(Daily!N166,Daily!N383,Daily!N600,Daily!N817)</f>
        <v>2309</v>
      </c>
      <c r="O9" s="35">
        <f>SUM(Daily!O166,Daily!O383,Daily!O600,Daily!O817)</f>
        <v>2407</v>
      </c>
      <c r="P9" s="35">
        <f>SUM(Daily!P166,Daily!P383,Daily!P600,Daily!P817)</f>
        <v>1156</v>
      </c>
      <c r="Q9" s="35">
        <f>SUM(Daily!Q166,Daily!Q383,Daily!Q600,Daily!Q817)</f>
        <v>1098</v>
      </c>
      <c r="R9" s="35">
        <f>SUM(Daily!R166,Daily!R383,Daily!R600,Daily!R817)</f>
        <v>1603</v>
      </c>
      <c r="S9" s="35">
        <f>SUM(Daily!S166,Daily!S383,Daily!S600,Daily!S817)</f>
        <v>1297</v>
      </c>
      <c r="T9" s="35">
        <f>SUM(Daily!T166,Daily!T383,Daily!T600,Daily!T817)</f>
        <v>242</v>
      </c>
      <c r="U9" s="35">
        <f>SUM(Daily!U166,Daily!U383,Daily!U600,Daily!U817)</f>
        <v>538</v>
      </c>
      <c r="V9" s="35">
        <f>SUM(Daily!V166,Daily!V383,Daily!V600,Daily!V817)</f>
        <v>737</v>
      </c>
      <c r="W9" s="35">
        <f>SUM(Daily!W166,Daily!W383,Daily!W600,Daily!W817)</f>
        <v>1393</v>
      </c>
      <c r="X9" s="35">
        <f>SUM(Daily!X166,Daily!X383,Daily!X600,Daily!X817)</f>
        <v>970</v>
      </c>
      <c r="Y9" s="35">
        <f>SUM(Daily!Y166,Daily!Y383,Daily!Y600,Daily!Y817)</f>
        <v>668</v>
      </c>
      <c r="Z9" s="35">
        <f>SUM(Daily!Z166,Daily!Z383,Daily!Z600,Daily!Z817)</f>
        <v>2479</v>
      </c>
      <c r="AA9" s="35">
        <f>SUM(Daily!AA166,Daily!AA383,Daily!AA600,Daily!AA817)</f>
        <v>2206</v>
      </c>
      <c r="AB9" s="112">
        <f t="shared" si="0"/>
        <v>18851</v>
      </c>
      <c r="AC9" s="19">
        <f t="shared" si="0"/>
        <v>13538</v>
      </c>
    </row>
    <row r="10" spans="1:29" ht="14.25" thickTop="1" thickBot="1" x14ac:dyDescent="0.25">
      <c r="A10" s="93" t="s">
        <v>19</v>
      </c>
      <c r="B10" s="35">
        <f>SUM(Daily!B167,Daily!B384,Daily!B601,Daily!B818)</f>
        <v>2102</v>
      </c>
      <c r="C10" s="35">
        <f>SUM(Daily!C167,Daily!C384,Daily!C601,Daily!C818)</f>
        <v>1772</v>
      </c>
      <c r="D10" s="35">
        <f>SUM(Daily!D167,Daily!D384,Daily!D601,Daily!D818)</f>
        <v>956</v>
      </c>
      <c r="E10" s="35">
        <f>SUM(Daily!E167,Daily!E384,Daily!E601,Daily!E818)</f>
        <v>881</v>
      </c>
      <c r="F10" s="35">
        <f>SUM(Daily!F167,Daily!F384,Daily!F601,Daily!F818)</f>
        <v>3552</v>
      </c>
      <c r="G10" s="35">
        <f>SUM(Daily!G167,Daily!G384,Daily!G601,Daily!G818)</f>
        <v>2505</v>
      </c>
      <c r="H10" s="35">
        <f>SUM(Daily!H167,Daily!H384,Daily!H601,Daily!H818)</f>
        <v>3827</v>
      </c>
      <c r="I10" s="35">
        <f>SUM(Daily!I167,Daily!I384,Daily!I601,Daily!I818)</f>
        <v>3045</v>
      </c>
      <c r="J10" s="35">
        <f>SUM(Daily!J167,Daily!J384,Daily!J601,Daily!J818)</f>
        <v>245</v>
      </c>
      <c r="K10" s="35">
        <f>SUM(Daily!K167,Daily!K384,Daily!K601,Daily!K818)</f>
        <v>441</v>
      </c>
      <c r="L10" s="35">
        <f>SUM(Daily!L167,Daily!L384,Daily!L601,Daily!L818)</f>
        <v>974</v>
      </c>
      <c r="M10" s="35">
        <f>SUM(Daily!M167,Daily!M384,Daily!M601,Daily!M818)</f>
        <v>1334</v>
      </c>
      <c r="N10" s="35">
        <f>SUM(Daily!N167,Daily!N384,Daily!N601,Daily!N818)</f>
        <v>3794</v>
      </c>
      <c r="O10" s="35">
        <f>SUM(Daily!O167,Daily!O384,Daily!O601,Daily!O818)</f>
        <v>3351</v>
      </c>
      <c r="P10" s="35">
        <f>SUM(Daily!P167,Daily!P384,Daily!P601,Daily!P818)</f>
        <v>1952</v>
      </c>
      <c r="Q10" s="35">
        <f>SUM(Daily!Q167,Daily!Q384,Daily!Q601,Daily!Q818)</f>
        <v>1579</v>
      </c>
      <c r="R10" s="35">
        <f>SUM(Daily!R167,Daily!R384,Daily!R601,Daily!R818)</f>
        <v>2735</v>
      </c>
      <c r="S10" s="35">
        <f>SUM(Daily!S167,Daily!S384,Daily!S601,Daily!S818)</f>
        <v>2122</v>
      </c>
      <c r="T10" s="35">
        <f>SUM(Daily!T167,Daily!T384,Daily!T601,Daily!T818)</f>
        <v>454</v>
      </c>
      <c r="U10" s="35">
        <f>SUM(Daily!U167,Daily!U384,Daily!U601,Daily!U818)</f>
        <v>720</v>
      </c>
      <c r="V10" s="35">
        <f>SUM(Daily!V167,Daily!V384,Daily!V601,Daily!V818)</f>
        <v>1488</v>
      </c>
      <c r="W10" s="35">
        <f>SUM(Daily!W167,Daily!W384,Daily!W601,Daily!W818)</f>
        <v>2494</v>
      </c>
      <c r="X10" s="35">
        <f>SUM(Daily!X167,Daily!X384,Daily!X601,Daily!X818)</f>
        <v>1545</v>
      </c>
      <c r="Y10" s="35">
        <f>SUM(Daily!Y167,Daily!Y384,Daily!Y601,Daily!Y818)</f>
        <v>847</v>
      </c>
      <c r="Z10" s="35">
        <f>SUM(Daily!Z167,Daily!Z384,Daily!Z601,Daily!Z818)</f>
        <v>3722</v>
      </c>
      <c r="AA10" s="35">
        <f>SUM(Daily!AA167,Daily!AA384,Daily!AA601,Daily!AA818)</f>
        <v>3816</v>
      </c>
      <c r="AB10" s="112">
        <f t="shared" si="0"/>
        <v>27346</v>
      </c>
      <c r="AC10" s="19">
        <f t="shared" si="0"/>
        <v>24907</v>
      </c>
    </row>
    <row r="11" spans="1:29" ht="14.25" thickTop="1" thickBot="1" x14ac:dyDescent="0.25">
      <c r="A11" s="94" t="s">
        <v>20</v>
      </c>
      <c r="B11" s="35">
        <f>SUM(Daily!B168,Daily!B385,Daily!B602,Daily!B819)</f>
        <v>2400</v>
      </c>
      <c r="C11" s="35">
        <f>SUM(Daily!C168,Daily!C385,Daily!C602,Daily!C819)</f>
        <v>2504</v>
      </c>
      <c r="D11" s="35">
        <f>SUM(Daily!D168,Daily!D385,Daily!D602,Daily!D819)</f>
        <v>1005</v>
      </c>
      <c r="E11" s="35">
        <f>SUM(Daily!E168,Daily!E385,Daily!E602,Daily!E819)</f>
        <v>1004</v>
      </c>
      <c r="F11" s="35">
        <f>SUM(Daily!F168,Daily!F385,Daily!F602,Daily!F819)</f>
        <v>3710</v>
      </c>
      <c r="G11" s="35">
        <f>SUM(Daily!G168,Daily!G385,Daily!G602,Daily!G819)</f>
        <v>3072</v>
      </c>
      <c r="H11" s="35">
        <f>SUM(Daily!H168,Daily!H385,Daily!H602,Daily!H819)</f>
        <v>4202</v>
      </c>
      <c r="I11" s="35">
        <f>SUM(Daily!I168,Daily!I385,Daily!I602,Daily!I819)</f>
        <v>4181</v>
      </c>
      <c r="J11" s="35">
        <f>SUM(Daily!J168,Daily!J385,Daily!J602,Daily!J819)</f>
        <v>322</v>
      </c>
      <c r="K11" s="35">
        <f>SUM(Daily!K168,Daily!K385,Daily!K602,Daily!K819)</f>
        <v>589</v>
      </c>
      <c r="L11" s="35">
        <f>SUM(Daily!L168,Daily!L385,Daily!L602,Daily!L819)</f>
        <v>982</v>
      </c>
      <c r="M11" s="35">
        <f>SUM(Daily!M168,Daily!M385,Daily!M602,Daily!M819)</f>
        <v>1923</v>
      </c>
      <c r="N11" s="35">
        <f>SUM(Daily!N168,Daily!N385,Daily!N602,Daily!N819)</f>
        <v>3942</v>
      </c>
      <c r="O11" s="35">
        <f>SUM(Daily!O168,Daily!O385,Daily!O602,Daily!O819)</f>
        <v>3913</v>
      </c>
      <c r="P11" s="35">
        <f>SUM(Daily!P168,Daily!P385,Daily!P602,Daily!P819)</f>
        <v>2217</v>
      </c>
      <c r="Q11" s="35">
        <f>SUM(Daily!Q168,Daily!Q385,Daily!Q602,Daily!Q819)</f>
        <v>1513</v>
      </c>
      <c r="R11" s="35">
        <f>SUM(Daily!R168,Daily!R385,Daily!R602,Daily!R819)</f>
        <v>3305</v>
      </c>
      <c r="S11" s="35">
        <f>SUM(Daily!S168,Daily!S385,Daily!S602,Daily!S819)</f>
        <v>2534</v>
      </c>
      <c r="T11" s="35">
        <f>SUM(Daily!T168,Daily!T385,Daily!T602,Daily!T819)</f>
        <v>601</v>
      </c>
      <c r="U11" s="35">
        <f>SUM(Daily!U168,Daily!U385,Daily!U602,Daily!U819)</f>
        <v>572</v>
      </c>
      <c r="V11" s="35">
        <f>SUM(Daily!V168,Daily!V385,Daily!V602,Daily!V819)</f>
        <v>1624</v>
      </c>
      <c r="W11" s="35">
        <f>SUM(Daily!W168,Daily!W385,Daily!W602,Daily!W819)</f>
        <v>2450</v>
      </c>
      <c r="X11" s="35">
        <f>SUM(Daily!X168,Daily!X385,Daily!X602,Daily!X819)</f>
        <v>1961</v>
      </c>
      <c r="Y11" s="35">
        <f>SUM(Daily!Y168,Daily!Y385,Daily!Y602,Daily!Y819)</f>
        <v>936</v>
      </c>
      <c r="Z11" s="35">
        <f>SUM(Daily!Z168,Daily!Z385,Daily!Z602,Daily!Z819)</f>
        <v>4557</v>
      </c>
      <c r="AA11" s="35">
        <f>SUM(Daily!AA168,Daily!AA385,Daily!AA602,Daily!AA819)</f>
        <v>5140</v>
      </c>
      <c r="AB11" s="112">
        <f t="shared" si="0"/>
        <v>30828</v>
      </c>
      <c r="AC11" s="19">
        <f t="shared" si="0"/>
        <v>30331</v>
      </c>
    </row>
    <row r="12" spans="1:29" ht="14.25" thickTop="1" thickBot="1" x14ac:dyDescent="0.25">
      <c r="A12" s="93" t="s">
        <v>21</v>
      </c>
      <c r="B12" s="35">
        <f>SUM(Daily!B169,Daily!B386,Daily!B603,Daily!B820)</f>
        <v>3439</v>
      </c>
      <c r="C12" s="35">
        <f>SUM(Daily!C169,Daily!C386,Daily!C603,Daily!C820)</f>
        <v>2422</v>
      </c>
      <c r="D12" s="35">
        <f>SUM(Daily!D169,Daily!D386,Daily!D603,Daily!D820)</f>
        <v>1165</v>
      </c>
      <c r="E12" s="35">
        <f>SUM(Daily!E169,Daily!E386,Daily!E603,Daily!E820)</f>
        <v>1054</v>
      </c>
      <c r="F12" s="35">
        <f>SUM(Daily!F169,Daily!F386,Daily!F603,Daily!F820)</f>
        <v>4409</v>
      </c>
      <c r="G12" s="35">
        <f>SUM(Daily!G169,Daily!G386,Daily!G603,Daily!G820)</f>
        <v>2453</v>
      </c>
      <c r="H12" s="35">
        <f>SUM(Daily!H169,Daily!H386,Daily!H603,Daily!H820)</f>
        <v>5282</v>
      </c>
      <c r="I12" s="35">
        <f>SUM(Daily!I169,Daily!I386,Daily!I603,Daily!I820)</f>
        <v>4334</v>
      </c>
      <c r="J12" s="35">
        <f>SUM(Daily!J169,Daily!J386,Daily!J603,Daily!J820)</f>
        <v>388</v>
      </c>
      <c r="K12" s="35">
        <f>SUM(Daily!K169,Daily!K386,Daily!K603,Daily!K820)</f>
        <v>661</v>
      </c>
      <c r="L12" s="35">
        <f>SUM(Daily!L169,Daily!L386,Daily!L603,Daily!L820)</f>
        <v>933</v>
      </c>
      <c r="M12" s="35">
        <f>SUM(Daily!M169,Daily!M386,Daily!M603,Daily!M820)</f>
        <v>2635</v>
      </c>
      <c r="N12" s="35">
        <f>SUM(Daily!N169,Daily!N386,Daily!N603,Daily!N820)</f>
        <v>3956</v>
      </c>
      <c r="O12" s="35">
        <f>SUM(Daily!O169,Daily!O386,Daily!O603,Daily!O820)</f>
        <v>4445</v>
      </c>
      <c r="P12" s="35">
        <f>SUM(Daily!P169,Daily!P386,Daily!P603,Daily!P820)</f>
        <v>2491</v>
      </c>
      <c r="Q12" s="35">
        <f>SUM(Daily!Q169,Daily!Q386,Daily!Q603,Daily!Q820)</f>
        <v>1512</v>
      </c>
      <c r="R12" s="35">
        <f>SUM(Daily!R169,Daily!R386,Daily!R603,Daily!R820)</f>
        <v>3815</v>
      </c>
      <c r="S12" s="35">
        <f>SUM(Daily!S169,Daily!S386,Daily!S603,Daily!S820)</f>
        <v>2773</v>
      </c>
      <c r="T12" s="35">
        <f>SUM(Daily!T169,Daily!T386,Daily!T603,Daily!T820)</f>
        <v>389</v>
      </c>
      <c r="U12" s="35">
        <f>SUM(Daily!U169,Daily!U386,Daily!U603,Daily!U820)</f>
        <v>464</v>
      </c>
      <c r="V12" s="35">
        <f>SUM(Daily!V169,Daily!V386,Daily!V603,Daily!V820)</f>
        <v>1584</v>
      </c>
      <c r="W12" s="35">
        <f>SUM(Daily!W169,Daily!W386,Daily!W603,Daily!W820)</f>
        <v>2994</v>
      </c>
      <c r="X12" s="35">
        <f>SUM(Daily!X169,Daily!X386,Daily!X603,Daily!X820)</f>
        <v>1819</v>
      </c>
      <c r="Y12" s="35">
        <f>SUM(Daily!Y169,Daily!Y386,Daily!Y603,Daily!Y820)</f>
        <v>1066</v>
      </c>
      <c r="Z12" s="35">
        <f>SUM(Daily!Z169,Daily!Z386,Daily!Z603,Daily!Z820)</f>
        <v>5249</v>
      </c>
      <c r="AA12" s="35">
        <f>SUM(Daily!AA169,Daily!AA386,Daily!AA603,Daily!AA820)</f>
        <v>5828</v>
      </c>
      <c r="AB12" s="112">
        <f t="shared" si="0"/>
        <v>34919</v>
      </c>
      <c r="AC12" s="19">
        <f t="shared" si="0"/>
        <v>32641</v>
      </c>
    </row>
    <row r="13" spans="1:29" ht="14.25" thickTop="1" thickBot="1" x14ac:dyDescent="0.25">
      <c r="A13" s="94" t="s">
        <v>22</v>
      </c>
      <c r="B13" s="35">
        <f>SUM(Daily!B170,Daily!B387,Daily!B604,Daily!B821)</f>
        <v>4190</v>
      </c>
      <c r="C13" s="35">
        <f>SUM(Daily!C170,Daily!C387,Daily!C604,Daily!C821)</f>
        <v>3392</v>
      </c>
      <c r="D13" s="35">
        <f>SUM(Daily!D170,Daily!D387,Daily!D604,Daily!D821)</f>
        <v>1403</v>
      </c>
      <c r="E13" s="35">
        <f>SUM(Daily!E170,Daily!E387,Daily!E604,Daily!E821)</f>
        <v>1178</v>
      </c>
      <c r="F13" s="35">
        <f>SUM(Daily!F170,Daily!F387,Daily!F604,Daily!F821)</f>
        <v>5087</v>
      </c>
      <c r="G13" s="35">
        <f>SUM(Daily!G170,Daily!G387,Daily!G604,Daily!G821)</f>
        <v>2130</v>
      </c>
      <c r="H13" s="35">
        <f>SUM(Daily!H170,Daily!H387,Daily!H604,Daily!H821)</f>
        <v>6502</v>
      </c>
      <c r="I13" s="35">
        <f>SUM(Daily!I170,Daily!I387,Daily!I604,Daily!I821)</f>
        <v>5152</v>
      </c>
      <c r="J13" s="35">
        <f>SUM(Daily!J170,Daily!J387,Daily!J604,Daily!J821)</f>
        <v>468</v>
      </c>
      <c r="K13" s="35">
        <f>SUM(Daily!K170,Daily!K387,Daily!K604,Daily!K821)</f>
        <v>1219</v>
      </c>
      <c r="L13" s="35">
        <f>SUM(Daily!L170,Daily!L387,Daily!L604,Daily!L821)</f>
        <v>979</v>
      </c>
      <c r="M13" s="35">
        <f>SUM(Daily!M170,Daily!M387,Daily!M604,Daily!M821)</f>
        <v>4222</v>
      </c>
      <c r="N13" s="35">
        <f>SUM(Daily!N170,Daily!N387,Daily!N604,Daily!N821)</f>
        <v>4574</v>
      </c>
      <c r="O13" s="35">
        <f>SUM(Daily!O170,Daily!O387,Daily!O604,Daily!O821)</f>
        <v>6383</v>
      </c>
      <c r="P13" s="35">
        <f>SUM(Daily!P170,Daily!P387,Daily!P604,Daily!P821)</f>
        <v>2663</v>
      </c>
      <c r="Q13" s="35">
        <f>SUM(Daily!Q170,Daily!Q387,Daily!Q604,Daily!Q821)</f>
        <v>1681</v>
      </c>
      <c r="R13" s="35">
        <f>SUM(Daily!R170,Daily!R387,Daily!R604,Daily!R821)</f>
        <v>4444</v>
      </c>
      <c r="S13" s="35">
        <f>SUM(Daily!S170,Daily!S387,Daily!S604,Daily!S821)</f>
        <v>3124</v>
      </c>
      <c r="T13" s="35">
        <f>SUM(Daily!T170,Daily!T387,Daily!T604,Daily!T821)</f>
        <v>296</v>
      </c>
      <c r="U13" s="35">
        <f>SUM(Daily!U170,Daily!U387,Daily!U604,Daily!U821)</f>
        <v>487</v>
      </c>
      <c r="V13" s="35">
        <f>SUM(Daily!V170,Daily!V387,Daily!V604,Daily!V821)</f>
        <v>1588</v>
      </c>
      <c r="W13" s="35">
        <f>SUM(Daily!W170,Daily!W387,Daily!W604,Daily!W821)</f>
        <v>4482</v>
      </c>
      <c r="X13" s="35">
        <f>SUM(Daily!X170,Daily!X387,Daily!X604,Daily!X821)</f>
        <v>1833</v>
      </c>
      <c r="Y13" s="35">
        <f>SUM(Daily!Y170,Daily!Y387,Daily!Y604,Daily!Y821)</f>
        <v>868</v>
      </c>
      <c r="Z13" s="35">
        <f>SUM(Daily!Z170,Daily!Z387,Daily!Z604,Daily!Z821)</f>
        <v>6252</v>
      </c>
      <c r="AA13" s="35">
        <f>SUM(Daily!AA170,Daily!AA387,Daily!AA604,Daily!AA821)</f>
        <v>6166</v>
      </c>
      <c r="AB13" s="112">
        <f t="shared" si="0"/>
        <v>40279</v>
      </c>
      <c r="AC13" s="19">
        <f t="shared" si="0"/>
        <v>40484</v>
      </c>
    </row>
    <row r="14" spans="1:29" ht="14.25" thickTop="1" thickBot="1" x14ac:dyDescent="0.25">
      <c r="A14" s="93" t="s">
        <v>23</v>
      </c>
      <c r="B14" s="35">
        <f>SUM(Daily!B171,Daily!B388,Daily!B605,Daily!B822)</f>
        <v>3821</v>
      </c>
      <c r="C14" s="35">
        <f>SUM(Daily!C171,Daily!C388,Daily!C605,Daily!C822)</f>
        <v>3605</v>
      </c>
      <c r="D14" s="35">
        <f>SUM(Daily!D171,Daily!D388,Daily!D605,Daily!D822)</f>
        <v>1331</v>
      </c>
      <c r="E14" s="35">
        <f>SUM(Daily!E171,Daily!E388,Daily!E605,Daily!E822)</f>
        <v>1060</v>
      </c>
      <c r="F14" s="35">
        <f>SUM(Daily!F171,Daily!F388,Daily!F605,Daily!F822)</f>
        <v>4146</v>
      </c>
      <c r="G14" s="35">
        <f>SUM(Daily!G171,Daily!G388,Daily!G605,Daily!G822)</f>
        <v>1883</v>
      </c>
      <c r="H14" s="35">
        <f>SUM(Daily!H171,Daily!H388,Daily!H605,Daily!H822)</f>
        <v>5963</v>
      </c>
      <c r="I14" s="35">
        <f>SUM(Daily!I171,Daily!I388,Daily!I605,Daily!I822)</f>
        <v>4580</v>
      </c>
      <c r="J14" s="35">
        <f>SUM(Daily!J171,Daily!J388,Daily!J605,Daily!J822)</f>
        <v>380</v>
      </c>
      <c r="K14" s="35">
        <f>SUM(Daily!K171,Daily!K388,Daily!K605,Daily!K822)</f>
        <v>915</v>
      </c>
      <c r="L14" s="35">
        <f>SUM(Daily!L171,Daily!L388,Daily!L605,Daily!L822)</f>
        <v>835</v>
      </c>
      <c r="M14" s="35">
        <f>SUM(Daily!M171,Daily!M388,Daily!M605,Daily!M822)</f>
        <v>3412</v>
      </c>
      <c r="N14" s="35">
        <f>SUM(Daily!N171,Daily!N388,Daily!N605,Daily!N822)</f>
        <v>4167</v>
      </c>
      <c r="O14" s="35">
        <f>SUM(Daily!O171,Daily!O388,Daily!O605,Daily!O822)</f>
        <v>4920</v>
      </c>
      <c r="P14" s="35">
        <f>SUM(Daily!P171,Daily!P388,Daily!P605,Daily!P822)</f>
        <v>2623</v>
      </c>
      <c r="Q14" s="35">
        <f>SUM(Daily!Q171,Daily!Q388,Daily!Q605,Daily!Q822)</f>
        <v>1392</v>
      </c>
      <c r="R14" s="35">
        <f>SUM(Daily!R171,Daily!R388,Daily!R605,Daily!R822)</f>
        <v>3853</v>
      </c>
      <c r="S14" s="35">
        <f>SUM(Daily!S171,Daily!S388,Daily!S605,Daily!S822)</f>
        <v>2830</v>
      </c>
      <c r="T14" s="35">
        <f>SUM(Daily!T171,Daily!T388,Daily!T605,Daily!T822)</f>
        <v>433</v>
      </c>
      <c r="U14" s="35">
        <f>SUM(Daily!U171,Daily!U388,Daily!U605,Daily!U822)</f>
        <v>401</v>
      </c>
      <c r="V14" s="35">
        <f>SUM(Daily!V171,Daily!V388,Daily!V605,Daily!V822)</f>
        <v>1509</v>
      </c>
      <c r="W14" s="35">
        <f>SUM(Daily!W171,Daily!W388,Daily!W605,Daily!W822)</f>
        <v>4046</v>
      </c>
      <c r="X14" s="35">
        <f>SUM(Daily!X171,Daily!X388,Daily!X605,Daily!X822)</f>
        <v>1801</v>
      </c>
      <c r="Y14" s="35">
        <f>SUM(Daily!Y171,Daily!Y388,Daily!Y605,Daily!Y822)</f>
        <v>680</v>
      </c>
      <c r="Z14" s="35">
        <f>SUM(Daily!Z171,Daily!Z388,Daily!Z605,Daily!Z822)</f>
        <v>6008</v>
      </c>
      <c r="AA14" s="35">
        <f>SUM(Daily!AA171,Daily!AA388,Daily!AA605,Daily!AA822)</f>
        <v>6480</v>
      </c>
      <c r="AB14" s="112">
        <f t="shared" si="0"/>
        <v>36870</v>
      </c>
      <c r="AC14" s="19">
        <f t="shared" si="0"/>
        <v>36204</v>
      </c>
    </row>
    <row r="15" spans="1:29" ht="14.25" thickTop="1" thickBot="1" x14ac:dyDescent="0.25">
      <c r="A15" s="94" t="s">
        <v>24</v>
      </c>
      <c r="B15" s="35">
        <f>SUM(Daily!B172,Daily!B389,Daily!B606,Daily!B823)</f>
        <v>3919</v>
      </c>
      <c r="C15" s="35">
        <f>SUM(Daily!C172,Daily!C389,Daily!C606,Daily!C823)</f>
        <v>3707</v>
      </c>
      <c r="D15" s="35">
        <f>SUM(Daily!D172,Daily!D389,Daily!D606,Daily!D823)</f>
        <v>1480</v>
      </c>
      <c r="E15" s="35">
        <f>SUM(Daily!E172,Daily!E389,Daily!E606,Daily!E823)</f>
        <v>1049</v>
      </c>
      <c r="F15" s="35">
        <f>SUM(Daily!F172,Daily!F389,Daily!F606,Daily!F823)</f>
        <v>4365</v>
      </c>
      <c r="G15" s="35">
        <f>SUM(Daily!G172,Daily!G389,Daily!G606,Daily!G823)</f>
        <v>1910</v>
      </c>
      <c r="H15" s="35">
        <f>SUM(Daily!H172,Daily!H389,Daily!H606,Daily!H823)</f>
        <v>6460</v>
      </c>
      <c r="I15" s="35">
        <f>SUM(Daily!I172,Daily!I389,Daily!I606,Daily!I823)</f>
        <v>4661</v>
      </c>
      <c r="J15" s="35">
        <f>SUM(Daily!J172,Daily!J389,Daily!J606,Daily!J823)</f>
        <v>418</v>
      </c>
      <c r="K15" s="35">
        <f>SUM(Daily!K172,Daily!K389,Daily!K606,Daily!K823)</f>
        <v>599</v>
      </c>
      <c r="L15" s="35">
        <f>SUM(Daily!L172,Daily!L389,Daily!L606,Daily!L823)</f>
        <v>962</v>
      </c>
      <c r="M15" s="35">
        <f>SUM(Daily!M172,Daily!M389,Daily!M606,Daily!M823)</f>
        <v>3978</v>
      </c>
      <c r="N15" s="35">
        <f>SUM(Daily!N172,Daily!N389,Daily!N606,Daily!N823)</f>
        <v>3856</v>
      </c>
      <c r="O15" s="35">
        <f>SUM(Daily!O172,Daily!O389,Daily!O606,Daily!O823)</f>
        <v>5639</v>
      </c>
      <c r="P15" s="35">
        <f>SUM(Daily!P172,Daily!P389,Daily!P606,Daily!P823)</f>
        <v>2377</v>
      </c>
      <c r="Q15" s="35">
        <f>SUM(Daily!Q172,Daily!Q389,Daily!Q606,Daily!Q823)</f>
        <v>1590</v>
      </c>
      <c r="R15" s="35">
        <f>SUM(Daily!R172,Daily!R389,Daily!R606,Daily!R823)</f>
        <v>4025</v>
      </c>
      <c r="S15" s="35">
        <f>SUM(Daily!S172,Daily!S389,Daily!S606,Daily!S823)</f>
        <v>2769</v>
      </c>
      <c r="T15" s="35">
        <f>SUM(Daily!T172,Daily!T389,Daily!T606,Daily!T823)</f>
        <v>400</v>
      </c>
      <c r="U15" s="35">
        <f>SUM(Daily!U172,Daily!U389,Daily!U606,Daily!U823)</f>
        <v>347</v>
      </c>
      <c r="V15" s="35">
        <f>SUM(Daily!V172,Daily!V389,Daily!V606,Daily!V823)</f>
        <v>1589</v>
      </c>
      <c r="W15" s="35">
        <f>SUM(Daily!W172,Daily!W389,Daily!W606,Daily!W823)</f>
        <v>4027</v>
      </c>
      <c r="X15" s="35">
        <f>SUM(Daily!X172,Daily!X389,Daily!X606,Daily!X823)</f>
        <v>1614</v>
      </c>
      <c r="Y15" s="35">
        <f>SUM(Daily!Y172,Daily!Y389,Daily!Y606,Daily!Y823)</f>
        <v>665</v>
      </c>
      <c r="Z15" s="35">
        <f>SUM(Daily!Z172,Daily!Z389,Daily!Z606,Daily!Z823)</f>
        <v>6569</v>
      </c>
      <c r="AA15" s="35">
        <f>SUM(Daily!AA172,Daily!AA389,Daily!AA606,Daily!AA823)</f>
        <v>6811</v>
      </c>
      <c r="AB15" s="112">
        <f t="shared" si="0"/>
        <v>38034</v>
      </c>
      <c r="AC15" s="19">
        <f t="shared" si="0"/>
        <v>37752</v>
      </c>
    </row>
    <row r="16" spans="1:29" ht="14.25" thickTop="1" thickBot="1" x14ac:dyDescent="0.25">
      <c r="A16" s="93" t="s">
        <v>25</v>
      </c>
      <c r="B16" s="35">
        <f>SUM(Daily!B173,Daily!B390,Daily!B607,Daily!B824)</f>
        <v>4102</v>
      </c>
      <c r="C16" s="35">
        <f>SUM(Daily!C173,Daily!C390,Daily!C607,Daily!C824)</f>
        <v>3702</v>
      </c>
      <c r="D16" s="35">
        <f>SUM(Daily!D173,Daily!D390,Daily!D607,Daily!D824)</f>
        <v>1384</v>
      </c>
      <c r="E16" s="35">
        <f>SUM(Daily!E173,Daily!E390,Daily!E607,Daily!E824)</f>
        <v>1137</v>
      </c>
      <c r="F16" s="35">
        <f>SUM(Daily!F173,Daily!F390,Daily!F607,Daily!F824)</f>
        <v>3927</v>
      </c>
      <c r="G16" s="35">
        <f>SUM(Daily!G173,Daily!G390,Daily!G607,Daily!G824)</f>
        <v>1933</v>
      </c>
      <c r="H16" s="35">
        <f>SUM(Daily!H173,Daily!H390,Daily!H607,Daily!H824)</f>
        <v>6570</v>
      </c>
      <c r="I16" s="35">
        <f>SUM(Daily!I173,Daily!I390,Daily!I607,Daily!I824)</f>
        <v>4841</v>
      </c>
      <c r="J16" s="35">
        <f>SUM(Daily!J173,Daily!J390,Daily!J607,Daily!J824)</f>
        <v>414</v>
      </c>
      <c r="K16" s="35">
        <f>SUM(Daily!K173,Daily!K390,Daily!K607,Daily!K824)</f>
        <v>507</v>
      </c>
      <c r="L16" s="35">
        <f>SUM(Daily!L173,Daily!L390,Daily!L607,Daily!L824)</f>
        <v>1064</v>
      </c>
      <c r="M16" s="35">
        <f>SUM(Daily!M173,Daily!M390,Daily!M607,Daily!M824)</f>
        <v>4579</v>
      </c>
      <c r="N16" s="35">
        <f>SUM(Daily!N173,Daily!N390,Daily!N607,Daily!N824)</f>
        <v>3829</v>
      </c>
      <c r="O16" s="35">
        <f>SUM(Daily!O173,Daily!O390,Daily!O607,Daily!O824)</f>
        <v>5390</v>
      </c>
      <c r="P16" s="35">
        <f>SUM(Daily!P173,Daily!P390,Daily!P607,Daily!P824)</f>
        <v>2472</v>
      </c>
      <c r="Q16" s="35">
        <f>SUM(Daily!Q173,Daily!Q390,Daily!Q607,Daily!Q824)</f>
        <v>1663</v>
      </c>
      <c r="R16" s="35">
        <f>SUM(Daily!R173,Daily!R390,Daily!R607,Daily!R824)</f>
        <v>3722</v>
      </c>
      <c r="S16" s="35">
        <f>SUM(Daily!S173,Daily!S390,Daily!S607,Daily!S824)</f>
        <v>2937</v>
      </c>
      <c r="T16" s="35">
        <f>SUM(Daily!T173,Daily!T390,Daily!T607,Daily!T824)</f>
        <v>278</v>
      </c>
      <c r="U16" s="35">
        <f>SUM(Daily!U173,Daily!U390,Daily!U607,Daily!U824)</f>
        <v>373</v>
      </c>
      <c r="V16" s="35">
        <f>SUM(Daily!V173,Daily!V390,Daily!V607,Daily!V824)</f>
        <v>1891</v>
      </c>
      <c r="W16" s="35">
        <f>SUM(Daily!W173,Daily!W390,Daily!W607,Daily!W824)</f>
        <v>3609</v>
      </c>
      <c r="X16" s="35">
        <f>SUM(Daily!X173,Daily!X390,Daily!X607,Daily!X824)</f>
        <v>1816</v>
      </c>
      <c r="Y16" s="35">
        <f>SUM(Daily!Y173,Daily!Y390,Daily!Y607,Daily!Y824)</f>
        <v>710</v>
      </c>
      <c r="Z16" s="35">
        <f>SUM(Daily!Z173,Daily!Z390,Daily!Z607,Daily!Z824)</f>
        <v>6528</v>
      </c>
      <c r="AA16" s="35">
        <f>SUM(Daily!AA173,Daily!AA390,Daily!AA607,Daily!AA824)</f>
        <v>6956</v>
      </c>
      <c r="AB16" s="112">
        <f t="shared" si="0"/>
        <v>37997</v>
      </c>
      <c r="AC16" s="19">
        <f t="shared" si="0"/>
        <v>38337</v>
      </c>
    </row>
    <row r="17" spans="1:29" ht="14.25" thickTop="1" thickBot="1" x14ac:dyDescent="0.25">
      <c r="A17" s="94" t="s">
        <v>26</v>
      </c>
      <c r="B17" s="35">
        <f>SUM(Daily!B174,Daily!B391,Daily!B608,Daily!B825)</f>
        <v>3877</v>
      </c>
      <c r="C17" s="35">
        <f>SUM(Daily!C174,Daily!C391,Daily!C608,Daily!C825)</f>
        <v>3506</v>
      </c>
      <c r="D17" s="35">
        <f>SUM(Daily!D174,Daily!D391,Daily!D608,Daily!D825)</f>
        <v>1338</v>
      </c>
      <c r="E17" s="35">
        <f>SUM(Daily!E174,Daily!E391,Daily!E608,Daily!E825)</f>
        <v>1222</v>
      </c>
      <c r="F17" s="35">
        <f>SUM(Daily!F174,Daily!F391,Daily!F608,Daily!F825)</f>
        <v>3396</v>
      </c>
      <c r="G17" s="35">
        <f>SUM(Daily!G174,Daily!G391,Daily!G608,Daily!G825)</f>
        <v>1995</v>
      </c>
      <c r="H17" s="35">
        <f>SUM(Daily!H174,Daily!H391,Daily!H608,Daily!H825)</f>
        <v>6623</v>
      </c>
      <c r="I17" s="35">
        <f>SUM(Daily!I174,Daily!I391,Daily!I608,Daily!I825)</f>
        <v>5009</v>
      </c>
      <c r="J17" s="35">
        <f>SUM(Daily!J174,Daily!J391,Daily!J608,Daily!J825)</f>
        <v>397</v>
      </c>
      <c r="K17" s="35">
        <f>SUM(Daily!K174,Daily!K391,Daily!K608,Daily!K825)</f>
        <v>492</v>
      </c>
      <c r="L17" s="35">
        <f>SUM(Daily!L174,Daily!L391,Daily!L608,Daily!L825)</f>
        <v>1162</v>
      </c>
      <c r="M17" s="35">
        <f>SUM(Daily!M174,Daily!M391,Daily!M608,Daily!M825)</f>
        <v>4767</v>
      </c>
      <c r="N17" s="35">
        <f>SUM(Daily!N174,Daily!N391,Daily!N608,Daily!N825)</f>
        <v>3800</v>
      </c>
      <c r="O17" s="35">
        <f>SUM(Daily!O174,Daily!O391,Daily!O608,Daily!O825)</f>
        <v>5143</v>
      </c>
      <c r="P17" s="35">
        <f>SUM(Daily!P174,Daily!P391,Daily!P608,Daily!P825)</f>
        <v>2425</v>
      </c>
      <c r="Q17" s="35">
        <f>SUM(Daily!Q174,Daily!Q391,Daily!Q608,Daily!Q825)</f>
        <v>1674</v>
      </c>
      <c r="R17" s="35">
        <f>SUM(Daily!R174,Daily!R391,Daily!R608,Daily!R825)</f>
        <v>3987</v>
      </c>
      <c r="S17" s="35">
        <f>SUM(Daily!S174,Daily!S391,Daily!S608,Daily!S825)</f>
        <v>2988</v>
      </c>
      <c r="T17" s="35">
        <f>SUM(Daily!T174,Daily!T391,Daily!T608,Daily!T825)</f>
        <v>310</v>
      </c>
      <c r="U17" s="35">
        <f>SUM(Daily!U174,Daily!U391,Daily!U608,Daily!U825)</f>
        <v>365</v>
      </c>
      <c r="V17" s="35">
        <f>SUM(Daily!V174,Daily!V391,Daily!V608,Daily!V825)</f>
        <v>1929</v>
      </c>
      <c r="W17" s="35">
        <f>SUM(Daily!W174,Daily!W391,Daily!W608,Daily!W825)</f>
        <v>3126</v>
      </c>
      <c r="X17" s="35">
        <f>SUM(Daily!X174,Daily!X391,Daily!X608,Daily!X825)</f>
        <v>1662</v>
      </c>
      <c r="Y17" s="35">
        <f>SUM(Daily!Y174,Daily!Y391,Daily!Y608,Daily!Y825)</f>
        <v>738</v>
      </c>
      <c r="Z17" s="35">
        <f>SUM(Daily!Z174,Daily!Z391,Daily!Z608,Daily!Z825)</f>
        <v>6914</v>
      </c>
      <c r="AA17" s="35">
        <f>SUM(Daily!AA174,Daily!AA391,Daily!AA608,Daily!AA825)</f>
        <v>6959</v>
      </c>
      <c r="AB17" s="112">
        <f t="shared" si="0"/>
        <v>37820</v>
      </c>
      <c r="AC17" s="19">
        <f t="shared" si="0"/>
        <v>37984</v>
      </c>
    </row>
    <row r="18" spans="1:29" ht="14.25" thickTop="1" thickBot="1" x14ac:dyDescent="0.25">
      <c r="A18" s="93" t="s">
        <v>27</v>
      </c>
      <c r="B18" s="35">
        <f>SUM(Daily!B175,Daily!B392,Daily!B609,Daily!B826)</f>
        <v>4205</v>
      </c>
      <c r="C18" s="35">
        <f>SUM(Daily!C175,Daily!C392,Daily!C609,Daily!C826)</f>
        <v>3587</v>
      </c>
      <c r="D18" s="35">
        <f>SUM(Daily!D175,Daily!D392,Daily!D609,Daily!D826)</f>
        <v>1407</v>
      </c>
      <c r="E18" s="35">
        <f>SUM(Daily!E175,Daily!E392,Daily!E609,Daily!E826)</f>
        <v>1146</v>
      </c>
      <c r="F18" s="35">
        <f>SUM(Daily!F175,Daily!F392,Daily!F609,Daily!F826)</f>
        <v>3339</v>
      </c>
      <c r="G18" s="35">
        <f>SUM(Daily!G175,Daily!G392,Daily!G609,Daily!G826)</f>
        <v>2367</v>
      </c>
      <c r="H18" s="35">
        <f>SUM(Daily!H175,Daily!H392,Daily!H609,Daily!H826)</f>
        <v>6791</v>
      </c>
      <c r="I18" s="35">
        <f>SUM(Daily!I175,Daily!I392,Daily!I609,Daily!I826)</f>
        <v>5050</v>
      </c>
      <c r="J18" s="35">
        <f>SUM(Daily!J175,Daily!J392,Daily!J609,Daily!J826)</f>
        <v>465</v>
      </c>
      <c r="K18" s="35">
        <f>SUM(Daily!K175,Daily!K392,Daily!K609,Daily!K826)</f>
        <v>476</v>
      </c>
      <c r="L18" s="35">
        <f>SUM(Daily!L175,Daily!L392,Daily!L609,Daily!L826)</f>
        <v>1538</v>
      </c>
      <c r="M18" s="35">
        <f>SUM(Daily!M175,Daily!M392,Daily!M609,Daily!M826)</f>
        <v>4946</v>
      </c>
      <c r="N18" s="35">
        <f>SUM(Daily!N175,Daily!N392,Daily!N609,Daily!N826)</f>
        <v>4258</v>
      </c>
      <c r="O18" s="35">
        <f>SUM(Daily!O175,Daily!O392,Daily!O609,Daily!O826)</f>
        <v>4584</v>
      </c>
      <c r="P18" s="35">
        <f>SUM(Daily!P175,Daily!P392,Daily!P609,Daily!P826)</f>
        <v>2389</v>
      </c>
      <c r="Q18" s="35">
        <f>SUM(Daily!Q175,Daily!Q392,Daily!Q609,Daily!Q826)</f>
        <v>1653</v>
      </c>
      <c r="R18" s="35">
        <f>SUM(Daily!R175,Daily!R392,Daily!R609,Daily!R826)</f>
        <v>4073</v>
      </c>
      <c r="S18" s="35">
        <f>SUM(Daily!S175,Daily!S392,Daily!S609,Daily!S826)</f>
        <v>3013</v>
      </c>
      <c r="T18" s="35">
        <f>SUM(Daily!T175,Daily!T392,Daily!T609,Daily!T826)</f>
        <v>334</v>
      </c>
      <c r="U18" s="35">
        <f>SUM(Daily!U175,Daily!U392,Daily!U609,Daily!U826)</f>
        <v>317</v>
      </c>
      <c r="V18" s="35">
        <f>SUM(Daily!V175,Daily!V392,Daily!V609,Daily!V826)</f>
        <v>2613</v>
      </c>
      <c r="W18" s="35">
        <f>SUM(Daily!W175,Daily!W392,Daily!W609,Daily!W826)</f>
        <v>2909</v>
      </c>
      <c r="X18" s="35">
        <f>SUM(Daily!X175,Daily!X392,Daily!X609,Daily!X826)</f>
        <v>1582</v>
      </c>
      <c r="Y18" s="35">
        <f>SUM(Daily!Y175,Daily!Y392,Daily!Y609,Daily!Y826)</f>
        <v>763</v>
      </c>
      <c r="Z18" s="35">
        <f>SUM(Daily!Z175,Daily!Z392,Daily!Z609,Daily!Z826)</f>
        <v>6923</v>
      </c>
      <c r="AA18" s="35">
        <f>SUM(Daily!AA175,Daily!AA392,Daily!AA609,Daily!AA826)</f>
        <v>7267</v>
      </c>
      <c r="AB18" s="112">
        <f t="shared" si="0"/>
        <v>39917</v>
      </c>
      <c r="AC18" s="19">
        <f t="shared" si="0"/>
        <v>38078</v>
      </c>
    </row>
    <row r="19" spans="1:29" ht="14.25" thickTop="1" thickBot="1" x14ac:dyDescent="0.25">
      <c r="A19" s="94" t="s">
        <v>28</v>
      </c>
      <c r="B19" s="35">
        <f>SUM(Daily!B176,Daily!B393,Daily!B610,Daily!B827)</f>
        <v>4421</v>
      </c>
      <c r="C19" s="35">
        <f>SUM(Daily!C176,Daily!C393,Daily!C610,Daily!C827)</f>
        <v>4148</v>
      </c>
      <c r="D19" s="35">
        <f>SUM(Daily!D176,Daily!D393,Daily!D610,Daily!D827)</f>
        <v>1581</v>
      </c>
      <c r="E19" s="35">
        <f>SUM(Daily!E176,Daily!E393,Daily!E610,Daily!E827)</f>
        <v>1246</v>
      </c>
      <c r="F19" s="35">
        <f>SUM(Daily!F176,Daily!F393,Daily!F610,Daily!F827)</f>
        <v>3269</v>
      </c>
      <c r="G19" s="35">
        <f>SUM(Daily!G176,Daily!G393,Daily!G610,Daily!G827)</f>
        <v>3322</v>
      </c>
      <c r="H19" s="35">
        <f>SUM(Daily!H176,Daily!H393,Daily!H610,Daily!H827)</f>
        <v>6854</v>
      </c>
      <c r="I19" s="35">
        <f>SUM(Daily!I176,Daily!I393,Daily!I610,Daily!I827)</f>
        <v>6129</v>
      </c>
      <c r="J19" s="35">
        <f>SUM(Daily!J176,Daily!J393,Daily!J610,Daily!J827)</f>
        <v>562</v>
      </c>
      <c r="K19" s="35">
        <f>SUM(Daily!K176,Daily!K393,Daily!K610,Daily!K827)</f>
        <v>422</v>
      </c>
      <c r="L19" s="35">
        <f>SUM(Daily!L176,Daily!L393,Daily!L610,Daily!L827)</f>
        <v>2328</v>
      </c>
      <c r="M19" s="35">
        <f>SUM(Daily!M176,Daily!M393,Daily!M610,Daily!M827)</f>
        <v>4746</v>
      </c>
      <c r="N19" s="35">
        <f>SUM(Daily!N176,Daily!N393,Daily!N610,Daily!N827)</f>
        <v>5203</v>
      </c>
      <c r="O19" s="35">
        <f>SUM(Daily!O176,Daily!O393,Daily!O610,Daily!O827)</f>
        <v>4835</v>
      </c>
      <c r="P19" s="35">
        <f>SUM(Daily!P176,Daily!P393,Daily!P610,Daily!P827)</f>
        <v>2795</v>
      </c>
      <c r="Q19" s="35">
        <f>SUM(Daily!Q176,Daily!Q393,Daily!Q610,Daily!Q827)</f>
        <v>1970</v>
      </c>
      <c r="R19" s="35">
        <f>SUM(Daily!R176,Daily!R393,Daily!R610,Daily!R827)</f>
        <v>4022</v>
      </c>
      <c r="S19" s="35">
        <f>SUM(Daily!S176,Daily!S393,Daily!S610,Daily!S827)</f>
        <v>3607</v>
      </c>
      <c r="T19" s="35">
        <f>SUM(Daily!T176,Daily!T393,Daily!T610,Daily!T827)</f>
        <v>409</v>
      </c>
      <c r="U19" s="35">
        <f>SUM(Daily!U176,Daily!U393,Daily!U610,Daily!U827)</f>
        <v>325</v>
      </c>
      <c r="V19" s="35">
        <f>SUM(Daily!V176,Daily!V393,Daily!V610,Daily!V827)</f>
        <v>3270</v>
      </c>
      <c r="W19" s="35">
        <f>SUM(Daily!W176,Daily!W393,Daily!W610,Daily!W827)</f>
        <v>3101</v>
      </c>
      <c r="X19" s="35">
        <f>SUM(Daily!X176,Daily!X393,Daily!X610,Daily!X827)</f>
        <v>1915</v>
      </c>
      <c r="Y19" s="35">
        <f>SUM(Daily!Y176,Daily!Y393,Daily!Y610,Daily!Y827)</f>
        <v>823</v>
      </c>
      <c r="Z19" s="35">
        <f>SUM(Daily!Z176,Daily!Z393,Daily!Z610,Daily!Z827)</f>
        <v>6965</v>
      </c>
      <c r="AA19" s="35">
        <f>SUM(Daily!AA176,Daily!AA393,Daily!AA610,Daily!AA827)</f>
        <v>7120</v>
      </c>
      <c r="AB19" s="112">
        <f t="shared" si="0"/>
        <v>43594</v>
      </c>
      <c r="AC19" s="19">
        <f t="shared" si="0"/>
        <v>41794</v>
      </c>
    </row>
    <row r="20" spans="1:29" ht="14.25" thickTop="1" thickBot="1" x14ac:dyDescent="0.25">
      <c r="A20" s="93" t="s">
        <v>29</v>
      </c>
      <c r="B20" s="35">
        <f>SUM(Daily!B177,Daily!B394,Daily!B611,Daily!B828)</f>
        <v>4556</v>
      </c>
      <c r="C20" s="35">
        <f>SUM(Daily!C177,Daily!C394,Daily!C611,Daily!C828)</f>
        <v>4825</v>
      </c>
      <c r="D20" s="35">
        <f>SUM(Daily!D177,Daily!D394,Daily!D611,Daily!D828)</f>
        <v>1522</v>
      </c>
      <c r="E20" s="35">
        <f>SUM(Daily!E177,Daily!E394,Daily!E611,Daily!E828)</f>
        <v>1606</v>
      </c>
      <c r="F20" s="35">
        <f>SUM(Daily!F177,Daily!F394,Daily!F611,Daily!F828)</f>
        <v>3616</v>
      </c>
      <c r="G20" s="35">
        <f>SUM(Daily!G177,Daily!G394,Daily!G611,Daily!G828)</f>
        <v>4393</v>
      </c>
      <c r="H20" s="35">
        <f>SUM(Daily!H177,Daily!H394,Daily!H611,Daily!H828)</f>
        <v>6888</v>
      </c>
      <c r="I20" s="35">
        <f>SUM(Daily!I177,Daily!I394,Daily!I611,Daily!I828)</f>
        <v>6720</v>
      </c>
      <c r="J20" s="35">
        <f>SUM(Daily!J177,Daily!J394,Daily!J611,Daily!J828)</f>
        <v>777</v>
      </c>
      <c r="K20" s="35">
        <f>SUM(Daily!K177,Daily!K394,Daily!K611,Daily!K828)</f>
        <v>433</v>
      </c>
      <c r="L20" s="35">
        <f>SUM(Daily!L177,Daily!L394,Daily!L611,Daily!L828)</f>
        <v>2484</v>
      </c>
      <c r="M20" s="35">
        <f>SUM(Daily!M177,Daily!M394,Daily!M611,Daily!M828)</f>
        <v>3813</v>
      </c>
      <c r="N20" s="35">
        <f>SUM(Daily!N177,Daily!N394,Daily!N611,Daily!N828)</f>
        <v>5510</v>
      </c>
      <c r="O20" s="35">
        <f>SUM(Daily!O177,Daily!O394,Daily!O611,Daily!O828)</f>
        <v>4920</v>
      </c>
      <c r="P20" s="35">
        <f>SUM(Daily!P177,Daily!P394,Daily!P611,Daily!P828)</f>
        <v>2773</v>
      </c>
      <c r="Q20" s="35">
        <f>SUM(Daily!Q177,Daily!Q394,Daily!Q611,Daily!Q828)</f>
        <v>2407</v>
      </c>
      <c r="R20" s="35">
        <f>SUM(Daily!R177,Daily!R394,Daily!R611,Daily!R828)</f>
        <v>4003</v>
      </c>
      <c r="S20" s="35">
        <f>SUM(Daily!S177,Daily!S394,Daily!S611,Daily!S828)</f>
        <v>4313</v>
      </c>
      <c r="T20" s="35">
        <f>SUM(Daily!T177,Daily!T394,Daily!T611,Daily!T828)</f>
        <v>791</v>
      </c>
      <c r="U20" s="35">
        <f>SUM(Daily!U177,Daily!U394,Daily!U611,Daily!U828)</f>
        <v>418</v>
      </c>
      <c r="V20" s="35">
        <f>SUM(Daily!V177,Daily!V394,Daily!V611,Daily!V828)</f>
        <v>3673</v>
      </c>
      <c r="W20" s="35">
        <f>SUM(Daily!W177,Daily!W394,Daily!W611,Daily!W828)</f>
        <v>3297</v>
      </c>
      <c r="X20" s="35">
        <f>SUM(Daily!X177,Daily!X394,Daily!X611,Daily!X828)</f>
        <v>1956</v>
      </c>
      <c r="Y20" s="35">
        <f>SUM(Daily!Y177,Daily!Y394,Daily!Y611,Daily!Y828)</f>
        <v>1003</v>
      </c>
      <c r="Z20" s="35">
        <f>SUM(Daily!Z177,Daily!Z394,Daily!Z611,Daily!Z828)</f>
        <v>7757</v>
      </c>
      <c r="AA20" s="35">
        <f>SUM(Daily!AA177,Daily!AA394,Daily!AA611,Daily!AA828)</f>
        <v>7889</v>
      </c>
      <c r="AB20" s="112">
        <f t="shared" si="0"/>
        <v>46306</v>
      </c>
      <c r="AC20" s="19">
        <f t="shared" si="0"/>
        <v>46037</v>
      </c>
    </row>
    <row r="21" spans="1:29" ht="14.25" thickTop="1" thickBot="1" x14ac:dyDescent="0.25">
      <c r="A21" s="94" t="s">
        <v>30</v>
      </c>
      <c r="B21" s="35">
        <f>SUM(Daily!B178,Daily!B395,Daily!B612,Daily!B829)</f>
        <v>5118</v>
      </c>
      <c r="C21" s="35">
        <f>SUM(Daily!C178,Daily!C395,Daily!C612,Daily!C829)</f>
        <v>4681</v>
      </c>
      <c r="D21" s="35">
        <f>SUM(Daily!D178,Daily!D395,Daily!D612,Daily!D829)</f>
        <v>1558</v>
      </c>
      <c r="E21" s="35">
        <f>SUM(Daily!E178,Daily!E395,Daily!E612,Daily!E829)</f>
        <v>1635</v>
      </c>
      <c r="F21" s="35">
        <f>SUM(Daily!F178,Daily!F395,Daily!F612,Daily!F829)</f>
        <v>3747</v>
      </c>
      <c r="G21" s="35">
        <f>SUM(Daily!G178,Daily!G395,Daily!G612,Daily!G829)</f>
        <v>3853</v>
      </c>
      <c r="H21" s="35">
        <f>SUM(Daily!H178,Daily!H395,Daily!H612,Daily!H829)</f>
        <v>7009</v>
      </c>
      <c r="I21" s="35">
        <f>SUM(Daily!I178,Daily!I395,Daily!I612,Daily!I829)</f>
        <v>6846</v>
      </c>
      <c r="J21" s="35">
        <f>SUM(Daily!J178,Daily!J395,Daily!J612,Daily!J829)</f>
        <v>693</v>
      </c>
      <c r="K21" s="35">
        <f>SUM(Daily!K178,Daily!K395,Daily!K612,Daily!K829)</f>
        <v>505</v>
      </c>
      <c r="L21" s="35">
        <f>SUM(Daily!L178,Daily!L395,Daily!L612,Daily!L829)</f>
        <v>3041</v>
      </c>
      <c r="M21" s="35">
        <f>SUM(Daily!M178,Daily!M395,Daily!M612,Daily!M829)</f>
        <v>2616</v>
      </c>
      <c r="N21" s="35">
        <f>SUM(Daily!N178,Daily!N395,Daily!N612,Daily!N829)</f>
        <v>5466</v>
      </c>
      <c r="O21" s="35">
        <f>SUM(Daily!O178,Daily!O395,Daily!O612,Daily!O829)</f>
        <v>5353</v>
      </c>
      <c r="P21" s="35">
        <f>SUM(Daily!P178,Daily!P395,Daily!P612,Daily!P829)</f>
        <v>2319</v>
      </c>
      <c r="Q21" s="35">
        <f>SUM(Daily!Q178,Daily!Q395,Daily!Q612,Daily!Q829)</f>
        <v>2786</v>
      </c>
      <c r="R21" s="35">
        <f>SUM(Daily!R178,Daily!R395,Daily!R612,Daily!R829)</f>
        <v>3736</v>
      </c>
      <c r="S21" s="35">
        <f>SUM(Daily!S178,Daily!S395,Daily!S612,Daily!S829)</f>
        <v>4873</v>
      </c>
      <c r="T21" s="35">
        <f>SUM(Daily!T178,Daily!T395,Daily!T612,Daily!T829)</f>
        <v>483</v>
      </c>
      <c r="U21" s="35">
        <f>SUM(Daily!U178,Daily!U395,Daily!U612,Daily!U829)</f>
        <v>500</v>
      </c>
      <c r="V21" s="35">
        <f>SUM(Daily!V178,Daily!V395,Daily!V612,Daily!V829)</f>
        <v>3302</v>
      </c>
      <c r="W21" s="35">
        <f>SUM(Daily!W178,Daily!W395,Daily!W612,Daily!W829)</f>
        <v>3397</v>
      </c>
      <c r="X21" s="35">
        <f>SUM(Daily!X178,Daily!X395,Daily!X612,Daily!X829)</f>
        <v>1929</v>
      </c>
      <c r="Y21" s="35">
        <f>SUM(Daily!Y178,Daily!Y395,Daily!Y612,Daily!Y829)</f>
        <v>1247</v>
      </c>
      <c r="Z21" s="35">
        <f>SUM(Daily!Z178,Daily!Z395,Daily!Z612,Daily!Z829)</f>
        <v>7636</v>
      </c>
      <c r="AA21" s="35">
        <f>SUM(Daily!AA178,Daily!AA395,Daily!AA612,Daily!AA829)</f>
        <v>7855</v>
      </c>
      <c r="AB21" s="112">
        <f t="shared" si="0"/>
        <v>46037</v>
      </c>
      <c r="AC21" s="19">
        <f t="shared" si="0"/>
        <v>46147</v>
      </c>
    </row>
    <row r="22" spans="1:29" ht="14.25" thickTop="1" thickBot="1" x14ac:dyDescent="0.25">
      <c r="A22" s="93" t="s">
        <v>31</v>
      </c>
      <c r="B22" s="35">
        <f>SUM(Daily!B179,Daily!B396,Daily!B613,Daily!B830)</f>
        <v>4733</v>
      </c>
      <c r="C22" s="35">
        <f>SUM(Daily!C179,Daily!C396,Daily!C613,Daily!C830)</f>
        <v>4599</v>
      </c>
      <c r="D22" s="35">
        <f>SUM(Daily!D179,Daily!D396,Daily!D613,Daily!D830)</f>
        <v>1461</v>
      </c>
      <c r="E22" s="35">
        <f>SUM(Daily!E179,Daily!E396,Daily!E613,Daily!E830)</f>
        <v>1721</v>
      </c>
      <c r="F22" s="35">
        <f>SUM(Daily!F179,Daily!F396,Daily!F613,Daily!F830)</f>
        <v>3312</v>
      </c>
      <c r="G22" s="35">
        <f>SUM(Daily!G179,Daily!G396,Daily!G613,Daily!G830)</f>
        <v>4124</v>
      </c>
      <c r="H22" s="35">
        <f>SUM(Daily!H179,Daily!H396,Daily!H613,Daily!H830)</f>
        <v>6442</v>
      </c>
      <c r="I22" s="35">
        <f>SUM(Daily!I179,Daily!I396,Daily!I613,Daily!I830)</f>
        <v>6983</v>
      </c>
      <c r="J22" s="35">
        <f>SUM(Daily!J179,Daily!J396,Daily!J613,Daily!J830)</f>
        <v>862</v>
      </c>
      <c r="K22" s="35">
        <f>SUM(Daily!K179,Daily!K396,Daily!K613,Daily!K830)</f>
        <v>432</v>
      </c>
      <c r="L22" s="35">
        <f>SUM(Daily!L179,Daily!L396,Daily!L613,Daily!L830)</f>
        <v>4368</v>
      </c>
      <c r="M22" s="35">
        <f>SUM(Daily!M179,Daily!M396,Daily!M613,Daily!M830)</f>
        <v>1846</v>
      </c>
      <c r="N22" s="35">
        <f>SUM(Daily!N179,Daily!N396,Daily!N613,Daily!N830)</f>
        <v>6079</v>
      </c>
      <c r="O22" s="35">
        <f>SUM(Daily!O179,Daily!O396,Daily!O613,Daily!O830)</f>
        <v>5091</v>
      </c>
      <c r="P22" s="35">
        <f>SUM(Daily!P179,Daily!P396,Daily!P613,Daily!P830)</f>
        <v>2044</v>
      </c>
      <c r="Q22" s="35">
        <f>SUM(Daily!Q179,Daily!Q396,Daily!Q613,Daily!Q830)</f>
        <v>3237</v>
      </c>
      <c r="R22" s="35">
        <f>SUM(Daily!R179,Daily!R396,Daily!R613,Daily!R830)</f>
        <v>3223</v>
      </c>
      <c r="S22" s="35">
        <f>SUM(Daily!S179,Daily!S396,Daily!S613,Daily!S830)</f>
        <v>5128</v>
      </c>
      <c r="T22" s="35">
        <f>SUM(Daily!T179,Daily!T396,Daily!T613,Daily!T830)</f>
        <v>445</v>
      </c>
      <c r="U22" s="35">
        <f>SUM(Daily!U179,Daily!U396,Daily!U613,Daily!U830)</f>
        <v>465</v>
      </c>
      <c r="V22" s="35">
        <f>SUM(Daily!V179,Daily!V396,Daily!V613,Daily!V830)</f>
        <v>4075</v>
      </c>
      <c r="W22" s="35">
        <f>SUM(Daily!W179,Daily!W396,Daily!W613,Daily!W830)</f>
        <v>3397</v>
      </c>
      <c r="X22" s="35">
        <f>SUM(Daily!X179,Daily!X396,Daily!X613,Daily!X830)</f>
        <v>1823</v>
      </c>
      <c r="Y22" s="35">
        <f>SUM(Daily!Y179,Daily!Y396,Daily!Y613,Daily!Y830)</f>
        <v>1271</v>
      </c>
      <c r="Z22" s="35">
        <f>SUM(Daily!Z179,Daily!Z396,Daily!Z613,Daily!Z830)</f>
        <v>7190</v>
      </c>
      <c r="AA22" s="35">
        <f>SUM(Daily!AA179,Daily!AA396,Daily!AA613,Daily!AA830)</f>
        <v>7368</v>
      </c>
      <c r="AB22" s="112">
        <f t="shared" si="0"/>
        <v>46057</v>
      </c>
      <c r="AC22" s="19">
        <f t="shared" si="0"/>
        <v>45662</v>
      </c>
    </row>
    <row r="23" spans="1:29" ht="14.25" thickTop="1" thickBot="1" x14ac:dyDescent="0.25">
      <c r="A23" s="94" t="s">
        <v>32</v>
      </c>
      <c r="B23" s="35">
        <f>SUM(Daily!B180,Daily!B397,Daily!B614,Daily!B831)</f>
        <v>5074</v>
      </c>
      <c r="C23" s="35">
        <f>SUM(Daily!C180,Daily!C397,Daily!C614,Daily!C831)</f>
        <v>4054</v>
      </c>
      <c r="D23" s="35">
        <f>SUM(Daily!D180,Daily!D397,Daily!D614,Daily!D831)</f>
        <v>1257</v>
      </c>
      <c r="E23" s="35">
        <f>SUM(Daily!E180,Daily!E397,Daily!E614,Daily!E831)</f>
        <v>1790</v>
      </c>
      <c r="F23" s="35">
        <f>SUM(Daily!F180,Daily!F397,Daily!F614,Daily!F831)</f>
        <v>3102</v>
      </c>
      <c r="G23" s="35">
        <f>SUM(Daily!G180,Daily!G397,Daily!G614,Daily!G831)</f>
        <v>4492</v>
      </c>
      <c r="H23" s="35">
        <f>SUM(Daily!H180,Daily!H397,Daily!H614,Daily!H831)</f>
        <v>6114</v>
      </c>
      <c r="I23" s="35">
        <f>SUM(Daily!I180,Daily!I397,Daily!I614,Daily!I831)</f>
        <v>7495</v>
      </c>
      <c r="J23" s="35">
        <f>SUM(Daily!J180,Daily!J397,Daily!J614,Daily!J831)</f>
        <v>890</v>
      </c>
      <c r="K23" s="35">
        <f>SUM(Daily!K180,Daily!K397,Daily!K614,Daily!K831)</f>
        <v>416</v>
      </c>
      <c r="L23" s="35">
        <f>SUM(Daily!L180,Daily!L397,Daily!L614,Daily!L831)</f>
        <v>4898</v>
      </c>
      <c r="M23" s="35">
        <f>SUM(Daily!M180,Daily!M397,Daily!M614,Daily!M831)</f>
        <v>1386</v>
      </c>
      <c r="N23" s="35">
        <f>SUM(Daily!N180,Daily!N397,Daily!N614,Daily!N831)</f>
        <v>6581</v>
      </c>
      <c r="O23" s="35">
        <f>SUM(Daily!O180,Daily!O397,Daily!O614,Daily!O831)</f>
        <v>5294</v>
      </c>
      <c r="P23" s="35">
        <f>SUM(Daily!P180,Daily!P397,Daily!P614,Daily!P831)</f>
        <v>1856</v>
      </c>
      <c r="Q23" s="35">
        <f>SUM(Daily!Q180,Daily!Q397,Daily!Q614,Daily!Q831)</f>
        <v>3494</v>
      </c>
      <c r="R23" s="35">
        <f>SUM(Daily!R180,Daily!R397,Daily!R614,Daily!R831)</f>
        <v>3054</v>
      </c>
      <c r="S23" s="35">
        <f>SUM(Daily!S180,Daily!S397,Daily!S614,Daily!S831)</f>
        <v>5517</v>
      </c>
      <c r="T23" s="35">
        <f>SUM(Daily!T180,Daily!T397,Daily!T614,Daily!T831)</f>
        <v>392</v>
      </c>
      <c r="U23" s="35">
        <f>SUM(Daily!U180,Daily!U397,Daily!U614,Daily!U831)</f>
        <v>421</v>
      </c>
      <c r="V23" s="35">
        <f>SUM(Daily!V180,Daily!V397,Daily!V614,Daily!V831)</f>
        <v>4375</v>
      </c>
      <c r="W23" s="35">
        <f>SUM(Daily!W180,Daily!W397,Daily!W614,Daily!W831)</f>
        <v>2947</v>
      </c>
      <c r="X23" s="35">
        <f>SUM(Daily!X180,Daily!X397,Daily!X614,Daily!X831)</f>
        <v>1626</v>
      </c>
      <c r="Y23" s="35">
        <f>SUM(Daily!Y180,Daily!Y397,Daily!Y614,Daily!Y831)</f>
        <v>1377</v>
      </c>
      <c r="Z23" s="35">
        <f>SUM(Daily!Z180,Daily!Z397,Daily!Z614,Daily!Z831)</f>
        <v>7214</v>
      </c>
      <c r="AA23" s="35">
        <f>SUM(Daily!AA180,Daily!AA397,Daily!AA614,Daily!AA831)</f>
        <v>7349</v>
      </c>
      <c r="AB23" s="112">
        <f t="shared" si="0"/>
        <v>46433</v>
      </c>
      <c r="AC23" s="19">
        <f t="shared" si="0"/>
        <v>46032</v>
      </c>
    </row>
    <row r="24" spans="1:29" ht="14.25" thickTop="1" thickBot="1" x14ac:dyDescent="0.25">
      <c r="A24" s="93" t="s">
        <v>33</v>
      </c>
      <c r="B24" s="35">
        <f>SUM(Daily!B181,Daily!B398,Daily!B615,Daily!B832)</f>
        <v>4239</v>
      </c>
      <c r="C24" s="35">
        <f>SUM(Daily!C181,Daily!C398,Daily!C615,Daily!C832)</f>
        <v>4054</v>
      </c>
      <c r="D24" s="35">
        <f>SUM(Daily!D181,Daily!D398,Daily!D615,Daily!D832)</f>
        <v>1064</v>
      </c>
      <c r="E24" s="35">
        <f>SUM(Daily!E181,Daily!E398,Daily!E615,Daily!E832)</f>
        <v>1708</v>
      </c>
      <c r="F24" s="35">
        <f>SUM(Daily!F181,Daily!F398,Daily!F615,Daily!F832)</f>
        <v>2986</v>
      </c>
      <c r="G24" s="35">
        <f>SUM(Daily!G181,Daily!G398,Daily!G615,Daily!G832)</f>
        <v>4240</v>
      </c>
      <c r="H24" s="35">
        <f>SUM(Daily!H181,Daily!H398,Daily!H615,Daily!H832)</f>
        <v>5425</v>
      </c>
      <c r="I24" s="35">
        <f>SUM(Daily!I181,Daily!I398,Daily!I615,Daily!I832)</f>
        <v>6961</v>
      </c>
      <c r="J24" s="35">
        <f>SUM(Daily!J181,Daily!J398,Daily!J615,Daily!J832)</f>
        <v>911</v>
      </c>
      <c r="K24" s="35">
        <f>SUM(Daily!K181,Daily!K398,Daily!K615,Daily!K832)</f>
        <v>384</v>
      </c>
      <c r="L24" s="35">
        <f>SUM(Daily!L181,Daily!L398,Daily!L615,Daily!L832)</f>
        <v>4630</v>
      </c>
      <c r="M24" s="35">
        <f>SUM(Daily!M181,Daily!M398,Daily!M615,Daily!M832)</f>
        <v>1293</v>
      </c>
      <c r="N24" s="35">
        <f>SUM(Daily!N181,Daily!N398,Daily!N615,Daily!N832)</f>
        <v>5719</v>
      </c>
      <c r="O24" s="35">
        <f>SUM(Daily!O181,Daily!O398,Daily!O615,Daily!O832)</f>
        <v>4913</v>
      </c>
      <c r="P24" s="35">
        <f>SUM(Daily!P181,Daily!P398,Daily!P615,Daily!P832)</f>
        <v>1383</v>
      </c>
      <c r="Q24" s="35">
        <f>SUM(Daily!Q181,Daily!Q398,Daily!Q615,Daily!Q832)</f>
        <v>3522</v>
      </c>
      <c r="R24" s="35">
        <f>SUM(Daily!R181,Daily!R398,Daily!R615,Daily!R832)</f>
        <v>2563</v>
      </c>
      <c r="S24" s="35">
        <f>SUM(Daily!S181,Daily!S398,Daily!S615,Daily!S832)</f>
        <v>4895</v>
      </c>
      <c r="T24" s="35">
        <f>SUM(Daily!T181,Daily!T398,Daily!T615,Daily!T832)</f>
        <v>283</v>
      </c>
      <c r="U24" s="35">
        <f>SUM(Daily!U181,Daily!U398,Daily!U615,Daily!U832)</f>
        <v>498</v>
      </c>
      <c r="V24" s="35">
        <f>SUM(Daily!V181,Daily!V398,Daily!V615,Daily!V832)</f>
        <v>3947</v>
      </c>
      <c r="W24" s="35">
        <f>SUM(Daily!W181,Daily!W398,Daily!W615,Daily!W832)</f>
        <v>2851</v>
      </c>
      <c r="X24" s="35">
        <f>SUM(Daily!X181,Daily!X398,Daily!X615,Daily!X832)</f>
        <v>1194</v>
      </c>
      <c r="Y24" s="35">
        <f>SUM(Daily!Y181,Daily!Y398,Daily!Y615,Daily!Y832)</f>
        <v>1373</v>
      </c>
      <c r="Z24" s="35">
        <f>SUM(Daily!Z181,Daily!Z398,Daily!Z615,Daily!Z832)</f>
        <v>5671</v>
      </c>
      <c r="AA24" s="35">
        <f>SUM(Daily!AA181,Daily!AA398,Daily!AA615,Daily!AA832)</f>
        <v>6934</v>
      </c>
      <c r="AB24" s="112">
        <f t="shared" si="0"/>
        <v>40015</v>
      </c>
      <c r="AC24" s="19">
        <f t="shared" si="0"/>
        <v>43626</v>
      </c>
    </row>
    <row r="25" spans="1:29" ht="14.25" thickTop="1" thickBot="1" x14ac:dyDescent="0.25">
      <c r="A25" s="94" t="s">
        <v>34</v>
      </c>
      <c r="B25" s="35">
        <f>SUM(Daily!B182,Daily!B399,Daily!B616,Daily!B833)</f>
        <v>1646</v>
      </c>
      <c r="C25" s="35">
        <f>SUM(Daily!C182,Daily!C399,Daily!C616,Daily!C833)</f>
        <v>3451</v>
      </c>
      <c r="D25" s="35">
        <f>SUM(Daily!D182,Daily!D399,Daily!D616,Daily!D833)</f>
        <v>520</v>
      </c>
      <c r="E25" s="35">
        <f>SUM(Daily!E182,Daily!E399,Daily!E616,Daily!E833)</f>
        <v>1684</v>
      </c>
      <c r="F25" s="35">
        <f>SUM(Daily!F182,Daily!F399,Daily!F616,Daily!F833)</f>
        <v>1088</v>
      </c>
      <c r="G25" s="35">
        <f>SUM(Daily!G182,Daily!G399,Daily!G616,Daily!G833)</f>
        <v>3900</v>
      </c>
      <c r="H25" s="35">
        <f>SUM(Daily!H182,Daily!H399,Daily!H616,Daily!H833)</f>
        <v>2648</v>
      </c>
      <c r="I25" s="35">
        <f>SUM(Daily!I182,Daily!I399,Daily!I616,Daily!I833)</f>
        <v>5830</v>
      </c>
      <c r="J25" s="35">
        <f>SUM(Daily!J182,Daily!J399,Daily!J616,Daily!J833)</f>
        <v>629</v>
      </c>
      <c r="K25" s="35">
        <f>SUM(Daily!K182,Daily!K399,Daily!K616,Daily!K833)</f>
        <v>328</v>
      </c>
      <c r="L25" s="35">
        <f>SUM(Daily!L182,Daily!L399,Daily!L616,Daily!L833)</f>
        <v>4268</v>
      </c>
      <c r="M25" s="35">
        <f>SUM(Daily!M182,Daily!M399,Daily!M616,Daily!M833)</f>
        <v>804</v>
      </c>
      <c r="N25" s="35">
        <f>SUM(Daily!N182,Daily!N399,Daily!N616,Daily!N833)</f>
        <v>6337</v>
      </c>
      <c r="O25" s="35">
        <f>SUM(Daily!O182,Daily!O399,Daily!O616,Daily!O833)</f>
        <v>3721</v>
      </c>
      <c r="P25" s="35">
        <f>SUM(Daily!P182,Daily!P399,Daily!P616,Daily!P833)</f>
        <v>1225</v>
      </c>
      <c r="Q25" s="35">
        <f>SUM(Daily!Q182,Daily!Q399,Daily!Q616,Daily!Q833)</f>
        <v>2584</v>
      </c>
      <c r="R25" s="35">
        <f>SUM(Daily!R182,Daily!R399,Daily!R616,Daily!R833)</f>
        <v>2157</v>
      </c>
      <c r="S25" s="35">
        <f>SUM(Daily!S182,Daily!S399,Daily!S616,Daily!S833)</f>
        <v>4059</v>
      </c>
      <c r="T25" s="35">
        <f>SUM(Daily!T182,Daily!T399,Daily!T616,Daily!T833)</f>
        <v>238</v>
      </c>
      <c r="U25" s="35">
        <f>SUM(Daily!U182,Daily!U399,Daily!U616,Daily!U833)</f>
        <v>394</v>
      </c>
      <c r="V25" s="35">
        <f>SUM(Daily!V182,Daily!V399,Daily!V616,Daily!V833)</f>
        <v>3431</v>
      </c>
      <c r="W25" s="35">
        <f>SUM(Daily!W182,Daily!W399,Daily!W616,Daily!W833)</f>
        <v>2203</v>
      </c>
      <c r="X25" s="35">
        <f>SUM(Daily!X182,Daily!X399,Daily!X616,Daily!X833)</f>
        <v>785</v>
      </c>
      <c r="Y25" s="35">
        <f>SUM(Daily!Y182,Daily!Y399,Daily!Y616,Daily!Y833)</f>
        <v>1195</v>
      </c>
      <c r="Z25" s="35">
        <f>SUM(Daily!Z182,Daily!Z399,Daily!Z616,Daily!Z833)</f>
        <v>3899</v>
      </c>
      <c r="AA25" s="35">
        <f>SUM(Daily!AA182,Daily!AA399,Daily!AA616,Daily!AA833)</f>
        <v>5980</v>
      </c>
      <c r="AB25" s="112">
        <f>B25+D25+F25+H25+J25+L25+N25+P25+R25+T25+V25+X25+Z25</f>
        <v>28871</v>
      </c>
      <c r="AC25" s="19">
        <f t="shared" si="0"/>
        <v>36133</v>
      </c>
    </row>
    <row r="26" spans="1:29" ht="14.25" thickTop="1" thickBot="1" x14ac:dyDescent="0.25">
      <c r="A26" s="93" t="s">
        <v>35</v>
      </c>
      <c r="B26" s="35">
        <f>SUM(Daily!B183,Daily!B400,Daily!B617,Daily!B834)</f>
        <v>0</v>
      </c>
      <c r="C26" s="35">
        <f>SUM(Daily!C183,Daily!C400,Daily!C617,Daily!C834)</f>
        <v>1966</v>
      </c>
      <c r="D26" s="35">
        <f>SUM(Daily!D183,Daily!D400,Daily!D617,Daily!D834)</f>
        <v>19</v>
      </c>
      <c r="E26" s="35">
        <f>SUM(Daily!E183,Daily!E400,Daily!E617,Daily!E834)</f>
        <v>1109</v>
      </c>
      <c r="F26" s="35">
        <f>SUM(Daily!F183,Daily!F400,Daily!F617,Daily!F834)</f>
        <v>39</v>
      </c>
      <c r="G26" s="35">
        <f>SUM(Daily!G183,Daily!G400,Daily!G617,Daily!G834)</f>
        <v>2671</v>
      </c>
      <c r="H26" s="35">
        <f>SUM(Daily!H183,Daily!H400,Daily!H617,Daily!H834)</f>
        <v>256</v>
      </c>
      <c r="I26" s="35">
        <f>SUM(Daily!I183,Daily!I400,Daily!I617,Daily!I834)</f>
        <v>3120</v>
      </c>
      <c r="J26" s="35">
        <f>SUM(Daily!J183,Daily!J400,Daily!J617,Daily!J834)</f>
        <v>156</v>
      </c>
      <c r="K26" s="35">
        <f>SUM(Daily!K183,Daily!K400,Daily!K617,Daily!K834)</f>
        <v>119</v>
      </c>
      <c r="L26" s="35">
        <f>SUM(Daily!L183,Daily!L400,Daily!L617,Daily!L834)</f>
        <v>2329</v>
      </c>
      <c r="M26" s="35">
        <f>SUM(Daily!M183,Daily!M400,Daily!M617,Daily!M834)</f>
        <v>226</v>
      </c>
      <c r="N26" s="35">
        <f>SUM(Daily!N183,Daily!N400,Daily!N617,Daily!N834)</f>
        <v>1630</v>
      </c>
      <c r="O26" s="35">
        <f>SUM(Daily!O183,Daily!O400,Daily!O617,Daily!O834)</f>
        <v>912</v>
      </c>
      <c r="P26" s="35">
        <f>SUM(Daily!P183,Daily!P400,Daily!P617,Daily!P834)</f>
        <v>215</v>
      </c>
      <c r="Q26" s="35">
        <f>SUM(Daily!Q183,Daily!Q400,Daily!Q617,Daily!Q834)</f>
        <v>615</v>
      </c>
      <c r="R26" s="35">
        <f>SUM(Daily!R183,Daily!R400,Daily!R617,Daily!R834)</f>
        <v>596</v>
      </c>
      <c r="S26" s="35">
        <f>SUM(Daily!S183,Daily!S400,Daily!S617,Daily!S834)</f>
        <v>368</v>
      </c>
      <c r="T26" s="35">
        <f>SUM(Daily!T183,Daily!T400,Daily!T617,Daily!T834)</f>
        <v>58</v>
      </c>
      <c r="U26" s="35">
        <f>SUM(Daily!U183,Daily!U400,Daily!U617,Daily!U834)</f>
        <v>20</v>
      </c>
      <c r="V26" s="35">
        <f>SUM(Daily!V183,Daily!V400,Daily!V617,Daily!V834)</f>
        <v>1021</v>
      </c>
      <c r="W26" s="35">
        <f>SUM(Daily!W183,Daily!W400,Daily!W617,Daily!W834)</f>
        <v>50</v>
      </c>
      <c r="X26" s="35">
        <f>SUM(Daily!X183,Daily!X400,Daily!X617,Daily!X834)</f>
        <v>172</v>
      </c>
      <c r="Y26" s="35">
        <f>SUM(Daily!Y183,Daily!Y400,Daily!Y617,Daily!Y834)</f>
        <v>75</v>
      </c>
      <c r="Z26" s="35">
        <f>SUM(Daily!Z183,Daily!Z400,Daily!Z617,Daily!Z834)</f>
        <v>418</v>
      </c>
      <c r="AA26" s="35">
        <f>SUM(Daily!AA183,Daily!AA400,Daily!AA617,Daily!AA834)</f>
        <v>732</v>
      </c>
      <c r="AB26" s="112">
        <f>B26+D26+F26+H26+J26+L26+N26+P26+R26+T26+V26+X26+Z26</f>
        <v>6909</v>
      </c>
      <c r="AC26" s="19">
        <f t="shared" si="0"/>
        <v>11983</v>
      </c>
    </row>
    <row r="27" spans="1:29" ht="14.25" thickTop="1" thickBot="1" x14ac:dyDescent="0.25">
      <c r="A27" s="94" t="s">
        <v>36</v>
      </c>
      <c r="B27" s="35">
        <f>SUM(Daily!B184,Daily!B401,Daily!B618,Daily!B835)</f>
        <v>0</v>
      </c>
      <c r="C27" s="35">
        <f>SUM(Daily!C184,Daily!C401,Daily!C618,Daily!C835)</f>
        <v>0</v>
      </c>
      <c r="D27" s="35">
        <f>SUM(Daily!D184,Daily!D401,Daily!D618,Daily!D835)</f>
        <v>0</v>
      </c>
      <c r="E27" s="35">
        <f>SUM(Daily!E184,Daily!E401,Daily!E618,Daily!E835)</f>
        <v>0</v>
      </c>
      <c r="F27" s="35">
        <f>SUM(Daily!F184,Daily!F401,Daily!F618,Daily!F835)</f>
        <v>0</v>
      </c>
      <c r="G27" s="35">
        <f>SUM(Daily!G184,Daily!G401,Daily!G618,Daily!G835)</f>
        <v>0</v>
      </c>
      <c r="H27" s="35">
        <f>SUM(Daily!H184,Daily!H401,Daily!H618,Daily!H835)</f>
        <v>0</v>
      </c>
      <c r="I27" s="35">
        <f>SUM(Daily!I184,Daily!I401,Daily!I618,Daily!I835)</f>
        <v>0</v>
      </c>
      <c r="J27" s="35">
        <f>SUM(Daily!J184,Daily!J401,Daily!J618,Daily!J835)</f>
        <v>0</v>
      </c>
      <c r="K27" s="35">
        <f>SUM(Daily!K184,Daily!K401,Daily!K618,Daily!K835)</f>
        <v>0</v>
      </c>
      <c r="L27" s="35">
        <f>SUM(Daily!L184,Daily!L401,Daily!L618,Daily!L835)</f>
        <v>0</v>
      </c>
      <c r="M27" s="35">
        <f>SUM(Daily!M184,Daily!M401,Daily!M618,Daily!M835)</f>
        <v>0</v>
      </c>
      <c r="N27" s="35">
        <f>SUM(Daily!N184,Daily!N401,Daily!N618,Daily!N835)</f>
        <v>0</v>
      </c>
      <c r="O27" s="35">
        <f>SUM(Daily!O184,Daily!O401,Daily!O618,Daily!O835)</f>
        <v>0</v>
      </c>
      <c r="P27" s="35">
        <f>SUM(Daily!P184,Daily!P401,Daily!P618,Daily!P835)</f>
        <v>0</v>
      </c>
      <c r="Q27" s="35">
        <f>SUM(Daily!Q184,Daily!Q401,Daily!Q618,Daily!Q835)</f>
        <v>0</v>
      </c>
      <c r="R27" s="35">
        <f>SUM(Daily!R184,Daily!R401,Daily!R618,Daily!R835)</f>
        <v>0</v>
      </c>
      <c r="S27" s="35">
        <f>SUM(Daily!S184,Daily!S401,Daily!S618,Daily!S835)</f>
        <v>0</v>
      </c>
      <c r="T27" s="35">
        <f>SUM(Daily!T184,Daily!T401,Daily!T618,Daily!T835)</f>
        <v>0</v>
      </c>
      <c r="U27" s="35">
        <f>SUM(Daily!U184,Daily!U401,Daily!U618,Daily!U835)</f>
        <v>0</v>
      </c>
      <c r="V27" s="35">
        <f>SUM(Daily!V184,Daily!V401,Daily!V618,Daily!V835)</f>
        <v>0</v>
      </c>
      <c r="W27" s="35">
        <f>SUM(Daily!W184,Daily!W401,Daily!W618,Daily!W835)</f>
        <v>0</v>
      </c>
      <c r="X27" s="35">
        <f>SUM(Daily!X184,Daily!X401,Daily!X618,Daily!X835)</f>
        <v>0</v>
      </c>
      <c r="Y27" s="35">
        <f>SUM(Daily!Y184,Daily!Y401,Daily!Y618,Daily!Y835)</f>
        <v>0</v>
      </c>
      <c r="Z27" s="35">
        <f>SUM(Daily!Z184,Daily!Z401,Daily!Z618,Daily!Z835)</f>
        <v>0</v>
      </c>
      <c r="AA27" s="35">
        <f>SUM(Daily!AA184,Daily!AA401,Daily!AA618,Daily!AA835)</f>
        <v>0</v>
      </c>
      <c r="AB27" s="112">
        <f t="shared" si="0"/>
        <v>0</v>
      </c>
      <c r="AC27" s="19">
        <f t="shared" si="0"/>
        <v>0</v>
      </c>
    </row>
    <row r="28" spans="1:29" ht="14.25" thickTop="1" thickBot="1" x14ac:dyDescent="0.25">
      <c r="A28" s="93" t="s">
        <v>37</v>
      </c>
      <c r="B28" s="35">
        <f>SUM(Daily!B185,Daily!B402,Daily!B619,Daily!B836)</f>
        <v>32</v>
      </c>
      <c r="C28" s="35">
        <f>SUM(Daily!C185,Daily!C402,Daily!C619,Daily!C836)</f>
        <v>21</v>
      </c>
      <c r="D28" s="35">
        <f>SUM(Daily!D185,Daily!D402,Daily!D619,Daily!D836)</f>
        <v>10</v>
      </c>
      <c r="E28" s="35">
        <f>SUM(Daily!E185,Daily!E402,Daily!E619,Daily!E836)</f>
        <v>9</v>
      </c>
      <c r="F28" s="35">
        <f>SUM(Daily!F185,Daily!F402,Daily!F619,Daily!F836)</f>
        <v>13</v>
      </c>
      <c r="G28" s="35">
        <f>SUM(Daily!G185,Daily!G402,Daily!G619,Daily!G836)</f>
        <v>13</v>
      </c>
      <c r="H28" s="35">
        <f>SUM(Daily!H185,Daily!H402,Daily!H619,Daily!H836)</f>
        <v>12</v>
      </c>
      <c r="I28" s="35">
        <f>SUM(Daily!I185,Daily!I402,Daily!I619,Daily!I836)</f>
        <v>12</v>
      </c>
      <c r="J28" s="35">
        <f>SUM(Daily!J185,Daily!J402,Daily!J619,Daily!J836)</f>
        <v>9</v>
      </c>
      <c r="K28" s="35">
        <f>SUM(Daily!K185,Daily!K402,Daily!K619,Daily!K836)</f>
        <v>9</v>
      </c>
      <c r="L28" s="35">
        <f>SUM(Daily!L185,Daily!L402,Daily!L619,Daily!L836)</f>
        <v>3</v>
      </c>
      <c r="M28" s="35">
        <f>SUM(Daily!M185,Daily!M402,Daily!M619,Daily!M836)</f>
        <v>3</v>
      </c>
      <c r="N28" s="35">
        <f>SUM(Daily!N185,Daily!N402,Daily!N619,Daily!N836)</f>
        <v>3</v>
      </c>
      <c r="O28" s="35">
        <f>SUM(Daily!O185,Daily!O402,Daily!O619,Daily!O836)</f>
        <v>3</v>
      </c>
      <c r="P28" s="35">
        <f>SUM(Daily!P185,Daily!P402,Daily!P619,Daily!P836)</f>
        <v>8</v>
      </c>
      <c r="Q28" s="35">
        <f>SUM(Daily!Q185,Daily!Q402,Daily!Q619,Daily!Q836)</f>
        <v>8</v>
      </c>
      <c r="R28" s="35">
        <f>SUM(Daily!R185,Daily!R402,Daily!R619,Daily!R836)</f>
        <v>11</v>
      </c>
      <c r="S28" s="35">
        <f>SUM(Daily!S185,Daily!S402,Daily!S619,Daily!S836)</f>
        <v>11</v>
      </c>
      <c r="T28" s="35">
        <f>SUM(Daily!T185,Daily!T402,Daily!T619,Daily!T836)</f>
        <v>5</v>
      </c>
      <c r="U28" s="35">
        <f>SUM(Daily!U185,Daily!U402,Daily!U619,Daily!U836)</f>
        <v>5</v>
      </c>
      <c r="V28" s="35">
        <f>SUM(Daily!V185,Daily!V402,Daily!V619,Daily!V836)</f>
        <v>7</v>
      </c>
      <c r="W28" s="35">
        <f>SUM(Daily!W185,Daily!W402,Daily!W619,Daily!W836)</f>
        <v>7</v>
      </c>
      <c r="X28" s="35">
        <f>SUM(Daily!X185,Daily!X402,Daily!X619,Daily!X836)</f>
        <v>8</v>
      </c>
      <c r="Y28" s="35">
        <f>SUM(Daily!Y185,Daily!Y402,Daily!Y619,Daily!Y836)</f>
        <v>8</v>
      </c>
      <c r="Z28" s="35">
        <f>SUM(Daily!Z185,Daily!Z402,Daily!Z619,Daily!Z836)</f>
        <v>0</v>
      </c>
      <c r="AA28" s="35">
        <f>SUM(Daily!AA185,Daily!AA402,Daily!AA619,Daily!AA836)</f>
        <v>0</v>
      </c>
      <c r="AB28" s="112">
        <f t="shared" si="0"/>
        <v>121</v>
      </c>
      <c r="AC28" s="19">
        <f t="shared" si="0"/>
        <v>109</v>
      </c>
    </row>
    <row r="29" spans="1:29" ht="14.25" thickTop="1" thickBot="1" x14ac:dyDescent="0.25">
      <c r="A29" s="94" t="s">
        <v>38</v>
      </c>
      <c r="B29" s="35">
        <f>SUM(Daily!B186,Daily!B403,Daily!B620,Daily!B837)</f>
        <v>4</v>
      </c>
      <c r="C29" s="35">
        <f>SUM(Daily!C186,Daily!C403,Daily!C620,Daily!C837)</f>
        <v>3</v>
      </c>
      <c r="D29" s="35">
        <f>SUM(Daily!D186,Daily!D403,Daily!D620,Daily!D837)</f>
        <v>27</v>
      </c>
      <c r="E29" s="35">
        <f>SUM(Daily!E186,Daily!E403,Daily!E620,Daily!E837)</f>
        <v>20</v>
      </c>
      <c r="F29" s="35">
        <f>SUM(Daily!F186,Daily!F403,Daily!F620,Daily!F837)</f>
        <v>0</v>
      </c>
      <c r="G29" s="35">
        <f>SUM(Daily!G186,Daily!G403,Daily!G620,Daily!G837)</f>
        <v>0</v>
      </c>
      <c r="H29" s="35">
        <f>SUM(Daily!H186,Daily!H403,Daily!H620,Daily!H837)</f>
        <v>0</v>
      </c>
      <c r="I29" s="35">
        <f>SUM(Daily!I186,Daily!I403,Daily!I620,Daily!I837)</f>
        <v>0</v>
      </c>
      <c r="J29" s="35">
        <f>SUM(Daily!J186,Daily!J403,Daily!J620,Daily!J837)</f>
        <v>0</v>
      </c>
      <c r="K29" s="35">
        <f>SUM(Daily!K186,Daily!K403,Daily!K620,Daily!K837)</f>
        <v>0</v>
      </c>
      <c r="L29" s="35">
        <f>SUM(Daily!L186,Daily!L403,Daily!L620,Daily!L837)</f>
        <v>0</v>
      </c>
      <c r="M29" s="35">
        <f>SUM(Daily!M186,Daily!M403,Daily!M620,Daily!M837)</f>
        <v>0</v>
      </c>
      <c r="N29" s="35">
        <f>SUM(Daily!N186,Daily!N403,Daily!N620,Daily!N837)</f>
        <v>0</v>
      </c>
      <c r="O29" s="35">
        <f>SUM(Daily!O186,Daily!O403,Daily!O620,Daily!O837)</f>
        <v>0</v>
      </c>
      <c r="P29" s="35">
        <f>SUM(Daily!P186,Daily!P403,Daily!P620,Daily!P837)</f>
        <v>0</v>
      </c>
      <c r="Q29" s="35">
        <f>SUM(Daily!Q186,Daily!Q403,Daily!Q620,Daily!Q837)</f>
        <v>0</v>
      </c>
      <c r="R29" s="35">
        <f>SUM(Daily!R186,Daily!R403,Daily!R620,Daily!R837)</f>
        <v>0</v>
      </c>
      <c r="S29" s="35">
        <f>SUM(Daily!S186,Daily!S403,Daily!S620,Daily!S837)</f>
        <v>0</v>
      </c>
      <c r="T29" s="35">
        <f>SUM(Daily!T186,Daily!T403,Daily!T620,Daily!T837)</f>
        <v>0</v>
      </c>
      <c r="U29" s="35">
        <f>SUM(Daily!U186,Daily!U403,Daily!U620,Daily!U837)</f>
        <v>0</v>
      </c>
      <c r="V29" s="35">
        <f>SUM(Daily!V186,Daily!V403,Daily!V620,Daily!V837)</f>
        <v>0</v>
      </c>
      <c r="W29" s="35">
        <f>SUM(Daily!W186,Daily!W403,Daily!W620,Daily!W837)</f>
        <v>0</v>
      </c>
      <c r="X29" s="35">
        <f>SUM(Daily!X186,Daily!X403,Daily!X620,Daily!X837)</f>
        <v>0</v>
      </c>
      <c r="Y29" s="35">
        <f>SUM(Daily!Y186,Daily!Y403,Daily!Y620,Daily!Y837)</f>
        <v>0</v>
      </c>
      <c r="Z29" s="35">
        <f>SUM(Daily!Z186,Daily!Z403,Daily!Z620,Daily!Z837)</f>
        <v>4</v>
      </c>
      <c r="AA29" s="35">
        <f>SUM(Daily!AA186,Daily!AA403,Daily!AA620,Daily!AA837)</f>
        <v>4</v>
      </c>
      <c r="AB29" s="112">
        <f t="shared" si="0"/>
        <v>35</v>
      </c>
      <c r="AC29" s="19">
        <f t="shared" si="0"/>
        <v>27</v>
      </c>
    </row>
    <row r="30" spans="1:29" ht="14.25" thickTop="1" thickBot="1" x14ac:dyDescent="0.25">
      <c r="A30" s="89" t="s">
        <v>39</v>
      </c>
      <c r="B30" s="35">
        <f>SUM(Daily!B187,Daily!B404,Daily!B621,Daily!B838)</f>
        <v>0</v>
      </c>
      <c r="C30" s="35">
        <f>SUM(Daily!C187,Daily!C404,Daily!C621,Daily!C838)</f>
        <v>0</v>
      </c>
      <c r="D30" s="35">
        <f>SUM(Daily!D187,Daily!D404,Daily!D621,Daily!D838)</f>
        <v>0</v>
      </c>
      <c r="E30" s="35">
        <f>SUM(Daily!E187,Daily!E404,Daily!E621,Daily!E838)</f>
        <v>0</v>
      </c>
      <c r="F30" s="35">
        <f>SUM(Daily!F187,Daily!F404,Daily!F621,Daily!F838)</f>
        <v>0</v>
      </c>
      <c r="G30" s="35">
        <f>SUM(Daily!G187,Daily!G404,Daily!G621,Daily!G838)</f>
        <v>0</v>
      </c>
      <c r="H30" s="35">
        <f>SUM(Daily!H187,Daily!H404,Daily!H621,Daily!H838)</f>
        <v>0</v>
      </c>
      <c r="I30" s="35">
        <f>SUM(Daily!I187,Daily!I404,Daily!I621,Daily!I838)</f>
        <v>0</v>
      </c>
      <c r="J30" s="35">
        <f>SUM(Daily!J187,Daily!J404,Daily!J621,Daily!J838)</f>
        <v>0</v>
      </c>
      <c r="K30" s="35">
        <f>SUM(Daily!K187,Daily!K404,Daily!K621,Daily!K838)</f>
        <v>0</v>
      </c>
      <c r="L30" s="35">
        <f>SUM(Daily!L187,Daily!L404,Daily!L621,Daily!L838)</f>
        <v>0</v>
      </c>
      <c r="M30" s="35">
        <f>SUM(Daily!M187,Daily!M404,Daily!M621,Daily!M838)</f>
        <v>0</v>
      </c>
      <c r="N30" s="35">
        <f>SUM(Daily!N187,Daily!N404,Daily!N621,Daily!N838)</f>
        <v>0</v>
      </c>
      <c r="O30" s="35">
        <f>SUM(Daily!O187,Daily!O404,Daily!O621,Daily!O838)</f>
        <v>0</v>
      </c>
      <c r="P30" s="35">
        <f>SUM(Daily!P187,Daily!P404,Daily!P621,Daily!P838)</f>
        <v>0</v>
      </c>
      <c r="Q30" s="35">
        <f>SUM(Daily!Q187,Daily!Q404,Daily!Q621,Daily!Q838)</f>
        <v>0</v>
      </c>
      <c r="R30" s="35">
        <f>SUM(Daily!R187,Daily!R404,Daily!R621,Daily!R838)</f>
        <v>0</v>
      </c>
      <c r="S30" s="35">
        <f>SUM(Daily!S187,Daily!S404,Daily!S621,Daily!S838)</f>
        <v>0</v>
      </c>
      <c r="T30" s="35">
        <f>SUM(Daily!T187,Daily!T404,Daily!T621,Daily!T838)</f>
        <v>0</v>
      </c>
      <c r="U30" s="35">
        <f>SUM(Daily!U187,Daily!U404,Daily!U621,Daily!U838)</f>
        <v>0</v>
      </c>
      <c r="V30" s="35">
        <f>SUM(Daily!V187,Daily!V404,Daily!V621,Daily!V838)</f>
        <v>0</v>
      </c>
      <c r="W30" s="35">
        <f>SUM(Daily!W187,Daily!W404,Daily!W621,Daily!W838)</f>
        <v>0</v>
      </c>
      <c r="X30" s="35">
        <f>SUM(Daily!X187,Daily!X404,Daily!X621,Daily!X838)</f>
        <v>0</v>
      </c>
      <c r="Y30" s="35">
        <f>SUM(Daily!Y187,Daily!Y404,Daily!Y621,Daily!Y838)</f>
        <v>0</v>
      </c>
      <c r="Z30" s="35">
        <f>SUM(Daily!Z187,Daily!Z404,Daily!Z621,Daily!Z838)</f>
        <v>0</v>
      </c>
      <c r="AA30" s="35">
        <f>SUM(Daily!AA187,Daily!AA404,Daily!AA621,Daily!AA838)</f>
        <v>0</v>
      </c>
      <c r="AB30" s="113">
        <f t="shared" si="0"/>
        <v>0</v>
      </c>
      <c r="AC30" s="114">
        <f t="shared" si="0"/>
        <v>0</v>
      </c>
    </row>
    <row r="31" spans="1:29" ht="14.25" thickTop="1" thickBot="1" x14ac:dyDescent="0.25">
      <c r="A31" s="43" t="s">
        <v>13</v>
      </c>
      <c r="B31" s="52">
        <f>SUM(B7:B30)</f>
        <v>64054</v>
      </c>
      <c r="C31" s="48">
        <f t="shared" ref="C31:AC31" si="1">SUM(C7:C30)</f>
        <v>60091</v>
      </c>
      <c r="D31" s="47">
        <f t="shared" si="1"/>
        <v>21486</v>
      </c>
      <c r="E31" s="53">
        <f t="shared" si="1"/>
        <v>22471</v>
      </c>
      <c r="F31" s="52">
        <f t="shared" si="1"/>
        <v>61097</v>
      </c>
      <c r="G31" s="48">
        <f t="shared" si="1"/>
        <v>52131</v>
      </c>
      <c r="H31" s="47">
        <f t="shared" si="1"/>
        <v>97676</v>
      </c>
      <c r="I31" s="53">
        <f t="shared" si="1"/>
        <v>92466</v>
      </c>
      <c r="J31" s="52">
        <f t="shared" si="1"/>
        <v>9117</v>
      </c>
      <c r="K31" s="48">
        <f t="shared" si="1"/>
        <v>9261</v>
      </c>
      <c r="L31" s="47">
        <f t="shared" si="1"/>
        <v>38375</v>
      </c>
      <c r="M31" s="53">
        <f t="shared" si="1"/>
        <v>49665</v>
      </c>
      <c r="N31" s="52">
        <f t="shared" si="1"/>
        <v>81390</v>
      </c>
      <c r="O31" s="48">
        <f t="shared" si="1"/>
        <v>81368</v>
      </c>
      <c r="P31" s="47">
        <f t="shared" si="1"/>
        <v>37507</v>
      </c>
      <c r="Q31" s="53">
        <f t="shared" si="1"/>
        <v>36051</v>
      </c>
      <c r="R31" s="52">
        <f t="shared" si="1"/>
        <v>58982</v>
      </c>
      <c r="S31" s="48">
        <f t="shared" si="1"/>
        <v>59280</v>
      </c>
      <c r="T31" s="47">
        <f t="shared" si="1"/>
        <v>6842</v>
      </c>
      <c r="U31" s="53">
        <f t="shared" si="1"/>
        <v>7656</v>
      </c>
      <c r="V31" s="52">
        <f t="shared" si="1"/>
        <v>43670</v>
      </c>
      <c r="W31" s="48">
        <f t="shared" si="1"/>
        <v>52816</v>
      </c>
      <c r="X31" s="47">
        <f t="shared" si="1"/>
        <v>28017</v>
      </c>
      <c r="Y31" s="53">
        <f t="shared" si="1"/>
        <v>16313</v>
      </c>
      <c r="Z31" s="52">
        <f t="shared" si="1"/>
        <v>101955</v>
      </c>
      <c r="AA31" s="48">
        <f t="shared" si="1"/>
        <v>108860</v>
      </c>
      <c r="AB31" s="47">
        <f t="shared" si="1"/>
        <v>650168</v>
      </c>
      <c r="AC31" s="48">
        <f t="shared" si="1"/>
        <v>648429</v>
      </c>
    </row>
    <row r="32" spans="1:29" ht="15.75" thickTop="1" x14ac:dyDescent="0.2">
      <c r="AB32" s="182" t="str">
        <f>IF(AB31='Daily Total'!D48,"Correct","Wrong")</f>
        <v>Correct</v>
      </c>
      <c r="AC32" s="182" t="str">
        <f>IF(AC31='Daily Total'!E48,"Correct","Wrong")</f>
        <v>Correct</v>
      </c>
    </row>
    <row r="35" spans="1:29" x14ac:dyDescent="0.2">
      <c r="A35" s="45" t="s">
        <v>49</v>
      </c>
      <c r="B35" s="18"/>
      <c r="C35" s="18"/>
      <c r="D35" s="8"/>
      <c r="E35" s="8"/>
      <c r="F35" s="8"/>
      <c r="G35" s="8"/>
      <c r="H35" s="8"/>
      <c r="I35" s="8"/>
      <c r="J35" s="8"/>
      <c r="K35" s="8"/>
      <c r="L35" s="8"/>
      <c r="M35" s="8"/>
      <c r="N35" s="8"/>
      <c r="O35" s="8"/>
      <c r="P35" s="8"/>
      <c r="Q35" s="8"/>
      <c r="R35" s="8"/>
      <c r="S35" s="8"/>
      <c r="T35" s="8"/>
      <c r="U35" s="8"/>
      <c r="V35" s="8"/>
      <c r="W35" s="8"/>
      <c r="X35" s="8"/>
      <c r="Y35" s="8"/>
      <c r="Z35" s="8"/>
      <c r="AA35" s="8"/>
      <c r="AB35" s="45"/>
      <c r="AC35" s="45"/>
    </row>
    <row r="36" spans="1:29" ht="13.5" thickBot="1" x14ac:dyDescent="0.25">
      <c r="A36" s="8"/>
      <c r="B36" s="18"/>
      <c r="C36" s="18"/>
      <c r="D36" s="8"/>
      <c r="E36" s="8"/>
      <c r="F36" s="8"/>
      <c r="G36" s="8"/>
      <c r="H36" s="8"/>
      <c r="I36" s="8"/>
      <c r="J36" s="8"/>
      <c r="K36" s="8"/>
      <c r="L36" s="8"/>
      <c r="M36" s="8"/>
      <c r="N36" s="8"/>
      <c r="O36" s="8"/>
      <c r="P36" s="8"/>
      <c r="Q36" s="8"/>
      <c r="R36" s="8"/>
      <c r="S36" s="8"/>
      <c r="T36" s="8"/>
      <c r="U36" s="8"/>
      <c r="V36" s="8"/>
      <c r="W36" s="8"/>
      <c r="X36" s="8"/>
      <c r="Y36" s="8"/>
      <c r="Z36" s="8"/>
      <c r="AA36" s="8"/>
      <c r="AB36" s="45"/>
      <c r="AC36" s="45"/>
    </row>
    <row r="37" spans="1:29" ht="14.25" thickTop="1" thickBot="1" x14ac:dyDescent="0.25">
      <c r="A37" s="306" t="s">
        <v>0</v>
      </c>
      <c r="B37" s="300" t="s">
        <v>1</v>
      </c>
      <c r="C37" s="301"/>
      <c r="D37" s="300" t="s">
        <v>2</v>
      </c>
      <c r="E37" s="301"/>
      <c r="F37" s="300" t="s">
        <v>3</v>
      </c>
      <c r="G37" s="301"/>
      <c r="H37" s="300" t="s">
        <v>4</v>
      </c>
      <c r="I37" s="301"/>
      <c r="J37" s="300" t="s">
        <v>5</v>
      </c>
      <c r="K37" s="301"/>
      <c r="L37" s="300" t="s">
        <v>6</v>
      </c>
      <c r="M37" s="301"/>
      <c r="N37" s="300" t="s">
        <v>7</v>
      </c>
      <c r="O37" s="301"/>
      <c r="P37" s="300" t="s">
        <v>8</v>
      </c>
      <c r="Q37" s="301"/>
      <c r="R37" s="300" t="s">
        <v>9</v>
      </c>
      <c r="S37" s="301"/>
      <c r="T37" s="300" t="s">
        <v>10</v>
      </c>
      <c r="U37" s="301"/>
      <c r="V37" s="300" t="s">
        <v>11</v>
      </c>
      <c r="W37" s="301"/>
      <c r="X37" s="300" t="s">
        <v>12</v>
      </c>
      <c r="Y37" s="301"/>
      <c r="Z37" s="300" t="s">
        <v>40</v>
      </c>
      <c r="AA37" s="301"/>
      <c r="AB37" s="300" t="s">
        <v>47</v>
      </c>
      <c r="AC37" s="301"/>
    </row>
    <row r="38" spans="1:29" ht="15" thickTop="1" thickBot="1" x14ac:dyDescent="0.3">
      <c r="A38" s="307"/>
      <c r="B38" s="26" t="s">
        <v>14</v>
      </c>
      <c r="C38" s="27" t="s">
        <v>15</v>
      </c>
      <c r="D38" s="28" t="s">
        <v>14</v>
      </c>
      <c r="E38" s="29" t="s">
        <v>15</v>
      </c>
      <c r="F38" s="30" t="s">
        <v>14</v>
      </c>
      <c r="G38" s="27" t="s">
        <v>15</v>
      </c>
      <c r="H38" s="28" t="s">
        <v>14</v>
      </c>
      <c r="I38" s="29" t="s">
        <v>15</v>
      </c>
      <c r="J38" s="30" t="s">
        <v>14</v>
      </c>
      <c r="K38" s="27" t="s">
        <v>15</v>
      </c>
      <c r="L38" s="28" t="s">
        <v>14</v>
      </c>
      <c r="M38" s="30" t="s">
        <v>15</v>
      </c>
      <c r="N38" s="26" t="s">
        <v>14</v>
      </c>
      <c r="O38" s="31" t="s">
        <v>15</v>
      </c>
      <c r="P38" s="30" t="s">
        <v>14</v>
      </c>
      <c r="Q38" s="27" t="s">
        <v>15</v>
      </c>
      <c r="R38" s="28" t="s">
        <v>14</v>
      </c>
      <c r="S38" s="29" t="s">
        <v>15</v>
      </c>
      <c r="T38" s="30" t="s">
        <v>14</v>
      </c>
      <c r="U38" s="27" t="s">
        <v>15</v>
      </c>
      <c r="V38" s="28" t="s">
        <v>14</v>
      </c>
      <c r="W38" s="29" t="s">
        <v>15</v>
      </c>
      <c r="X38" s="30" t="s">
        <v>14</v>
      </c>
      <c r="Y38" s="27" t="s">
        <v>15</v>
      </c>
      <c r="Z38" s="28" t="s">
        <v>14</v>
      </c>
      <c r="AA38" s="30" t="s">
        <v>15</v>
      </c>
      <c r="AB38" s="26" t="s">
        <v>14</v>
      </c>
      <c r="AC38" s="31" t="s">
        <v>15</v>
      </c>
    </row>
    <row r="39" spans="1:29" ht="13.5" thickTop="1" x14ac:dyDescent="0.2">
      <c r="A39" s="92" t="s">
        <v>16</v>
      </c>
      <c r="B39" s="35">
        <f>+B7/$B$65</f>
        <v>0</v>
      </c>
      <c r="C39" s="41">
        <f t="shared" ref="C39:AA39" si="2">+C7/$B$65</f>
        <v>0</v>
      </c>
      <c r="D39" s="35">
        <f t="shared" si="2"/>
        <v>0</v>
      </c>
      <c r="E39" s="41">
        <f t="shared" si="2"/>
        <v>0</v>
      </c>
      <c r="F39" s="35">
        <f t="shared" si="2"/>
        <v>0</v>
      </c>
      <c r="G39" s="41">
        <f t="shared" si="2"/>
        <v>0</v>
      </c>
      <c r="H39" s="35">
        <f t="shared" si="2"/>
        <v>0</v>
      </c>
      <c r="I39" s="41">
        <f t="shared" si="2"/>
        <v>0</v>
      </c>
      <c r="J39" s="35">
        <f t="shared" si="2"/>
        <v>0</v>
      </c>
      <c r="K39" s="41">
        <f t="shared" si="2"/>
        <v>0</v>
      </c>
      <c r="L39" s="35">
        <f t="shared" si="2"/>
        <v>0</v>
      </c>
      <c r="M39" s="41">
        <f t="shared" si="2"/>
        <v>0</v>
      </c>
      <c r="N39" s="35">
        <f t="shared" si="2"/>
        <v>0</v>
      </c>
      <c r="O39" s="41">
        <f t="shared" si="2"/>
        <v>0</v>
      </c>
      <c r="P39" s="35">
        <f t="shared" si="2"/>
        <v>0</v>
      </c>
      <c r="Q39" s="41">
        <f t="shared" si="2"/>
        <v>0</v>
      </c>
      <c r="R39" s="35">
        <f t="shared" si="2"/>
        <v>0</v>
      </c>
      <c r="S39" s="41">
        <f t="shared" si="2"/>
        <v>0</v>
      </c>
      <c r="T39" s="35">
        <f t="shared" si="2"/>
        <v>0</v>
      </c>
      <c r="U39" s="41">
        <f t="shared" si="2"/>
        <v>0</v>
      </c>
      <c r="V39" s="35">
        <f t="shared" si="2"/>
        <v>0</v>
      </c>
      <c r="W39" s="41">
        <f t="shared" si="2"/>
        <v>0</v>
      </c>
      <c r="X39" s="35">
        <f t="shared" si="2"/>
        <v>0</v>
      </c>
      <c r="Y39" s="41">
        <f t="shared" si="2"/>
        <v>0</v>
      </c>
      <c r="Z39" s="35">
        <f t="shared" si="2"/>
        <v>0</v>
      </c>
      <c r="AA39" s="41">
        <f t="shared" si="2"/>
        <v>0</v>
      </c>
      <c r="AB39" s="110">
        <f>B39+D39+F39+H39+J39+L39+N39+P39+R39+T39+V39+X39+Z39</f>
        <v>0</v>
      </c>
      <c r="AC39" s="111">
        <f>C39+E39+G39+I39+K39+M39+O39+Q39+S39+U39+W39+Y39+AA39</f>
        <v>0</v>
      </c>
    </row>
    <row r="40" spans="1:29" x14ac:dyDescent="0.2">
      <c r="A40" s="93" t="s">
        <v>17</v>
      </c>
      <c r="B40" s="3">
        <f t="shared" ref="B40:AA49" si="3">+B8/$B$65</f>
        <v>111.25</v>
      </c>
      <c r="C40" s="32">
        <f t="shared" si="3"/>
        <v>0</v>
      </c>
      <c r="D40" s="3">
        <f t="shared" si="3"/>
        <v>68</v>
      </c>
      <c r="E40" s="32">
        <f t="shared" si="3"/>
        <v>0.75</v>
      </c>
      <c r="F40" s="3">
        <f t="shared" si="3"/>
        <v>202.25</v>
      </c>
      <c r="G40" s="32">
        <f t="shared" si="3"/>
        <v>2.5</v>
      </c>
      <c r="H40" s="3">
        <f t="shared" si="3"/>
        <v>191.75</v>
      </c>
      <c r="I40" s="32">
        <f t="shared" si="3"/>
        <v>16.5</v>
      </c>
      <c r="J40" s="3">
        <f t="shared" si="3"/>
        <v>2.5</v>
      </c>
      <c r="K40" s="32">
        <f t="shared" si="3"/>
        <v>8</v>
      </c>
      <c r="L40" s="3">
        <f t="shared" si="3"/>
        <v>11.5</v>
      </c>
      <c r="M40" s="32">
        <f t="shared" si="3"/>
        <v>26</v>
      </c>
      <c r="N40" s="3">
        <f t="shared" si="3"/>
        <v>94.25</v>
      </c>
      <c r="O40" s="32">
        <f t="shared" si="3"/>
        <v>37.75</v>
      </c>
      <c r="P40" s="3">
        <f t="shared" si="3"/>
        <v>31</v>
      </c>
      <c r="Q40" s="32">
        <f t="shared" si="3"/>
        <v>18.25</v>
      </c>
      <c r="R40" s="3">
        <f t="shared" si="3"/>
        <v>13.75</v>
      </c>
      <c r="S40" s="32">
        <f t="shared" si="3"/>
        <v>30.5</v>
      </c>
      <c r="T40" s="3">
        <f t="shared" si="3"/>
        <v>0.25</v>
      </c>
      <c r="U40" s="32">
        <f t="shared" si="3"/>
        <v>6.5</v>
      </c>
      <c r="V40" s="3">
        <f t="shared" si="3"/>
        <v>4.25</v>
      </c>
      <c r="W40" s="32">
        <f t="shared" si="3"/>
        <v>9</v>
      </c>
      <c r="X40" s="3">
        <f t="shared" si="3"/>
        <v>1.5</v>
      </c>
      <c r="Y40" s="32">
        <f t="shared" si="3"/>
        <v>0</v>
      </c>
      <c r="Z40" s="3">
        <f t="shared" si="3"/>
        <v>0</v>
      </c>
      <c r="AA40" s="32">
        <f t="shared" si="3"/>
        <v>0</v>
      </c>
      <c r="AB40" s="112">
        <f t="shared" ref="AB40:AB56" si="4">B40+D40+F40+H40+J40+L40+N40+P40+R40+T40+V40+X40+Z40</f>
        <v>732.25</v>
      </c>
      <c r="AC40" s="19">
        <f t="shared" ref="AC40:AC62" si="5">C40+E40+G40+I40+K40+M40+O40+Q40+S40+U40+W40+Y40+AA40</f>
        <v>155.75</v>
      </c>
    </row>
    <row r="41" spans="1:29" x14ac:dyDescent="0.2">
      <c r="A41" s="94" t="s">
        <v>18</v>
      </c>
      <c r="B41" s="3">
        <f t="shared" si="3"/>
        <v>432.75</v>
      </c>
      <c r="C41" s="32">
        <f t="shared" si="3"/>
        <v>23</v>
      </c>
      <c r="D41" s="3">
        <f t="shared" si="3"/>
        <v>181.5</v>
      </c>
      <c r="E41" s="32">
        <f t="shared" si="3"/>
        <v>52.25</v>
      </c>
      <c r="F41" s="3">
        <f t="shared" si="3"/>
        <v>796.25</v>
      </c>
      <c r="G41" s="32">
        <f t="shared" si="3"/>
        <v>216.25</v>
      </c>
      <c r="H41" s="3">
        <f t="shared" si="3"/>
        <v>760.25</v>
      </c>
      <c r="I41" s="32">
        <f t="shared" si="3"/>
        <v>362.75</v>
      </c>
      <c r="J41" s="3">
        <f t="shared" si="3"/>
        <v>30.25</v>
      </c>
      <c r="K41" s="32">
        <f t="shared" si="3"/>
        <v>70.5</v>
      </c>
      <c r="L41" s="3">
        <f t="shared" si="3"/>
        <v>137.75</v>
      </c>
      <c r="M41" s="32">
        <f t="shared" si="3"/>
        <v>258</v>
      </c>
      <c r="N41" s="3">
        <f t="shared" si="3"/>
        <v>577.25</v>
      </c>
      <c r="O41" s="32">
        <f t="shared" si="3"/>
        <v>601.75</v>
      </c>
      <c r="P41" s="3">
        <f t="shared" si="3"/>
        <v>289</v>
      </c>
      <c r="Q41" s="32">
        <f t="shared" si="3"/>
        <v>274.5</v>
      </c>
      <c r="R41" s="3">
        <f t="shared" si="3"/>
        <v>400.75</v>
      </c>
      <c r="S41" s="32">
        <f t="shared" si="3"/>
        <v>324.25</v>
      </c>
      <c r="T41" s="3">
        <f t="shared" si="3"/>
        <v>60.5</v>
      </c>
      <c r="U41" s="32">
        <f t="shared" si="3"/>
        <v>134.5</v>
      </c>
      <c r="V41" s="3">
        <f t="shared" si="3"/>
        <v>184.25</v>
      </c>
      <c r="W41" s="32">
        <f t="shared" si="3"/>
        <v>348.25</v>
      </c>
      <c r="X41" s="3">
        <f t="shared" si="3"/>
        <v>242.5</v>
      </c>
      <c r="Y41" s="32">
        <f t="shared" si="3"/>
        <v>167</v>
      </c>
      <c r="Z41" s="3">
        <f t="shared" si="3"/>
        <v>619.75</v>
      </c>
      <c r="AA41" s="32">
        <f t="shared" si="3"/>
        <v>551.5</v>
      </c>
      <c r="AB41" s="112">
        <f t="shared" si="4"/>
        <v>4712.75</v>
      </c>
      <c r="AC41" s="19">
        <f t="shared" si="5"/>
        <v>3384.5</v>
      </c>
    </row>
    <row r="42" spans="1:29" x14ac:dyDescent="0.2">
      <c r="A42" s="93" t="s">
        <v>19</v>
      </c>
      <c r="B42" s="3">
        <f t="shared" si="3"/>
        <v>525.5</v>
      </c>
      <c r="C42" s="32">
        <f t="shared" si="3"/>
        <v>443</v>
      </c>
      <c r="D42" s="3">
        <f t="shared" si="3"/>
        <v>239</v>
      </c>
      <c r="E42" s="32">
        <f t="shared" si="3"/>
        <v>220.25</v>
      </c>
      <c r="F42" s="3">
        <f t="shared" si="3"/>
        <v>888</v>
      </c>
      <c r="G42" s="32">
        <f t="shared" si="3"/>
        <v>626.25</v>
      </c>
      <c r="H42" s="3">
        <f t="shared" si="3"/>
        <v>956.75</v>
      </c>
      <c r="I42" s="32">
        <f t="shared" si="3"/>
        <v>761.25</v>
      </c>
      <c r="J42" s="3">
        <f t="shared" si="3"/>
        <v>61.25</v>
      </c>
      <c r="K42" s="32">
        <f t="shared" si="3"/>
        <v>110.25</v>
      </c>
      <c r="L42" s="3">
        <f t="shared" si="3"/>
        <v>243.5</v>
      </c>
      <c r="M42" s="32">
        <f t="shared" si="3"/>
        <v>333.5</v>
      </c>
      <c r="N42" s="3">
        <f t="shared" si="3"/>
        <v>948.5</v>
      </c>
      <c r="O42" s="32">
        <f t="shared" si="3"/>
        <v>837.75</v>
      </c>
      <c r="P42" s="3">
        <f t="shared" si="3"/>
        <v>488</v>
      </c>
      <c r="Q42" s="32">
        <f t="shared" si="3"/>
        <v>394.75</v>
      </c>
      <c r="R42" s="3">
        <f t="shared" si="3"/>
        <v>683.75</v>
      </c>
      <c r="S42" s="32">
        <f t="shared" si="3"/>
        <v>530.5</v>
      </c>
      <c r="T42" s="3">
        <f t="shared" si="3"/>
        <v>113.5</v>
      </c>
      <c r="U42" s="32">
        <f t="shared" si="3"/>
        <v>180</v>
      </c>
      <c r="V42" s="3">
        <f t="shared" si="3"/>
        <v>372</v>
      </c>
      <c r="W42" s="32">
        <f t="shared" si="3"/>
        <v>623.5</v>
      </c>
      <c r="X42" s="3">
        <f t="shared" si="3"/>
        <v>386.25</v>
      </c>
      <c r="Y42" s="32">
        <f t="shared" si="3"/>
        <v>211.75</v>
      </c>
      <c r="Z42" s="3">
        <f t="shared" si="3"/>
        <v>930.5</v>
      </c>
      <c r="AA42" s="32">
        <f t="shared" si="3"/>
        <v>954</v>
      </c>
      <c r="AB42" s="112">
        <f t="shared" si="4"/>
        <v>6836.5</v>
      </c>
      <c r="AC42" s="19">
        <f t="shared" si="5"/>
        <v>6226.75</v>
      </c>
    </row>
    <row r="43" spans="1:29" x14ac:dyDescent="0.2">
      <c r="A43" s="94" t="s">
        <v>20</v>
      </c>
      <c r="B43" s="3">
        <f t="shared" si="3"/>
        <v>600</v>
      </c>
      <c r="C43" s="32">
        <f t="shared" si="3"/>
        <v>626</v>
      </c>
      <c r="D43" s="3">
        <f t="shared" si="3"/>
        <v>251.25</v>
      </c>
      <c r="E43" s="32">
        <f t="shared" si="3"/>
        <v>251</v>
      </c>
      <c r="F43" s="3">
        <f t="shared" si="3"/>
        <v>927.5</v>
      </c>
      <c r="G43" s="32">
        <f t="shared" si="3"/>
        <v>768</v>
      </c>
      <c r="H43" s="3">
        <f t="shared" si="3"/>
        <v>1050.5</v>
      </c>
      <c r="I43" s="32">
        <f t="shared" si="3"/>
        <v>1045.25</v>
      </c>
      <c r="J43" s="3">
        <f t="shared" si="3"/>
        <v>80.5</v>
      </c>
      <c r="K43" s="32">
        <f t="shared" si="3"/>
        <v>147.25</v>
      </c>
      <c r="L43" s="3">
        <f t="shared" si="3"/>
        <v>245.5</v>
      </c>
      <c r="M43" s="32">
        <f t="shared" si="3"/>
        <v>480.75</v>
      </c>
      <c r="N43" s="3">
        <f t="shared" si="3"/>
        <v>985.5</v>
      </c>
      <c r="O43" s="32">
        <f t="shared" si="3"/>
        <v>978.25</v>
      </c>
      <c r="P43" s="3">
        <f t="shared" si="3"/>
        <v>554.25</v>
      </c>
      <c r="Q43" s="32">
        <f t="shared" si="3"/>
        <v>378.25</v>
      </c>
      <c r="R43" s="3">
        <f t="shared" si="3"/>
        <v>826.25</v>
      </c>
      <c r="S43" s="32">
        <f t="shared" si="3"/>
        <v>633.5</v>
      </c>
      <c r="T43" s="3">
        <f t="shared" si="3"/>
        <v>150.25</v>
      </c>
      <c r="U43" s="32">
        <f t="shared" si="3"/>
        <v>143</v>
      </c>
      <c r="V43" s="3">
        <f t="shared" si="3"/>
        <v>406</v>
      </c>
      <c r="W43" s="32">
        <f t="shared" si="3"/>
        <v>612.5</v>
      </c>
      <c r="X43" s="3">
        <f t="shared" si="3"/>
        <v>490.25</v>
      </c>
      <c r="Y43" s="32">
        <f t="shared" si="3"/>
        <v>234</v>
      </c>
      <c r="Z43" s="3">
        <f t="shared" si="3"/>
        <v>1139.25</v>
      </c>
      <c r="AA43" s="32">
        <f t="shared" si="3"/>
        <v>1285</v>
      </c>
      <c r="AB43" s="112">
        <f t="shared" si="4"/>
        <v>7707</v>
      </c>
      <c r="AC43" s="19">
        <f t="shared" si="5"/>
        <v>7582.75</v>
      </c>
    </row>
    <row r="44" spans="1:29" x14ac:dyDescent="0.2">
      <c r="A44" s="93" t="s">
        <v>21</v>
      </c>
      <c r="B44" s="3">
        <f t="shared" si="3"/>
        <v>859.75</v>
      </c>
      <c r="C44" s="32">
        <f t="shared" si="3"/>
        <v>605.5</v>
      </c>
      <c r="D44" s="3">
        <f t="shared" si="3"/>
        <v>291.25</v>
      </c>
      <c r="E44" s="32">
        <f t="shared" si="3"/>
        <v>263.5</v>
      </c>
      <c r="F44" s="3">
        <f t="shared" si="3"/>
        <v>1102.25</v>
      </c>
      <c r="G44" s="32">
        <f t="shared" si="3"/>
        <v>613.25</v>
      </c>
      <c r="H44" s="3">
        <f t="shared" si="3"/>
        <v>1320.5</v>
      </c>
      <c r="I44" s="32">
        <f t="shared" si="3"/>
        <v>1083.5</v>
      </c>
      <c r="J44" s="3">
        <f t="shared" si="3"/>
        <v>97</v>
      </c>
      <c r="K44" s="32">
        <f t="shared" si="3"/>
        <v>165.25</v>
      </c>
      <c r="L44" s="3">
        <f t="shared" si="3"/>
        <v>233.25</v>
      </c>
      <c r="M44" s="32">
        <f t="shared" si="3"/>
        <v>658.75</v>
      </c>
      <c r="N44" s="3">
        <f t="shared" si="3"/>
        <v>989</v>
      </c>
      <c r="O44" s="32">
        <f t="shared" si="3"/>
        <v>1111.25</v>
      </c>
      <c r="P44" s="3">
        <f t="shared" si="3"/>
        <v>622.75</v>
      </c>
      <c r="Q44" s="32">
        <f t="shared" si="3"/>
        <v>378</v>
      </c>
      <c r="R44" s="3">
        <f t="shared" si="3"/>
        <v>953.75</v>
      </c>
      <c r="S44" s="32">
        <f t="shared" si="3"/>
        <v>693.25</v>
      </c>
      <c r="T44" s="3">
        <f t="shared" si="3"/>
        <v>97.25</v>
      </c>
      <c r="U44" s="32">
        <f t="shared" si="3"/>
        <v>116</v>
      </c>
      <c r="V44" s="3">
        <f t="shared" si="3"/>
        <v>396</v>
      </c>
      <c r="W44" s="32">
        <f t="shared" si="3"/>
        <v>748.5</v>
      </c>
      <c r="X44" s="3">
        <f t="shared" si="3"/>
        <v>454.75</v>
      </c>
      <c r="Y44" s="32">
        <f t="shared" si="3"/>
        <v>266.5</v>
      </c>
      <c r="Z44" s="3">
        <f t="shared" si="3"/>
        <v>1312.25</v>
      </c>
      <c r="AA44" s="32">
        <f t="shared" si="3"/>
        <v>1457</v>
      </c>
      <c r="AB44" s="112">
        <f t="shared" si="4"/>
        <v>8729.75</v>
      </c>
      <c r="AC44" s="19">
        <f t="shared" si="5"/>
        <v>8160.25</v>
      </c>
    </row>
    <row r="45" spans="1:29" x14ac:dyDescent="0.2">
      <c r="A45" s="94" t="s">
        <v>22</v>
      </c>
      <c r="B45" s="3">
        <f t="shared" si="3"/>
        <v>1047.5</v>
      </c>
      <c r="C45" s="32">
        <f t="shared" si="3"/>
        <v>848</v>
      </c>
      <c r="D45" s="3">
        <f t="shared" si="3"/>
        <v>350.75</v>
      </c>
      <c r="E45" s="32">
        <f t="shared" si="3"/>
        <v>294.5</v>
      </c>
      <c r="F45" s="3">
        <f t="shared" si="3"/>
        <v>1271.75</v>
      </c>
      <c r="G45" s="32">
        <f t="shared" si="3"/>
        <v>532.5</v>
      </c>
      <c r="H45" s="3">
        <f t="shared" si="3"/>
        <v>1625.5</v>
      </c>
      <c r="I45" s="32">
        <f t="shared" si="3"/>
        <v>1288</v>
      </c>
      <c r="J45" s="3">
        <f t="shared" si="3"/>
        <v>117</v>
      </c>
      <c r="K45" s="32">
        <f t="shared" si="3"/>
        <v>304.75</v>
      </c>
      <c r="L45" s="3">
        <f t="shared" si="3"/>
        <v>244.75</v>
      </c>
      <c r="M45" s="32">
        <f t="shared" si="3"/>
        <v>1055.5</v>
      </c>
      <c r="N45" s="3">
        <f t="shared" si="3"/>
        <v>1143.5</v>
      </c>
      <c r="O45" s="32">
        <f t="shared" si="3"/>
        <v>1595.75</v>
      </c>
      <c r="P45" s="3">
        <f t="shared" si="3"/>
        <v>665.75</v>
      </c>
      <c r="Q45" s="32">
        <f t="shared" si="3"/>
        <v>420.25</v>
      </c>
      <c r="R45" s="3">
        <f t="shared" si="3"/>
        <v>1111</v>
      </c>
      <c r="S45" s="32">
        <f t="shared" si="3"/>
        <v>781</v>
      </c>
      <c r="T45" s="3">
        <f t="shared" si="3"/>
        <v>74</v>
      </c>
      <c r="U45" s="32">
        <f t="shared" si="3"/>
        <v>121.75</v>
      </c>
      <c r="V45" s="3">
        <f t="shared" si="3"/>
        <v>397</v>
      </c>
      <c r="W45" s="32">
        <f t="shared" si="3"/>
        <v>1120.5</v>
      </c>
      <c r="X45" s="3">
        <f t="shared" si="3"/>
        <v>458.25</v>
      </c>
      <c r="Y45" s="32">
        <f t="shared" si="3"/>
        <v>217</v>
      </c>
      <c r="Z45" s="3">
        <f t="shared" si="3"/>
        <v>1563</v>
      </c>
      <c r="AA45" s="32">
        <f t="shared" si="3"/>
        <v>1541.5</v>
      </c>
      <c r="AB45" s="112">
        <f t="shared" si="4"/>
        <v>10069.75</v>
      </c>
      <c r="AC45" s="19">
        <f t="shared" si="5"/>
        <v>10121</v>
      </c>
    </row>
    <row r="46" spans="1:29" x14ac:dyDescent="0.2">
      <c r="A46" s="93" t="s">
        <v>23</v>
      </c>
      <c r="B46" s="3">
        <f t="shared" si="3"/>
        <v>955.25</v>
      </c>
      <c r="C46" s="32">
        <f t="shared" si="3"/>
        <v>901.25</v>
      </c>
      <c r="D46" s="3">
        <f t="shared" si="3"/>
        <v>332.75</v>
      </c>
      <c r="E46" s="32">
        <f t="shared" si="3"/>
        <v>265</v>
      </c>
      <c r="F46" s="3">
        <f t="shared" si="3"/>
        <v>1036.5</v>
      </c>
      <c r="G46" s="32">
        <f t="shared" si="3"/>
        <v>470.75</v>
      </c>
      <c r="H46" s="3">
        <f t="shared" si="3"/>
        <v>1490.75</v>
      </c>
      <c r="I46" s="32">
        <f t="shared" si="3"/>
        <v>1145</v>
      </c>
      <c r="J46" s="3">
        <f t="shared" si="3"/>
        <v>95</v>
      </c>
      <c r="K46" s="32">
        <f t="shared" si="3"/>
        <v>228.75</v>
      </c>
      <c r="L46" s="3">
        <f t="shared" si="3"/>
        <v>208.75</v>
      </c>
      <c r="M46" s="32">
        <f t="shared" si="3"/>
        <v>853</v>
      </c>
      <c r="N46" s="3">
        <f t="shared" si="3"/>
        <v>1041.75</v>
      </c>
      <c r="O46" s="32">
        <f t="shared" si="3"/>
        <v>1230</v>
      </c>
      <c r="P46" s="3">
        <f t="shared" si="3"/>
        <v>655.75</v>
      </c>
      <c r="Q46" s="32">
        <f t="shared" si="3"/>
        <v>348</v>
      </c>
      <c r="R46" s="3">
        <f t="shared" si="3"/>
        <v>963.25</v>
      </c>
      <c r="S46" s="32">
        <f t="shared" si="3"/>
        <v>707.5</v>
      </c>
      <c r="T46" s="3">
        <f t="shared" si="3"/>
        <v>108.25</v>
      </c>
      <c r="U46" s="32">
        <f t="shared" si="3"/>
        <v>100.25</v>
      </c>
      <c r="V46" s="3">
        <f t="shared" si="3"/>
        <v>377.25</v>
      </c>
      <c r="W46" s="32">
        <f t="shared" si="3"/>
        <v>1011.5</v>
      </c>
      <c r="X46" s="3">
        <f t="shared" si="3"/>
        <v>450.25</v>
      </c>
      <c r="Y46" s="32">
        <f t="shared" si="3"/>
        <v>170</v>
      </c>
      <c r="Z46" s="3">
        <f t="shared" si="3"/>
        <v>1502</v>
      </c>
      <c r="AA46" s="32">
        <f t="shared" si="3"/>
        <v>1620</v>
      </c>
      <c r="AB46" s="112">
        <f t="shared" si="4"/>
        <v>9217.5</v>
      </c>
      <c r="AC46" s="19">
        <f t="shared" si="5"/>
        <v>9051</v>
      </c>
    </row>
    <row r="47" spans="1:29" x14ac:dyDescent="0.2">
      <c r="A47" s="94" t="s">
        <v>24</v>
      </c>
      <c r="B47" s="3">
        <f t="shared" si="3"/>
        <v>979.75</v>
      </c>
      <c r="C47" s="32">
        <f t="shared" si="3"/>
        <v>926.75</v>
      </c>
      <c r="D47" s="3">
        <f t="shared" si="3"/>
        <v>370</v>
      </c>
      <c r="E47" s="32">
        <f t="shared" si="3"/>
        <v>262.25</v>
      </c>
      <c r="F47" s="3">
        <f t="shared" si="3"/>
        <v>1091.25</v>
      </c>
      <c r="G47" s="32">
        <f t="shared" si="3"/>
        <v>477.5</v>
      </c>
      <c r="H47" s="3">
        <f t="shared" si="3"/>
        <v>1615</v>
      </c>
      <c r="I47" s="32">
        <f t="shared" si="3"/>
        <v>1165.25</v>
      </c>
      <c r="J47" s="3">
        <f t="shared" si="3"/>
        <v>104.5</v>
      </c>
      <c r="K47" s="32">
        <f t="shared" si="3"/>
        <v>149.75</v>
      </c>
      <c r="L47" s="3">
        <f t="shared" si="3"/>
        <v>240.5</v>
      </c>
      <c r="M47" s="32">
        <f t="shared" si="3"/>
        <v>994.5</v>
      </c>
      <c r="N47" s="3">
        <f t="shared" si="3"/>
        <v>964</v>
      </c>
      <c r="O47" s="32">
        <f t="shared" si="3"/>
        <v>1409.75</v>
      </c>
      <c r="P47" s="3">
        <f t="shared" si="3"/>
        <v>594.25</v>
      </c>
      <c r="Q47" s="32">
        <f t="shared" si="3"/>
        <v>397.5</v>
      </c>
      <c r="R47" s="3">
        <f t="shared" si="3"/>
        <v>1006.25</v>
      </c>
      <c r="S47" s="32">
        <f t="shared" si="3"/>
        <v>692.25</v>
      </c>
      <c r="T47" s="3">
        <f t="shared" si="3"/>
        <v>100</v>
      </c>
      <c r="U47" s="32">
        <f t="shared" si="3"/>
        <v>86.75</v>
      </c>
      <c r="V47" s="3">
        <f t="shared" si="3"/>
        <v>397.25</v>
      </c>
      <c r="W47" s="32">
        <f t="shared" si="3"/>
        <v>1006.75</v>
      </c>
      <c r="X47" s="3">
        <f t="shared" si="3"/>
        <v>403.5</v>
      </c>
      <c r="Y47" s="32">
        <f t="shared" si="3"/>
        <v>166.25</v>
      </c>
      <c r="Z47" s="3">
        <f t="shared" si="3"/>
        <v>1642.25</v>
      </c>
      <c r="AA47" s="32">
        <f t="shared" si="3"/>
        <v>1702.75</v>
      </c>
      <c r="AB47" s="112">
        <f t="shared" si="4"/>
        <v>9508.5</v>
      </c>
      <c r="AC47" s="19">
        <f t="shared" si="5"/>
        <v>9438</v>
      </c>
    </row>
    <row r="48" spans="1:29" x14ac:dyDescent="0.2">
      <c r="A48" s="93" t="s">
        <v>25</v>
      </c>
      <c r="B48" s="3">
        <f t="shared" si="3"/>
        <v>1025.5</v>
      </c>
      <c r="C48" s="32">
        <f t="shared" si="3"/>
        <v>925.5</v>
      </c>
      <c r="D48" s="3">
        <f t="shared" si="3"/>
        <v>346</v>
      </c>
      <c r="E48" s="32">
        <f t="shared" si="3"/>
        <v>284.25</v>
      </c>
      <c r="F48" s="3">
        <f t="shared" si="3"/>
        <v>981.75</v>
      </c>
      <c r="G48" s="32">
        <f t="shared" si="3"/>
        <v>483.25</v>
      </c>
      <c r="H48" s="3">
        <f t="shared" si="3"/>
        <v>1642.5</v>
      </c>
      <c r="I48" s="32">
        <f t="shared" si="3"/>
        <v>1210.25</v>
      </c>
      <c r="J48" s="3">
        <f t="shared" si="3"/>
        <v>103.5</v>
      </c>
      <c r="K48" s="32">
        <f t="shared" si="3"/>
        <v>126.75</v>
      </c>
      <c r="L48" s="3">
        <f t="shared" si="3"/>
        <v>266</v>
      </c>
      <c r="M48" s="32">
        <f t="shared" si="3"/>
        <v>1144.75</v>
      </c>
      <c r="N48" s="3">
        <f t="shared" si="3"/>
        <v>957.25</v>
      </c>
      <c r="O48" s="32">
        <f t="shared" si="3"/>
        <v>1347.5</v>
      </c>
      <c r="P48" s="3">
        <f t="shared" si="3"/>
        <v>618</v>
      </c>
      <c r="Q48" s="32">
        <f t="shared" si="3"/>
        <v>415.75</v>
      </c>
      <c r="R48" s="3">
        <f t="shared" si="3"/>
        <v>930.5</v>
      </c>
      <c r="S48" s="32">
        <f t="shared" si="3"/>
        <v>734.25</v>
      </c>
      <c r="T48" s="3">
        <f t="shared" si="3"/>
        <v>69.5</v>
      </c>
      <c r="U48" s="32">
        <f t="shared" si="3"/>
        <v>93.25</v>
      </c>
      <c r="V48" s="3">
        <f t="shared" si="3"/>
        <v>472.75</v>
      </c>
      <c r="W48" s="32">
        <f t="shared" si="3"/>
        <v>902.25</v>
      </c>
      <c r="X48" s="3">
        <f t="shared" si="3"/>
        <v>454</v>
      </c>
      <c r="Y48" s="32">
        <f t="shared" si="3"/>
        <v>177.5</v>
      </c>
      <c r="Z48" s="3">
        <f t="shared" si="3"/>
        <v>1632</v>
      </c>
      <c r="AA48" s="32">
        <f t="shared" si="3"/>
        <v>1739</v>
      </c>
      <c r="AB48" s="112">
        <f t="shared" si="4"/>
        <v>9499.25</v>
      </c>
      <c r="AC48" s="19">
        <f t="shared" si="5"/>
        <v>9584.25</v>
      </c>
    </row>
    <row r="49" spans="1:29" x14ac:dyDescent="0.2">
      <c r="A49" s="94" t="s">
        <v>26</v>
      </c>
      <c r="B49" s="3">
        <f t="shared" si="3"/>
        <v>969.25</v>
      </c>
      <c r="C49" s="32">
        <f t="shared" si="3"/>
        <v>876.5</v>
      </c>
      <c r="D49" s="3">
        <f t="shared" si="3"/>
        <v>334.5</v>
      </c>
      <c r="E49" s="32">
        <f t="shared" si="3"/>
        <v>305.5</v>
      </c>
      <c r="F49" s="3">
        <f t="shared" si="3"/>
        <v>849</v>
      </c>
      <c r="G49" s="32">
        <f t="shared" si="3"/>
        <v>498.75</v>
      </c>
      <c r="H49" s="3">
        <f t="shared" si="3"/>
        <v>1655.75</v>
      </c>
      <c r="I49" s="32">
        <f t="shared" si="3"/>
        <v>1252.25</v>
      </c>
      <c r="J49" s="3">
        <f t="shared" si="3"/>
        <v>99.25</v>
      </c>
      <c r="K49" s="32">
        <f t="shared" si="3"/>
        <v>123</v>
      </c>
      <c r="L49" s="3">
        <f t="shared" si="3"/>
        <v>290.5</v>
      </c>
      <c r="M49" s="32">
        <f t="shared" si="3"/>
        <v>1191.75</v>
      </c>
      <c r="N49" s="3">
        <f t="shared" si="3"/>
        <v>950</v>
      </c>
      <c r="O49" s="32">
        <f t="shared" si="3"/>
        <v>1285.75</v>
      </c>
      <c r="P49" s="3">
        <f t="shared" si="3"/>
        <v>606.25</v>
      </c>
      <c r="Q49" s="32">
        <f t="shared" si="3"/>
        <v>418.5</v>
      </c>
      <c r="R49" s="3">
        <f t="shared" si="3"/>
        <v>996.75</v>
      </c>
      <c r="S49" s="32">
        <f t="shared" si="3"/>
        <v>747</v>
      </c>
      <c r="T49" s="3">
        <f t="shared" si="3"/>
        <v>77.5</v>
      </c>
      <c r="U49" s="32">
        <f t="shared" si="3"/>
        <v>91.25</v>
      </c>
      <c r="V49" s="3">
        <f t="shared" si="3"/>
        <v>482.25</v>
      </c>
      <c r="W49" s="32">
        <f t="shared" ref="W49:AA49" si="6">+W17/$B$65</f>
        <v>781.5</v>
      </c>
      <c r="X49" s="3">
        <f t="shared" si="6"/>
        <v>415.5</v>
      </c>
      <c r="Y49" s="32">
        <f t="shared" si="6"/>
        <v>184.5</v>
      </c>
      <c r="Z49" s="3">
        <f t="shared" si="6"/>
        <v>1728.5</v>
      </c>
      <c r="AA49" s="32">
        <f t="shared" si="6"/>
        <v>1739.75</v>
      </c>
      <c r="AB49" s="112">
        <f t="shared" si="4"/>
        <v>9455</v>
      </c>
      <c r="AC49" s="19">
        <f t="shared" si="5"/>
        <v>9496</v>
      </c>
    </row>
    <row r="50" spans="1:29" x14ac:dyDescent="0.2">
      <c r="A50" s="93" t="s">
        <v>27</v>
      </c>
      <c r="B50" s="3">
        <f t="shared" ref="B50:AA59" si="7">+B18/$B$65</f>
        <v>1051.25</v>
      </c>
      <c r="C50" s="32">
        <f t="shared" si="7"/>
        <v>896.75</v>
      </c>
      <c r="D50" s="3">
        <f t="shared" si="7"/>
        <v>351.75</v>
      </c>
      <c r="E50" s="32">
        <f t="shared" si="7"/>
        <v>286.5</v>
      </c>
      <c r="F50" s="3">
        <f t="shared" si="7"/>
        <v>834.75</v>
      </c>
      <c r="G50" s="32">
        <f t="shared" si="7"/>
        <v>591.75</v>
      </c>
      <c r="H50" s="3">
        <f t="shared" si="7"/>
        <v>1697.75</v>
      </c>
      <c r="I50" s="32">
        <f t="shared" si="7"/>
        <v>1262.5</v>
      </c>
      <c r="J50" s="3">
        <f t="shared" si="7"/>
        <v>116.25</v>
      </c>
      <c r="K50" s="32">
        <f t="shared" si="7"/>
        <v>119</v>
      </c>
      <c r="L50" s="3">
        <f t="shared" si="7"/>
        <v>384.5</v>
      </c>
      <c r="M50" s="32">
        <f t="shared" si="7"/>
        <v>1236.5</v>
      </c>
      <c r="N50" s="3">
        <f t="shared" si="7"/>
        <v>1064.5</v>
      </c>
      <c r="O50" s="32">
        <f t="shared" si="7"/>
        <v>1146</v>
      </c>
      <c r="P50" s="3">
        <f t="shared" si="7"/>
        <v>597.25</v>
      </c>
      <c r="Q50" s="32">
        <f t="shared" si="7"/>
        <v>413.25</v>
      </c>
      <c r="R50" s="3">
        <f t="shared" si="7"/>
        <v>1018.25</v>
      </c>
      <c r="S50" s="32">
        <f t="shared" si="7"/>
        <v>753.25</v>
      </c>
      <c r="T50" s="3">
        <f t="shared" si="7"/>
        <v>83.5</v>
      </c>
      <c r="U50" s="32">
        <f t="shared" si="7"/>
        <v>79.25</v>
      </c>
      <c r="V50" s="3">
        <f t="shared" si="7"/>
        <v>653.25</v>
      </c>
      <c r="W50" s="32">
        <f t="shared" si="7"/>
        <v>727.25</v>
      </c>
      <c r="X50" s="3">
        <f t="shared" si="7"/>
        <v>395.5</v>
      </c>
      <c r="Y50" s="32">
        <f t="shared" si="7"/>
        <v>190.75</v>
      </c>
      <c r="Z50" s="3">
        <f t="shared" si="7"/>
        <v>1730.75</v>
      </c>
      <c r="AA50" s="32">
        <f t="shared" si="7"/>
        <v>1816.75</v>
      </c>
      <c r="AB50" s="112">
        <f t="shared" si="4"/>
        <v>9979.25</v>
      </c>
      <c r="AC50" s="19">
        <f t="shared" si="5"/>
        <v>9519.5</v>
      </c>
    </row>
    <row r="51" spans="1:29" x14ac:dyDescent="0.2">
      <c r="A51" s="94" t="s">
        <v>28</v>
      </c>
      <c r="B51" s="3">
        <f t="shared" si="7"/>
        <v>1105.25</v>
      </c>
      <c r="C51" s="32">
        <f t="shared" si="7"/>
        <v>1037</v>
      </c>
      <c r="D51" s="3">
        <f t="shared" si="7"/>
        <v>395.25</v>
      </c>
      <c r="E51" s="32">
        <f t="shared" si="7"/>
        <v>311.5</v>
      </c>
      <c r="F51" s="3">
        <f t="shared" si="7"/>
        <v>817.25</v>
      </c>
      <c r="G51" s="32">
        <f t="shared" si="7"/>
        <v>830.5</v>
      </c>
      <c r="H51" s="3">
        <f t="shared" si="7"/>
        <v>1713.5</v>
      </c>
      <c r="I51" s="32">
        <f t="shared" si="7"/>
        <v>1532.25</v>
      </c>
      <c r="J51" s="3">
        <f t="shared" si="7"/>
        <v>140.5</v>
      </c>
      <c r="K51" s="32">
        <f t="shared" si="7"/>
        <v>105.5</v>
      </c>
      <c r="L51" s="3">
        <f t="shared" si="7"/>
        <v>582</v>
      </c>
      <c r="M51" s="32">
        <f t="shared" si="7"/>
        <v>1186.5</v>
      </c>
      <c r="N51" s="3">
        <f t="shared" si="7"/>
        <v>1300.75</v>
      </c>
      <c r="O51" s="32">
        <f t="shared" si="7"/>
        <v>1208.75</v>
      </c>
      <c r="P51" s="3">
        <f t="shared" si="7"/>
        <v>698.75</v>
      </c>
      <c r="Q51" s="32">
        <f t="shared" si="7"/>
        <v>492.5</v>
      </c>
      <c r="R51" s="3">
        <f t="shared" si="7"/>
        <v>1005.5</v>
      </c>
      <c r="S51" s="32">
        <f t="shared" si="7"/>
        <v>901.75</v>
      </c>
      <c r="T51" s="3">
        <f t="shared" si="7"/>
        <v>102.25</v>
      </c>
      <c r="U51" s="32">
        <f t="shared" si="7"/>
        <v>81.25</v>
      </c>
      <c r="V51" s="3">
        <f t="shared" si="7"/>
        <v>817.5</v>
      </c>
      <c r="W51" s="32">
        <f t="shared" si="7"/>
        <v>775.25</v>
      </c>
      <c r="X51" s="3">
        <f t="shared" si="7"/>
        <v>478.75</v>
      </c>
      <c r="Y51" s="32">
        <f t="shared" si="7"/>
        <v>205.75</v>
      </c>
      <c r="Z51" s="3">
        <f t="shared" si="7"/>
        <v>1741.25</v>
      </c>
      <c r="AA51" s="32">
        <f t="shared" si="7"/>
        <v>1780</v>
      </c>
      <c r="AB51" s="112">
        <f t="shared" si="4"/>
        <v>10898.5</v>
      </c>
      <c r="AC51" s="19">
        <f t="shared" si="5"/>
        <v>10448.5</v>
      </c>
    </row>
    <row r="52" spans="1:29" x14ac:dyDescent="0.2">
      <c r="A52" s="93" t="s">
        <v>29</v>
      </c>
      <c r="B52" s="3">
        <f t="shared" si="7"/>
        <v>1139</v>
      </c>
      <c r="C52" s="32">
        <f t="shared" si="7"/>
        <v>1206.25</v>
      </c>
      <c r="D52" s="3">
        <f t="shared" si="7"/>
        <v>380.5</v>
      </c>
      <c r="E52" s="32">
        <f t="shared" si="7"/>
        <v>401.5</v>
      </c>
      <c r="F52" s="3">
        <f t="shared" si="7"/>
        <v>904</v>
      </c>
      <c r="G52" s="32">
        <f t="shared" si="7"/>
        <v>1098.25</v>
      </c>
      <c r="H52" s="3">
        <f t="shared" si="7"/>
        <v>1722</v>
      </c>
      <c r="I52" s="32">
        <f t="shared" si="7"/>
        <v>1680</v>
      </c>
      <c r="J52" s="3">
        <f t="shared" si="7"/>
        <v>194.25</v>
      </c>
      <c r="K52" s="32">
        <f t="shared" si="7"/>
        <v>108.25</v>
      </c>
      <c r="L52" s="3">
        <f t="shared" si="7"/>
        <v>621</v>
      </c>
      <c r="M52" s="32">
        <f t="shared" si="7"/>
        <v>953.25</v>
      </c>
      <c r="N52" s="3">
        <f t="shared" si="7"/>
        <v>1377.5</v>
      </c>
      <c r="O52" s="32">
        <f t="shared" si="7"/>
        <v>1230</v>
      </c>
      <c r="P52" s="3">
        <f t="shared" si="7"/>
        <v>693.25</v>
      </c>
      <c r="Q52" s="32">
        <f t="shared" si="7"/>
        <v>601.75</v>
      </c>
      <c r="R52" s="3">
        <f t="shared" si="7"/>
        <v>1000.75</v>
      </c>
      <c r="S52" s="32">
        <f t="shared" si="7"/>
        <v>1078.25</v>
      </c>
      <c r="T52" s="3">
        <f t="shared" si="7"/>
        <v>197.75</v>
      </c>
      <c r="U52" s="32">
        <f t="shared" si="7"/>
        <v>104.5</v>
      </c>
      <c r="V52" s="3">
        <f t="shared" si="7"/>
        <v>918.25</v>
      </c>
      <c r="W52" s="32">
        <f t="shared" si="7"/>
        <v>824.25</v>
      </c>
      <c r="X52" s="3">
        <f t="shared" si="7"/>
        <v>489</v>
      </c>
      <c r="Y52" s="32">
        <f t="shared" si="7"/>
        <v>250.75</v>
      </c>
      <c r="Z52" s="3">
        <f t="shared" si="7"/>
        <v>1939.25</v>
      </c>
      <c r="AA52" s="32">
        <f t="shared" si="7"/>
        <v>1972.25</v>
      </c>
      <c r="AB52" s="112">
        <f t="shared" si="4"/>
        <v>11576.5</v>
      </c>
      <c r="AC52" s="19">
        <f t="shared" si="5"/>
        <v>11509.25</v>
      </c>
    </row>
    <row r="53" spans="1:29" x14ac:dyDescent="0.2">
      <c r="A53" s="94" t="s">
        <v>30</v>
      </c>
      <c r="B53" s="3">
        <f t="shared" si="7"/>
        <v>1279.5</v>
      </c>
      <c r="C53" s="32">
        <f t="shared" si="7"/>
        <v>1170.25</v>
      </c>
      <c r="D53" s="3">
        <f t="shared" si="7"/>
        <v>389.5</v>
      </c>
      <c r="E53" s="32">
        <f t="shared" si="7"/>
        <v>408.75</v>
      </c>
      <c r="F53" s="3">
        <f t="shared" si="7"/>
        <v>936.75</v>
      </c>
      <c r="G53" s="32">
        <f t="shared" si="7"/>
        <v>963.25</v>
      </c>
      <c r="H53" s="3">
        <f t="shared" si="7"/>
        <v>1752.25</v>
      </c>
      <c r="I53" s="32">
        <f t="shared" si="7"/>
        <v>1711.5</v>
      </c>
      <c r="J53" s="3">
        <f t="shared" si="7"/>
        <v>173.25</v>
      </c>
      <c r="K53" s="32">
        <f t="shared" si="7"/>
        <v>126.25</v>
      </c>
      <c r="L53" s="3">
        <f t="shared" si="7"/>
        <v>760.25</v>
      </c>
      <c r="M53" s="32">
        <f t="shared" si="7"/>
        <v>654</v>
      </c>
      <c r="N53" s="3">
        <f t="shared" si="7"/>
        <v>1366.5</v>
      </c>
      <c r="O53" s="32">
        <f t="shared" si="7"/>
        <v>1338.25</v>
      </c>
      <c r="P53" s="3">
        <f t="shared" si="7"/>
        <v>579.75</v>
      </c>
      <c r="Q53" s="32">
        <f t="shared" si="7"/>
        <v>696.5</v>
      </c>
      <c r="R53" s="3">
        <f t="shared" si="7"/>
        <v>934</v>
      </c>
      <c r="S53" s="32">
        <f t="shared" si="7"/>
        <v>1218.25</v>
      </c>
      <c r="T53" s="3">
        <f t="shared" si="7"/>
        <v>120.75</v>
      </c>
      <c r="U53" s="32">
        <f t="shared" si="7"/>
        <v>125</v>
      </c>
      <c r="V53" s="3">
        <f t="shared" si="7"/>
        <v>825.5</v>
      </c>
      <c r="W53" s="32">
        <f t="shared" si="7"/>
        <v>849.25</v>
      </c>
      <c r="X53" s="3">
        <f t="shared" si="7"/>
        <v>482.25</v>
      </c>
      <c r="Y53" s="32">
        <f t="shared" si="7"/>
        <v>311.75</v>
      </c>
      <c r="Z53" s="3">
        <f t="shared" si="7"/>
        <v>1909</v>
      </c>
      <c r="AA53" s="32">
        <f t="shared" si="7"/>
        <v>1963.75</v>
      </c>
      <c r="AB53" s="112">
        <f t="shared" si="4"/>
        <v>11509.25</v>
      </c>
      <c r="AC53" s="19">
        <f t="shared" si="5"/>
        <v>11536.75</v>
      </c>
    </row>
    <row r="54" spans="1:29" x14ac:dyDescent="0.2">
      <c r="A54" s="93" t="s">
        <v>31</v>
      </c>
      <c r="B54" s="3">
        <f t="shared" si="7"/>
        <v>1183.25</v>
      </c>
      <c r="C54" s="32">
        <f t="shared" si="7"/>
        <v>1149.75</v>
      </c>
      <c r="D54" s="3">
        <f t="shared" si="7"/>
        <v>365.25</v>
      </c>
      <c r="E54" s="32">
        <f t="shared" si="7"/>
        <v>430.25</v>
      </c>
      <c r="F54" s="3">
        <f t="shared" si="7"/>
        <v>828</v>
      </c>
      <c r="G54" s="32">
        <f t="shared" si="7"/>
        <v>1031</v>
      </c>
      <c r="H54" s="3">
        <f t="shared" si="7"/>
        <v>1610.5</v>
      </c>
      <c r="I54" s="32">
        <f t="shared" si="7"/>
        <v>1745.75</v>
      </c>
      <c r="J54" s="3">
        <f t="shared" si="7"/>
        <v>215.5</v>
      </c>
      <c r="K54" s="32">
        <f t="shared" si="7"/>
        <v>108</v>
      </c>
      <c r="L54" s="3">
        <f t="shared" si="7"/>
        <v>1092</v>
      </c>
      <c r="M54" s="32">
        <f t="shared" si="7"/>
        <v>461.5</v>
      </c>
      <c r="N54" s="3">
        <f t="shared" si="7"/>
        <v>1519.75</v>
      </c>
      <c r="O54" s="32">
        <f t="shared" si="7"/>
        <v>1272.75</v>
      </c>
      <c r="P54" s="3">
        <f t="shared" si="7"/>
        <v>511</v>
      </c>
      <c r="Q54" s="32">
        <f t="shared" si="7"/>
        <v>809.25</v>
      </c>
      <c r="R54" s="3">
        <f t="shared" si="7"/>
        <v>805.75</v>
      </c>
      <c r="S54" s="32">
        <f t="shared" si="7"/>
        <v>1282</v>
      </c>
      <c r="T54" s="3">
        <f t="shared" si="7"/>
        <v>111.25</v>
      </c>
      <c r="U54" s="32">
        <f t="shared" si="7"/>
        <v>116.25</v>
      </c>
      <c r="V54" s="3">
        <f t="shared" si="7"/>
        <v>1018.75</v>
      </c>
      <c r="W54" s="32">
        <f t="shared" si="7"/>
        <v>849.25</v>
      </c>
      <c r="X54" s="3">
        <f t="shared" si="7"/>
        <v>455.75</v>
      </c>
      <c r="Y54" s="32">
        <f t="shared" si="7"/>
        <v>317.75</v>
      </c>
      <c r="Z54" s="3">
        <f t="shared" si="7"/>
        <v>1797.5</v>
      </c>
      <c r="AA54" s="32">
        <f t="shared" si="7"/>
        <v>1842</v>
      </c>
      <c r="AB54" s="112">
        <f t="shared" si="4"/>
        <v>11514.25</v>
      </c>
      <c r="AC54" s="19">
        <f t="shared" si="5"/>
        <v>11415.5</v>
      </c>
    </row>
    <row r="55" spans="1:29" x14ac:dyDescent="0.2">
      <c r="A55" s="94" t="s">
        <v>32</v>
      </c>
      <c r="B55" s="3">
        <f t="shared" si="7"/>
        <v>1268.5</v>
      </c>
      <c r="C55" s="32">
        <f t="shared" si="7"/>
        <v>1013.5</v>
      </c>
      <c r="D55" s="3">
        <f t="shared" si="7"/>
        <v>314.25</v>
      </c>
      <c r="E55" s="32">
        <f t="shared" si="7"/>
        <v>447.5</v>
      </c>
      <c r="F55" s="3">
        <f t="shared" si="7"/>
        <v>775.5</v>
      </c>
      <c r="G55" s="32">
        <f t="shared" si="7"/>
        <v>1123</v>
      </c>
      <c r="H55" s="3">
        <f t="shared" si="7"/>
        <v>1528.5</v>
      </c>
      <c r="I55" s="32">
        <f t="shared" si="7"/>
        <v>1873.75</v>
      </c>
      <c r="J55" s="3">
        <f t="shared" si="7"/>
        <v>222.5</v>
      </c>
      <c r="K55" s="32">
        <f t="shared" si="7"/>
        <v>104</v>
      </c>
      <c r="L55" s="3">
        <f t="shared" si="7"/>
        <v>1224.5</v>
      </c>
      <c r="M55" s="32">
        <f t="shared" si="7"/>
        <v>346.5</v>
      </c>
      <c r="N55" s="3">
        <f t="shared" si="7"/>
        <v>1645.25</v>
      </c>
      <c r="O55" s="32">
        <f t="shared" si="7"/>
        <v>1323.5</v>
      </c>
      <c r="P55" s="3">
        <f t="shared" si="7"/>
        <v>464</v>
      </c>
      <c r="Q55" s="32">
        <f t="shared" si="7"/>
        <v>873.5</v>
      </c>
      <c r="R55" s="3">
        <f t="shared" si="7"/>
        <v>763.5</v>
      </c>
      <c r="S55" s="32">
        <f t="shared" si="7"/>
        <v>1379.25</v>
      </c>
      <c r="T55" s="3">
        <f t="shared" si="7"/>
        <v>98</v>
      </c>
      <c r="U55" s="32">
        <f t="shared" si="7"/>
        <v>105.25</v>
      </c>
      <c r="V55" s="3">
        <f t="shared" si="7"/>
        <v>1093.75</v>
      </c>
      <c r="W55" s="32">
        <f t="shared" si="7"/>
        <v>736.75</v>
      </c>
      <c r="X55" s="3">
        <f t="shared" si="7"/>
        <v>406.5</v>
      </c>
      <c r="Y55" s="32">
        <f t="shared" si="7"/>
        <v>344.25</v>
      </c>
      <c r="Z55" s="3">
        <f t="shared" si="7"/>
        <v>1803.5</v>
      </c>
      <c r="AA55" s="32">
        <f t="shared" si="7"/>
        <v>1837.25</v>
      </c>
      <c r="AB55" s="112">
        <f t="shared" si="4"/>
        <v>11608.25</v>
      </c>
      <c r="AC55" s="19">
        <f t="shared" si="5"/>
        <v>11508</v>
      </c>
    </row>
    <row r="56" spans="1:29" x14ac:dyDescent="0.2">
      <c r="A56" s="93" t="s">
        <v>33</v>
      </c>
      <c r="B56" s="3">
        <f t="shared" si="7"/>
        <v>1059.75</v>
      </c>
      <c r="C56" s="32">
        <f t="shared" si="7"/>
        <v>1013.5</v>
      </c>
      <c r="D56" s="3">
        <f t="shared" si="7"/>
        <v>266</v>
      </c>
      <c r="E56" s="32">
        <f t="shared" si="7"/>
        <v>427</v>
      </c>
      <c r="F56" s="3">
        <f t="shared" si="7"/>
        <v>746.5</v>
      </c>
      <c r="G56" s="32">
        <f t="shared" si="7"/>
        <v>1060</v>
      </c>
      <c r="H56" s="3">
        <f t="shared" si="7"/>
        <v>1356.25</v>
      </c>
      <c r="I56" s="32">
        <f t="shared" si="7"/>
        <v>1740.25</v>
      </c>
      <c r="J56" s="3">
        <f t="shared" si="7"/>
        <v>227.75</v>
      </c>
      <c r="K56" s="32">
        <f t="shared" si="7"/>
        <v>96</v>
      </c>
      <c r="L56" s="3">
        <f t="shared" si="7"/>
        <v>1157.5</v>
      </c>
      <c r="M56" s="32">
        <f t="shared" si="7"/>
        <v>323.25</v>
      </c>
      <c r="N56" s="3">
        <f t="shared" si="7"/>
        <v>1429.75</v>
      </c>
      <c r="O56" s="32">
        <f t="shared" si="7"/>
        <v>1228.25</v>
      </c>
      <c r="P56" s="3">
        <f t="shared" si="7"/>
        <v>345.75</v>
      </c>
      <c r="Q56" s="32">
        <f t="shared" si="7"/>
        <v>880.5</v>
      </c>
      <c r="R56" s="3">
        <f t="shared" si="7"/>
        <v>640.75</v>
      </c>
      <c r="S56" s="32">
        <f t="shared" si="7"/>
        <v>1223.75</v>
      </c>
      <c r="T56" s="3">
        <f t="shared" si="7"/>
        <v>70.75</v>
      </c>
      <c r="U56" s="32">
        <f t="shared" si="7"/>
        <v>124.5</v>
      </c>
      <c r="V56" s="3">
        <f t="shared" si="7"/>
        <v>986.75</v>
      </c>
      <c r="W56" s="32">
        <f t="shared" si="7"/>
        <v>712.75</v>
      </c>
      <c r="X56" s="3">
        <f t="shared" si="7"/>
        <v>298.5</v>
      </c>
      <c r="Y56" s="32">
        <f t="shared" si="7"/>
        <v>343.25</v>
      </c>
      <c r="Z56" s="3">
        <f t="shared" si="7"/>
        <v>1417.75</v>
      </c>
      <c r="AA56" s="32">
        <f t="shared" si="7"/>
        <v>1733.5</v>
      </c>
      <c r="AB56" s="112">
        <f t="shared" si="4"/>
        <v>10003.75</v>
      </c>
      <c r="AC56" s="19">
        <f t="shared" si="5"/>
        <v>10906.5</v>
      </c>
    </row>
    <row r="57" spans="1:29" x14ac:dyDescent="0.2">
      <c r="A57" s="94" t="s">
        <v>34</v>
      </c>
      <c r="B57" s="3">
        <f t="shared" si="7"/>
        <v>411.5</v>
      </c>
      <c r="C57" s="32">
        <f t="shared" si="7"/>
        <v>862.75</v>
      </c>
      <c r="D57" s="3">
        <f t="shared" si="7"/>
        <v>130</v>
      </c>
      <c r="E57" s="32">
        <f t="shared" si="7"/>
        <v>421</v>
      </c>
      <c r="F57" s="3">
        <f t="shared" si="7"/>
        <v>272</v>
      </c>
      <c r="G57" s="32">
        <f t="shared" si="7"/>
        <v>975</v>
      </c>
      <c r="H57" s="3">
        <f t="shared" si="7"/>
        <v>662</v>
      </c>
      <c r="I57" s="32">
        <f t="shared" si="7"/>
        <v>1457.5</v>
      </c>
      <c r="J57" s="3">
        <f t="shared" si="7"/>
        <v>157.25</v>
      </c>
      <c r="K57" s="32">
        <f t="shared" si="7"/>
        <v>82</v>
      </c>
      <c r="L57" s="3">
        <f t="shared" si="7"/>
        <v>1067</v>
      </c>
      <c r="M57" s="32">
        <f t="shared" si="7"/>
        <v>201</v>
      </c>
      <c r="N57" s="3">
        <f t="shared" si="7"/>
        <v>1584.25</v>
      </c>
      <c r="O57" s="32">
        <f t="shared" si="7"/>
        <v>930.25</v>
      </c>
      <c r="P57" s="3">
        <f t="shared" si="7"/>
        <v>306.25</v>
      </c>
      <c r="Q57" s="32">
        <f t="shared" si="7"/>
        <v>646</v>
      </c>
      <c r="R57" s="3">
        <f t="shared" si="7"/>
        <v>539.25</v>
      </c>
      <c r="S57" s="32">
        <f t="shared" si="7"/>
        <v>1014.75</v>
      </c>
      <c r="T57" s="3">
        <f t="shared" si="7"/>
        <v>59.5</v>
      </c>
      <c r="U57" s="32">
        <f t="shared" si="7"/>
        <v>98.5</v>
      </c>
      <c r="V57" s="3">
        <f t="shared" si="7"/>
        <v>857.75</v>
      </c>
      <c r="W57" s="32">
        <f t="shared" si="7"/>
        <v>550.75</v>
      </c>
      <c r="X57" s="3">
        <f t="shared" si="7"/>
        <v>196.25</v>
      </c>
      <c r="Y57" s="32">
        <f t="shared" si="7"/>
        <v>298.75</v>
      </c>
      <c r="Z57" s="3">
        <f t="shared" si="7"/>
        <v>974.75</v>
      </c>
      <c r="AA57" s="32">
        <f t="shared" si="7"/>
        <v>1495</v>
      </c>
      <c r="AB57" s="112">
        <f>B57+D57+F57+H57+J57+L57+N57+P57+R57+T57+V57+X57+Z57</f>
        <v>7217.75</v>
      </c>
      <c r="AC57" s="19">
        <f t="shared" si="5"/>
        <v>9033.25</v>
      </c>
    </row>
    <row r="58" spans="1:29" x14ac:dyDescent="0.2">
      <c r="A58" s="93" t="s">
        <v>35</v>
      </c>
      <c r="B58" s="3">
        <f t="shared" si="7"/>
        <v>0</v>
      </c>
      <c r="C58" s="32">
        <f t="shared" si="7"/>
        <v>491.5</v>
      </c>
      <c r="D58" s="3">
        <f t="shared" si="7"/>
        <v>4.75</v>
      </c>
      <c r="E58" s="32">
        <f t="shared" si="7"/>
        <v>277.25</v>
      </c>
      <c r="F58" s="3">
        <f t="shared" si="7"/>
        <v>9.75</v>
      </c>
      <c r="G58" s="32">
        <f t="shared" si="7"/>
        <v>667.75</v>
      </c>
      <c r="H58" s="3">
        <f t="shared" si="7"/>
        <v>64</v>
      </c>
      <c r="I58" s="32">
        <f t="shared" si="7"/>
        <v>780</v>
      </c>
      <c r="J58" s="3">
        <f t="shared" si="7"/>
        <v>39</v>
      </c>
      <c r="K58" s="32">
        <f t="shared" si="7"/>
        <v>29.75</v>
      </c>
      <c r="L58" s="3">
        <f t="shared" si="7"/>
        <v>582.25</v>
      </c>
      <c r="M58" s="32">
        <f t="shared" si="7"/>
        <v>56.5</v>
      </c>
      <c r="N58" s="3">
        <f t="shared" si="7"/>
        <v>407.5</v>
      </c>
      <c r="O58" s="32">
        <f t="shared" si="7"/>
        <v>228</v>
      </c>
      <c r="P58" s="3">
        <f t="shared" si="7"/>
        <v>53.75</v>
      </c>
      <c r="Q58" s="32">
        <f t="shared" si="7"/>
        <v>153.75</v>
      </c>
      <c r="R58" s="3">
        <f t="shared" si="7"/>
        <v>149</v>
      </c>
      <c r="S58" s="32">
        <f t="shared" si="7"/>
        <v>92</v>
      </c>
      <c r="T58" s="3">
        <f t="shared" si="7"/>
        <v>14.5</v>
      </c>
      <c r="U58" s="32">
        <f t="shared" si="7"/>
        <v>5</v>
      </c>
      <c r="V58" s="3">
        <f t="shared" si="7"/>
        <v>255.25</v>
      </c>
      <c r="W58" s="32">
        <f t="shared" si="7"/>
        <v>12.5</v>
      </c>
      <c r="X58" s="3">
        <f t="shared" si="7"/>
        <v>43</v>
      </c>
      <c r="Y58" s="32">
        <f t="shared" si="7"/>
        <v>18.75</v>
      </c>
      <c r="Z58" s="3">
        <f t="shared" si="7"/>
        <v>104.5</v>
      </c>
      <c r="AA58" s="32">
        <f t="shared" si="7"/>
        <v>183</v>
      </c>
      <c r="AB58" s="112">
        <f>B58+D58+F58+H58+J58+L58+N58+P58+R58+T58+V58+X58+Z58</f>
        <v>1727.25</v>
      </c>
      <c r="AC58" s="19">
        <f t="shared" si="5"/>
        <v>2995.75</v>
      </c>
    </row>
    <row r="59" spans="1:29" x14ac:dyDescent="0.2">
      <c r="A59" s="94" t="s">
        <v>36</v>
      </c>
      <c r="B59" s="3">
        <f t="shared" si="7"/>
        <v>0</v>
      </c>
      <c r="C59" s="32">
        <f t="shared" si="7"/>
        <v>0</v>
      </c>
      <c r="D59" s="3">
        <f t="shared" si="7"/>
        <v>0</v>
      </c>
      <c r="E59" s="32">
        <f t="shared" si="7"/>
        <v>0</v>
      </c>
      <c r="F59" s="3">
        <f t="shared" si="7"/>
        <v>0</v>
      </c>
      <c r="G59" s="32">
        <f t="shared" si="7"/>
        <v>0</v>
      </c>
      <c r="H59" s="3">
        <f t="shared" si="7"/>
        <v>0</v>
      </c>
      <c r="I59" s="32">
        <f t="shared" si="7"/>
        <v>0</v>
      </c>
      <c r="J59" s="3">
        <f t="shared" si="7"/>
        <v>0</v>
      </c>
      <c r="K59" s="32">
        <f t="shared" si="7"/>
        <v>0</v>
      </c>
      <c r="L59" s="3">
        <f t="shared" si="7"/>
        <v>0</v>
      </c>
      <c r="M59" s="32">
        <f t="shared" si="7"/>
        <v>0</v>
      </c>
      <c r="N59" s="3">
        <f t="shared" si="7"/>
        <v>0</v>
      </c>
      <c r="O59" s="32">
        <f t="shared" si="7"/>
        <v>0</v>
      </c>
      <c r="P59" s="3">
        <f t="shared" si="7"/>
        <v>0</v>
      </c>
      <c r="Q59" s="32">
        <f t="shared" si="7"/>
        <v>0</v>
      </c>
      <c r="R59" s="3">
        <f t="shared" si="7"/>
        <v>0</v>
      </c>
      <c r="S59" s="32">
        <f t="shared" si="7"/>
        <v>0</v>
      </c>
      <c r="T59" s="3">
        <f t="shared" si="7"/>
        <v>0</v>
      </c>
      <c r="U59" s="32">
        <f t="shared" si="7"/>
        <v>0</v>
      </c>
      <c r="V59" s="3">
        <f t="shared" si="7"/>
        <v>0</v>
      </c>
      <c r="W59" s="32">
        <f t="shared" ref="W59:AA59" si="8">+W27/$B$65</f>
        <v>0</v>
      </c>
      <c r="X59" s="3">
        <f t="shared" si="8"/>
        <v>0</v>
      </c>
      <c r="Y59" s="32">
        <f t="shared" si="8"/>
        <v>0</v>
      </c>
      <c r="Z59" s="3">
        <f t="shared" si="8"/>
        <v>0</v>
      </c>
      <c r="AA59" s="32">
        <f t="shared" si="8"/>
        <v>0</v>
      </c>
      <c r="AB59" s="112">
        <f t="shared" ref="AB59:AB62" si="9">B59+D59+F59+H59+J59+L59+N59+P59+R59+T59+V59+X59+Z59</f>
        <v>0</v>
      </c>
      <c r="AC59" s="19">
        <f t="shared" si="5"/>
        <v>0</v>
      </c>
    </row>
    <row r="60" spans="1:29" x14ac:dyDescent="0.2">
      <c r="A60" s="93" t="s">
        <v>37</v>
      </c>
      <c r="B60" s="3">
        <f t="shared" ref="B60:AA62" si="10">B28/5</f>
        <v>6.4</v>
      </c>
      <c r="C60" s="32">
        <f t="shared" si="10"/>
        <v>4.2</v>
      </c>
      <c r="D60" s="3">
        <f t="shared" si="10"/>
        <v>2</v>
      </c>
      <c r="E60" s="32">
        <f t="shared" si="10"/>
        <v>1.8</v>
      </c>
      <c r="F60" s="3">
        <f t="shared" si="10"/>
        <v>2.6</v>
      </c>
      <c r="G60" s="32">
        <f t="shared" si="10"/>
        <v>2.6</v>
      </c>
      <c r="H60" s="3">
        <f t="shared" si="10"/>
        <v>2.4</v>
      </c>
      <c r="I60" s="32">
        <f t="shared" si="10"/>
        <v>2.4</v>
      </c>
      <c r="J60" s="3">
        <f t="shared" si="10"/>
        <v>1.8</v>
      </c>
      <c r="K60" s="32">
        <f t="shared" si="10"/>
        <v>1.8</v>
      </c>
      <c r="L60" s="3">
        <f t="shared" si="10"/>
        <v>0.6</v>
      </c>
      <c r="M60" s="32">
        <f t="shared" si="10"/>
        <v>0.6</v>
      </c>
      <c r="N60" s="3">
        <f t="shared" si="10"/>
        <v>0.6</v>
      </c>
      <c r="O60" s="32">
        <f t="shared" si="10"/>
        <v>0.6</v>
      </c>
      <c r="P60" s="3">
        <f t="shared" si="10"/>
        <v>1.6</v>
      </c>
      <c r="Q60" s="32">
        <f t="shared" si="10"/>
        <v>1.6</v>
      </c>
      <c r="R60" s="3">
        <f t="shared" si="10"/>
        <v>2.2000000000000002</v>
      </c>
      <c r="S60" s="32">
        <f t="shared" si="10"/>
        <v>2.2000000000000002</v>
      </c>
      <c r="T60" s="3">
        <f t="shared" si="10"/>
        <v>1</v>
      </c>
      <c r="U60" s="32">
        <f t="shared" si="10"/>
        <v>1</v>
      </c>
      <c r="V60" s="3">
        <f t="shared" si="10"/>
        <v>1.4</v>
      </c>
      <c r="W60" s="32">
        <f t="shared" si="10"/>
        <v>1.4</v>
      </c>
      <c r="X60" s="3">
        <f t="shared" si="10"/>
        <v>1.6</v>
      </c>
      <c r="Y60" s="32">
        <f t="shared" si="10"/>
        <v>1.6</v>
      </c>
      <c r="Z60" s="3">
        <f t="shared" si="10"/>
        <v>0</v>
      </c>
      <c r="AA60" s="32">
        <f t="shared" si="10"/>
        <v>0</v>
      </c>
      <c r="AB60" s="112">
        <f t="shared" si="9"/>
        <v>24.200000000000003</v>
      </c>
      <c r="AC60" s="19">
        <f t="shared" si="5"/>
        <v>21.8</v>
      </c>
    </row>
    <row r="61" spans="1:29" x14ac:dyDescent="0.2">
      <c r="A61" s="94" t="s">
        <v>38</v>
      </c>
      <c r="B61" s="3">
        <f t="shared" si="10"/>
        <v>0.8</v>
      </c>
      <c r="C61" s="32">
        <f t="shared" si="10"/>
        <v>0.6</v>
      </c>
      <c r="D61" s="3">
        <f t="shared" si="10"/>
        <v>5.4</v>
      </c>
      <c r="E61" s="32">
        <f t="shared" si="10"/>
        <v>4</v>
      </c>
      <c r="F61" s="3">
        <f t="shared" si="10"/>
        <v>0</v>
      </c>
      <c r="G61" s="32">
        <f t="shared" si="10"/>
        <v>0</v>
      </c>
      <c r="H61" s="3">
        <f t="shared" si="10"/>
        <v>0</v>
      </c>
      <c r="I61" s="32">
        <f t="shared" si="10"/>
        <v>0</v>
      </c>
      <c r="J61" s="3">
        <f t="shared" si="10"/>
        <v>0</v>
      </c>
      <c r="K61" s="32">
        <f t="shared" si="10"/>
        <v>0</v>
      </c>
      <c r="L61" s="3">
        <f t="shared" si="10"/>
        <v>0</v>
      </c>
      <c r="M61" s="32">
        <f t="shared" si="10"/>
        <v>0</v>
      </c>
      <c r="N61" s="3">
        <f t="shared" si="10"/>
        <v>0</v>
      </c>
      <c r="O61" s="32">
        <f t="shared" si="10"/>
        <v>0</v>
      </c>
      <c r="P61" s="3">
        <f t="shared" si="10"/>
        <v>0</v>
      </c>
      <c r="Q61" s="32">
        <f t="shared" si="10"/>
        <v>0</v>
      </c>
      <c r="R61" s="3">
        <f t="shared" si="10"/>
        <v>0</v>
      </c>
      <c r="S61" s="32">
        <f t="shared" si="10"/>
        <v>0</v>
      </c>
      <c r="T61" s="3">
        <f t="shared" si="10"/>
        <v>0</v>
      </c>
      <c r="U61" s="32">
        <f t="shared" si="10"/>
        <v>0</v>
      </c>
      <c r="V61" s="3">
        <f t="shared" si="10"/>
        <v>0</v>
      </c>
      <c r="W61" s="32">
        <f t="shared" si="10"/>
        <v>0</v>
      </c>
      <c r="X61" s="3">
        <f t="shared" si="10"/>
        <v>0</v>
      </c>
      <c r="Y61" s="32">
        <f t="shared" si="10"/>
        <v>0</v>
      </c>
      <c r="Z61" s="3">
        <f t="shared" si="10"/>
        <v>0.8</v>
      </c>
      <c r="AA61" s="32">
        <f t="shared" si="10"/>
        <v>0.8</v>
      </c>
      <c r="AB61" s="112">
        <f t="shared" si="9"/>
        <v>7</v>
      </c>
      <c r="AC61" s="19">
        <f t="shared" si="5"/>
        <v>5.3999999999999995</v>
      </c>
    </row>
    <row r="62" spans="1:29" ht="13.5" thickBot="1" x14ac:dyDescent="0.25">
      <c r="A62" s="89" t="s">
        <v>39</v>
      </c>
      <c r="B62" s="16">
        <f t="shared" si="10"/>
        <v>0</v>
      </c>
      <c r="C62" s="42">
        <f t="shared" si="10"/>
        <v>0</v>
      </c>
      <c r="D62" s="16">
        <f t="shared" si="10"/>
        <v>0</v>
      </c>
      <c r="E62" s="42">
        <f t="shared" si="10"/>
        <v>0</v>
      </c>
      <c r="F62" s="16">
        <f t="shared" si="10"/>
        <v>0</v>
      </c>
      <c r="G62" s="42">
        <f t="shared" si="10"/>
        <v>0</v>
      </c>
      <c r="H62" s="16">
        <f t="shared" si="10"/>
        <v>0</v>
      </c>
      <c r="I62" s="42">
        <f t="shared" si="10"/>
        <v>0</v>
      </c>
      <c r="J62" s="16">
        <f t="shared" si="10"/>
        <v>0</v>
      </c>
      <c r="K62" s="42">
        <f t="shared" si="10"/>
        <v>0</v>
      </c>
      <c r="L62" s="16">
        <f t="shared" si="10"/>
        <v>0</v>
      </c>
      <c r="M62" s="42">
        <f t="shared" si="10"/>
        <v>0</v>
      </c>
      <c r="N62" s="16">
        <f t="shared" si="10"/>
        <v>0</v>
      </c>
      <c r="O62" s="42">
        <f t="shared" si="10"/>
        <v>0</v>
      </c>
      <c r="P62" s="16">
        <f t="shared" si="10"/>
        <v>0</v>
      </c>
      <c r="Q62" s="42">
        <f t="shared" si="10"/>
        <v>0</v>
      </c>
      <c r="R62" s="16">
        <f t="shared" si="10"/>
        <v>0</v>
      </c>
      <c r="S62" s="42">
        <f t="shared" si="10"/>
        <v>0</v>
      </c>
      <c r="T62" s="16">
        <f t="shared" si="10"/>
        <v>0</v>
      </c>
      <c r="U62" s="42">
        <f t="shared" si="10"/>
        <v>0</v>
      </c>
      <c r="V62" s="16">
        <f t="shared" si="10"/>
        <v>0</v>
      </c>
      <c r="W62" s="42">
        <f t="shared" si="10"/>
        <v>0</v>
      </c>
      <c r="X62" s="16">
        <f t="shared" si="10"/>
        <v>0</v>
      </c>
      <c r="Y62" s="42">
        <f t="shared" si="10"/>
        <v>0</v>
      </c>
      <c r="Z62" s="16">
        <f t="shared" si="10"/>
        <v>0</v>
      </c>
      <c r="AA62" s="42">
        <f t="shared" si="10"/>
        <v>0</v>
      </c>
      <c r="AB62" s="113">
        <f t="shared" si="9"/>
        <v>0</v>
      </c>
      <c r="AC62" s="114">
        <f t="shared" si="5"/>
        <v>0</v>
      </c>
    </row>
    <row r="63" spans="1:29" s="91" customFormat="1" ht="14.25" thickTop="1" thickBot="1" x14ac:dyDescent="0.25">
      <c r="A63" s="9" t="s">
        <v>47</v>
      </c>
      <c r="B63" s="52">
        <f>SUM(B39:B62)</f>
        <v>16011.699999999999</v>
      </c>
      <c r="C63" s="48">
        <f t="shared" ref="C63:AA63" si="11">SUM(C39:C62)</f>
        <v>15021.550000000001</v>
      </c>
      <c r="D63" s="47">
        <f t="shared" si="11"/>
        <v>5369.65</v>
      </c>
      <c r="E63" s="53">
        <f t="shared" si="11"/>
        <v>5616.3</v>
      </c>
      <c r="F63" s="52">
        <f t="shared" si="11"/>
        <v>15273.6</v>
      </c>
      <c r="G63" s="48">
        <f t="shared" si="11"/>
        <v>13032.1</v>
      </c>
      <c r="H63" s="47">
        <f t="shared" si="11"/>
        <v>24418.400000000001</v>
      </c>
      <c r="I63" s="53">
        <f t="shared" si="11"/>
        <v>23115.9</v>
      </c>
      <c r="J63" s="52">
        <f t="shared" si="11"/>
        <v>2278.8000000000002</v>
      </c>
      <c r="K63" s="48">
        <f t="shared" si="11"/>
        <v>2314.8000000000002</v>
      </c>
      <c r="L63" s="47">
        <f t="shared" si="11"/>
        <v>9593.6</v>
      </c>
      <c r="M63" s="53">
        <f t="shared" si="11"/>
        <v>12416.1</v>
      </c>
      <c r="N63" s="52">
        <f t="shared" si="11"/>
        <v>20347.349999999999</v>
      </c>
      <c r="O63" s="48">
        <f t="shared" si="11"/>
        <v>20341.849999999999</v>
      </c>
      <c r="P63" s="47">
        <f t="shared" si="11"/>
        <v>9376.35</v>
      </c>
      <c r="Q63" s="53">
        <f t="shared" si="11"/>
        <v>9012.35</v>
      </c>
      <c r="R63" s="52">
        <f t="shared" si="11"/>
        <v>14744.95</v>
      </c>
      <c r="S63" s="48">
        <f t="shared" si="11"/>
        <v>14819.45</v>
      </c>
      <c r="T63" s="47">
        <f t="shared" si="11"/>
        <v>1710.25</v>
      </c>
      <c r="U63" s="53">
        <f t="shared" si="11"/>
        <v>1913.75</v>
      </c>
      <c r="V63" s="52">
        <f t="shared" si="11"/>
        <v>10917.15</v>
      </c>
      <c r="W63" s="48">
        <f t="shared" si="11"/>
        <v>13203.65</v>
      </c>
      <c r="X63" s="47">
        <f t="shared" si="11"/>
        <v>7003.85</v>
      </c>
      <c r="Y63" s="53">
        <f t="shared" si="11"/>
        <v>4077.85</v>
      </c>
      <c r="Z63" s="52">
        <f t="shared" si="11"/>
        <v>25488.55</v>
      </c>
      <c r="AA63" s="48">
        <f t="shared" si="11"/>
        <v>27214.799999999999</v>
      </c>
      <c r="AB63" s="47">
        <f>AB31/B65</f>
        <v>162542</v>
      </c>
      <c r="AC63" s="48">
        <f>AC31/B65</f>
        <v>162107.25</v>
      </c>
    </row>
    <row r="64" spans="1:29" ht="15.75" thickTop="1" x14ac:dyDescent="0.2">
      <c r="AB64" s="182" t="str">
        <f>IF(AB63='Daily Total'!D49,"Correct","Wrong")</f>
        <v>Correct</v>
      </c>
      <c r="AC64" s="182" t="str">
        <f>IF(AC63='Daily Total'!E49,"Correct","Wrong")</f>
        <v>Correct</v>
      </c>
    </row>
    <row r="65" spans="1:31" x14ac:dyDescent="0.2">
      <c r="A65" t="s">
        <v>82</v>
      </c>
      <c r="B65">
        <f>COUNTIF('Daily Total'!$G$7:$G$37,3)</f>
        <v>4</v>
      </c>
    </row>
    <row r="67" spans="1:31" s="8" customFormat="1" x14ac:dyDescent="0.2">
      <c r="A67" s="45" t="s">
        <v>53</v>
      </c>
      <c r="B67" s="18"/>
      <c r="C67" s="18"/>
      <c r="AB67" s="45"/>
      <c r="AC67" s="45"/>
    </row>
    <row r="68" spans="1:31" s="8" customFormat="1" ht="13.5" thickBot="1" x14ac:dyDescent="0.25">
      <c r="A68" s="45"/>
      <c r="B68" s="18"/>
      <c r="C68" s="18"/>
      <c r="AB68" s="45"/>
      <c r="AC68" s="45"/>
    </row>
    <row r="69" spans="1:31" s="8" customFormat="1" ht="14.25" thickTop="1" thickBot="1" x14ac:dyDescent="0.25">
      <c r="A69" s="306" t="s">
        <v>0</v>
      </c>
      <c r="B69" s="300" t="s">
        <v>1</v>
      </c>
      <c r="C69" s="301"/>
      <c r="D69" s="300" t="s">
        <v>2</v>
      </c>
      <c r="E69" s="301"/>
      <c r="F69" s="300" t="s">
        <v>3</v>
      </c>
      <c r="G69" s="301"/>
      <c r="H69" s="300" t="s">
        <v>4</v>
      </c>
      <c r="I69" s="301"/>
      <c r="J69" s="300" t="s">
        <v>5</v>
      </c>
      <c r="K69" s="301"/>
      <c r="L69" s="300" t="s">
        <v>6</v>
      </c>
      <c r="M69" s="301"/>
      <c r="N69" s="300" t="s">
        <v>7</v>
      </c>
      <c r="O69" s="301"/>
      <c r="P69" s="300" t="s">
        <v>8</v>
      </c>
      <c r="Q69" s="301"/>
      <c r="R69" s="300" t="s">
        <v>9</v>
      </c>
      <c r="S69" s="301"/>
      <c r="T69" s="300" t="s">
        <v>10</v>
      </c>
      <c r="U69" s="301"/>
      <c r="V69" s="300" t="s">
        <v>11</v>
      </c>
      <c r="W69" s="301"/>
      <c r="X69" s="300" t="s">
        <v>12</v>
      </c>
      <c r="Y69" s="301"/>
      <c r="Z69" s="300" t="s">
        <v>40</v>
      </c>
      <c r="AA69" s="301"/>
      <c r="AB69" s="300" t="s">
        <v>51</v>
      </c>
      <c r="AC69" s="301"/>
    </row>
    <row r="70" spans="1:31" s="69" customFormat="1" ht="15" thickTop="1" thickBot="1" x14ac:dyDescent="0.3">
      <c r="A70" s="307"/>
      <c r="B70" s="63" t="s">
        <v>14</v>
      </c>
      <c r="C70" s="64" t="s">
        <v>15</v>
      </c>
      <c r="D70" s="65" t="s">
        <v>14</v>
      </c>
      <c r="E70" s="66" t="s">
        <v>15</v>
      </c>
      <c r="F70" s="67" t="s">
        <v>14</v>
      </c>
      <c r="G70" s="64" t="s">
        <v>15</v>
      </c>
      <c r="H70" s="65" t="s">
        <v>14</v>
      </c>
      <c r="I70" s="66" t="s">
        <v>15</v>
      </c>
      <c r="J70" s="67" t="s">
        <v>14</v>
      </c>
      <c r="K70" s="64" t="s">
        <v>15</v>
      </c>
      <c r="L70" s="65" t="s">
        <v>14</v>
      </c>
      <c r="M70" s="67" t="s">
        <v>15</v>
      </c>
      <c r="N70" s="63" t="s">
        <v>14</v>
      </c>
      <c r="O70" s="68" t="s">
        <v>15</v>
      </c>
      <c r="P70" s="67" t="s">
        <v>14</v>
      </c>
      <c r="Q70" s="64" t="s">
        <v>15</v>
      </c>
      <c r="R70" s="65" t="s">
        <v>14</v>
      </c>
      <c r="S70" s="66" t="s">
        <v>15</v>
      </c>
      <c r="T70" s="67" t="s">
        <v>14</v>
      </c>
      <c r="U70" s="64" t="s">
        <v>15</v>
      </c>
      <c r="V70" s="65" t="s">
        <v>14</v>
      </c>
      <c r="W70" s="66" t="s">
        <v>15</v>
      </c>
      <c r="X70" s="67" t="s">
        <v>14</v>
      </c>
      <c r="Y70" s="64" t="s">
        <v>15</v>
      </c>
      <c r="Z70" s="65" t="s">
        <v>14</v>
      </c>
      <c r="AA70" s="67" t="s">
        <v>15</v>
      </c>
      <c r="AB70" s="63" t="s">
        <v>14</v>
      </c>
      <c r="AC70" s="68" t="s">
        <v>15</v>
      </c>
    </row>
    <row r="71" spans="1:31" s="8" customFormat="1" ht="13.5" thickTop="1" x14ac:dyDescent="0.2">
      <c r="A71" s="88" t="s">
        <v>16</v>
      </c>
      <c r="B71" s="61">
        <f>B7/B31</f>
        <v>0</v>
      </c>
      <c r="C71" s="62">
        <f t="shared" ref="C71:AC71" si="12">C7/C31</f>
        <v>0</v>
      </c>
      <c r="D71" s="61">
        <f t="shared" si="12"/>
        <v>0</v>
      </c>
      <c r="E71" s="62">
        <f t="shared" si="12"/>
        <v>0</v>
      </c>
      <c r="F71" s="61">
        <f t="shared" si="12"/>
        <v>0</v>
      </c>
      <c r="G71" s="62">
        <f t="shared" si="12"/>
        <v>0</v>
      </c>
      <c r="H71" s="61">
        <f t="shared" si="12"/>
        <v>0</v>
      </c>
      <c r="I71" s="62">
        <f t="shared" si="12"/>
        <v>0</v>
      </c>
      <c r="J71" s="61">
        <f t="shared" si="12"/>
        <v>0</v>
      </c>
      <c r="K71" s="62">
        <f t="shared" si="12"/>
        <v>0</v>
      </c>
      <c r="L71" s="61">
        <f t="shared" si="12"/>
        <v>0</v>
      </c>
      <c r="M71" s="62">
        <f t="shared" si="12"/>
        <v>0</v>
      </c>
      <c r="N71" s="61">
        <f t="shared" si="12"/>
        <v>0</v>
      </c>
      <c r="O71" s="62">
        <f t="shared" si="12"/>
        <v>0</v>
      </c>
      <c r="P71" s="61">
        <f t="shared" si="12"/>
        <v>0</v>
      </c>
      <c r="Q71" s="62">
        <f t="shared" si="12"/>
        <v>0</v>
      </c>
      <c r="R71" s="61">
        <f t="shared" si="12"/>
        <v>0</v>
      </c>
      <c r="S71" s="62">
        <f t="shared" si="12"/>
        <v>0</v>
      </c>
      <c r="T71" s="61">
        <f t="shared" si="12"/>
        <v>0</v>
      </c>
      <c r="U71" s="62">
        <f t="shared" si="12"/>
        <v>0</v>
      </c>
      <c r="V71" s="61">
        <f t="shared" si="12"/>
        <v>0</v>
      </c>
      <c r="W71" s="62">
        <f t="shared" si="12"/>
        <v>0</v>
      </c>
      <c r="X71" s="61">
        <f t="shared" si="12"/>
        <v>0</v>
      </c>
      <c r="Y71" s="62">
        <f t="shared" si="12"/>
        <v>0</v>
      </c>
      <c r="Z71" s="61">
        <f t="shared" si="12"/>
        <v>0</v>
      </c>
      <c r="AA71" s="61">
        <f t="shared" si="12"/>
        <v>0</v>
      </c>
      <c r="AB71" s="102">
        <f t="shared" si="12"/>
        <v>0</v>
      </c>
      <c r="AC71" s="103">
        <f t="shared" si="12"/>
        <v>0</v>
      </c>
      <c r="AD71" s="18"/>
      <c r="AE71" s="18"/>
    </row>
    <row r="72" spans="1:31" s="8" customFormat="1" x14ac:dyDescent="0.2">
      <c r="A72" s="89" t="s">
        <v>17</v>
      </c>
      <c r="B72" s="84">
        <f>B8/B31</f>
        <v>6.9472632466356515E-3</v>
      </c>
      <c r="C72" s="85">
        <f t="shared" ref="C72:AC72" si="13">C8/C31</f>
        <v>0</v>
      </c>
      <c r="D72" s="84">
        <f t="shared" si="13"/>
        <v>1.2659406124918551E-2</v>
      </c>
      <c r="E72" s="85">
        <f t="shared" si="13"/>
        <v>1.3350540696898224E-4</v>
      </c>
      <c r="F72" s="84">
        <f t="shared" si="13"/>
        <v>1.3241239340720494E-2</v>
      </c>
      <c r="G72" s="85">
        <f t="shared" si="13"/>
        <v>1.9182444227043409E-4</v>
      </c>
      <c r="H72" s="84">
        <f t="shared" si="13"/>
        <v>7.8524919120357105E-3</v>
      </c>
      <c r="I72" s="85">
        <f t="shared" si="13"/>
        <v>7.1377587437544611E-4</v>
      </c>
      <c r="J72" s="84">
        <f t="shared" si="13"/>
        <v>1.0968520346605244E-3</v>
      </c>
      <c r="K72" s="85">
        <f t="shared" si="13"/>
        <v>3.4553503941259045E-3</v>
      </c>
      <c r="L72" s="84">
        <f t="shared" si="13"/>
        <v>1.1986970684039087E-3</v>
      </c>
      <c r="M72" s="85">
        <f t="shared" si="13"/>
        <v>2.0940300010067452E-3</v>
      </c>
      <c r="N72" s="84">
        <f t="shared" si="13"/>
        <v>4.6320186755129623E-3</v>
      </c>
      <c r="O72" s="85">
        <f t="shared" si="13"/>
        <v>1.85576639465146E-3</v>
      </c>
      <c r="P72" s="84">
        <f t="shared" si="13"/>
        <v>3.3060495374196818E-3</v>
      </c>
      <c r="Q72" s="85">
        <f t="shared" si="13"/>
        <v>2.0249091564727745E-3</v>
      </c>
      <c r="R72" s="84">
        <f t="shared" si="13"/>
        <v>9.3248787765759045E-4</v>
      </c>
      <c r="S72" s="85">
        <f t="shared" si="13"/>
        <v>2.058029689608637E-3</v>
      </c>
      <c r="T72" s="84">
        <f t="shared" si="13"/>
        <v>1.4615609470914936E-4</v>
      </c>
      <c r="U72" s="85">
        <f t="shared" si="13"/>
        <v>3.3960292580982234E-3</v>
      </c>
      <c r="V72" s="84">
        <f t="shared" si="13"/>
        <v>3.8928326081978475E-4</v>
      </c>
      <c r="W72" s="85">
        <f t="shared" si="13"/>
        <v>6.8161163283853379E-4</v>
      </c>
      <c r="X72" s="84">
        <f t="shared" si="13"/>
        <v>2.1415569118749331E-4</v>
      </c>
      <c r="Y72" s="85">
        <f t="shared" si="13"/>
        <v>0</v>
      </c>
      <c r="Z72" s="84">
        <f t="shared" si="13"/>
        <v>0</v>
      </c>
      <c r="AA72" s="84">
        <f t="shared" si="13"/>
        <v>0</v>
      </c>
      <c r="AB72" s="104">
        <f t="shared" si="13"/>
        <v>4.5049894796421845E-3</v>
      </c>
      <c r="AC72" s="105">
        <f t="shared" si="13"/>
        <v>9.607836787065353E-4</v>
      </c>
      <c r="AD72" s="18"/>
      <c r="AE72" s="18"/>
    </row>
    <row r="73" spans="1:31" s="8" customFormat="1" x14ac:dyDescent="0.2">
      <c r="A73" s="90" t="s">
        <v>18</v>
      </c>
      <c r="B73" s="84">
        <f>B9/B31</f>
        <v>2.7024073438036658E-2</v>
      </c>
      <c r="C73" s="85">
        <f t="shared" ref="C73:AC73" si="14">C9/C31</f>
        <v>1.5310112995290477E-3</v>
      </c>
      <c r="D73" s="84">
        <f t="shared" si="14"/>
        <v>3.3789444289304665E-2</v>
      </c>
      <c r="E73" s="85">
        <f t="shared" si="14"/>
        <v>9.3008766855057629E-3</v>
      </c>
      <c r="F73" s="84">
        <f t="shared" si="14"/>
        <v>5.2130219159696872E-2</v>
      </c>
      <c r="G73" s="85">
        <f t="shared" si="14"/>
        <v>1.659281425639255E-2</v>
      </c>
      <c r="H73" s="84">
        <f t="shared" si="14"/>
        <v>3.1133543552152011E-2</v>
      </c>
      <c r="I73" s="85">
        <f t="shared" si="14"/>
        <v>1.5692254450284431E-2</v>
      </c>
      <c r="J73" s="84">
        <f t="shared" si="14"/>
        <v>1.3271909619392343E-2</v>
      </c>
      <c r="K73" s="85">
        <f t="shared" si="14"/>
        <v>3.045027534823453E-2</v>
      </c>
      <c r="L73" s="84">
        <f t="shared" si="14"/>
        <v>1.4358306188925082E-2</v>
      </c>
      <c r="M73" s="85">
        <f t="shared" si="14"/>
        <v>2.0779220779220779E-2</v>
      </c>
      <c r="N73" s="84">
        <f t="shared" si="14"/>
        <v>2.8369578572306181E-2</v>
      </c>
      <c r="O73" s="85">
        <f t="shared" si="14"/>
        <v>2.9581653721364665E-2</v>
      </c>
      <c r="P73" s="84">
        <f t="shared" si="14"/>
        <v>3.0820913429493162E-2</v>
      </c>
      <c r="Q73" s="85">
        <f t="shared" si="14"/>
        <v>3.0456852791878174E-2</v>
      </c>
      <c r="R73" s="84">
        <f t="shared" si="14"/>
        <v>2.7177783052456682E-2</v>
      </c>
      <c r="S73" s="85">
        <f t="shared" si="14"/>
        <v>2.1879217273954116E-2</v>
      </c>
      <c r="T73" s="84">
        <f t="shared" si="14"/>
        <v>3.5369774919614148E-2</v>
      </c>
      <c r="U73" s="85">
        <f t="shared" si="14"/>
        <v>7.0271682340647859E-2</v>
      </c>
      <c r="V73" s="84">
        <f t="shared" si="14"/>
        <v>1.6876574307304788E-2</v>
      </c>
      <c r="W73" s="85">
        <f t="shared" si="14"/>
        <v>2.6374583459557711E-2</v>
      </c>
      <c r="X73" s="84">
        <f t="shared" si="14"/>
        <v>3.4621836741978086E-2</v>
      </c>
      <c r="Y73" s="85">
        <f t="shared" si="14"/>
        <v>4.094893643106725E-2</v>
      </c>
      <c r="Z73" s="84">
        <f t="shared" si="14"/>
        <v>2.4314648619488989E-2</v>
      </c>
      <c r="AA73" s="84">
        <f t="shared" si="14"/>
        <v>2.0264559985302223E-2</v>
      </c>
      <c r="AB73" s="104">
        <f t="shared" si="14"/>
        <v>2.8994044616160747E-2</v>
      </c>
      <c r="AC73" s="105">
        <f t="shared" si="14"/>
        <v>2.0878153197959992E-2</v>
      </c>
      <c r="AD73" s="18"/>
      <c r="AE73" s="18"/>
    </row>
    <row r="74" spans="1:31" s="8" customFormat="1" x14ac:dyDescent="0.2">
      <c r="A74" s="89" t="s">
        <v>19</v>
      </c>
      <c r="B74" s="84">
        <f>B10/B31</f>
        <v>3.2816061448153119E-2</v>
      </c>
      <c r="C74" s="85">
        <f t="shared" ref="C74:AC74" si="15">C10/C31</f>
        <v>2.948860894310296E-2</v>
      </c>
      <c r="D74" s="84">
        <f t="shared" si="15"/>
        <v>4.4494089174346087E-2</v>
      </c>
      <c r="E74" s="85">
        <f t="shared" si="15"/>
        <v>3.9206087846557783E-2</v>
      </c>
      <c r="F74" s="84">
        <f t="shared" si="15"/>
        <v>5.8137060739479843E-2</v>
      </c>
      <c r="G74" s="85">
        <f t="shared" si="15"/>
        <v>4.8052022788743744E-2</v>
      </c>
      <c r="H74" s="84">
        <f t="shared" si="15"/>
        <v>3.9180556124329413E-2</v>
      </c>
      <c r="I74" s="85">
        <f t="shared" si="15"/>
        <v>3.2931023295048989E-2</v>
      </c>
      <c r="J74" s="84">
        <f t="shared" si="15"/>
        <v>2.6872874849182844E-2</v>
      </c>
      <c r="K74" s="85">
        <f t="shared" si="15"/>
        <v>4.7619047619047616E-2</v>
      </c>
      <c r="L74" s="84">
        <f t="shared" si="15"/>
        <v>2.5381107491856677E-2</v>
      </c>
      <c r="M74" s="85">
        <f t="shared" si="15"/>
        <v>2.6859961743682673E-2</v>
      </c>
      <c r="N74" s="84">
        <f t="shared" si="15"/>
        <v>4.6615063275586684E-2</v>
      </c>
      <c r="O74" s="85">
        <f t="shared" si="15"/>
        <v>4.1183266148854585E-2</v>
      </c>
      <c r="P74" s="84">
        <f t="shared" si="15"/>
        <v>5.2043618524542083E-2</v>
      </c>
      <c r="Q74" s="85">
        <f t="shared" si="15"/>
        <v>4.3799062439322071E-2</v>
      </c>
      <c r="R74" s="84">
        <f t="shared" si="15"/>
        <v>4.6370079007154723E-2</v>
      </c>
      <c r="S74" s="85">
        <f t="shared" si="15"/>
        <v>3.5796221322537111E-2</v>
      </c>
      <c r="T74" s="84">
        <f t="shared" si="15"/>
        <v>6.6354866997953815E-2</v>
      </c>
      <c r="U74" s="85">
        <f t="shared" si="15"/>
        <v>9.4043887147335428E-2</v>
      </c>
      <c r="V74" s="84">
        <f t="shared" si="15"/>
        <v>3.4073734829402333E-2</v>
      </c>
      <c r="W74" s="85">
        <f t="shared" si="15"/>
        <v>4.72205392305362E-2</v>
      </c>
      <c r="X74" s="84">
        <f t="shared" si="15"/>
        <v>5.5145090480779528E-2</v>
      </c>
      <c r="Y74" s="85">
        <f t="shared" si="15"/>
        <v>5.1921780175320294E-2</v>
      </c>
      <c r="Z74" s="84">
        <f t="shared" si="15"/>
        <v>3.6506301799813644E-2</v>
      </c>
      <c r="AA74" s="84">
        <f t="shared" si="15"/>
        <v>3.5054198052544554E-2</v>
      </c>
      <c r="AB74" s="104">
        <f t="shared" si="15"/>
        <v>4.2059898364730348E-2</v>
      </c>
      <c r="AC74" s="105">
        <f t="shared" si="15"/>
        <v>3.8411298692686481E-2</v>
      </c>
      <c r="AD74" s="18"/>
      <c r="AE74" s="18"/>
    </row>
    <row r="75" spans="1:31" s="8" customFormat="1" x14ac:dyDescent="0.2">
      <c r="A75" s="90" t="s">
        <v>20</v>
      </c>
      <c r="B75" s="84">
        <f>B11/B31</f>
        <v>3.7468386049270927E-2</v>
      </c>
      <c r="C75" s="85">
        <f t="shared" ref="C75:AC75" si="16">C11/C31</f>
        <v>4.1670133630660168E-2</v>
      </c>
      <c r="D75" s="84">
        <f t="shared" si="16"/>
        <v>4.6774643954202735E-2</v>
      </c>
      <c r="E75" s="85">
        <f t="shared" si="16"/>
        <v>4.4679809532286056E-2</v>
      </c>
      <c r="F75" s="84">
        <f t="shared" si="16"/>
        <v>6.072311242777878E-2</v>
      </c>
      <c r="G75" s="85">
        <f t="shared" si="16"/>
        <v>5.8928468665477358E-2</v>
      </c>
      <c r="H75" s="84">
        <f t="shared" si="16"/>
        <v>4.3019779679757564E-2</v>
      </c>
      <c r="I75" s="85">
        <f t="shared" si="16"/>
        <v>4.5216620163086974E-2</v>
      </c>
      <c r="J75" s="84">
        <f t="shared" si="16"/>
        <v>3.5318635516068883E-2</v>
      </c>
      <c r="K75" s="85">
        <f t="shared" si="16"/>
        <v>6.3600043191879924E-2</v>
      </c>
      <c r="L75" s="84">
        <f t="shared" si="16"/>
        <v>2.558957654723127E-2</v>
      </c>
      <c r="M75" s="85">
        <f t="shared" si="16"/>
        <v>3.8719420114768949E-2</v>
      </c>
      <c r="N75" s="84">
        <f t="shared" si="16"/>
        <v>4.8433468485071879E-2</v>
      </c>
      <c r="O75" s="85">
        <f t="shared" si="16"/>
        <v>4.8090158293186511E-2</v>
      </c>
      <c r="P75" s="84">
        <f t="shared" si="16"/>
        <v>5.9108966326285761E-2</v>
      </c>
      <c r="Q75" s="85">
        <f t="shared" si="16"/>
        <v>4.1968322654017919E-2</v>
      </c>
      <c r="R75" s="84">
        <f t="shared" si="16"/>
        <v>5.6034044284697028E-2</v>
      </c>
      <c r="S75" s="85">
        <f t="shared" si="16"/>
        <v>4.2746288798920375E-2</v>
      </c>
      <c r="T75" s="84">
        <f t="shared" si="16"/>
        <v>8.7839812920198768E-2</v>
      </c>
      <c r="U75" s="85">
        <f t="shared" si="16"/>
        <v>7.4712643678160925E-2</v>
      </c>
      <c r="V75" s="84">
        <f t="shared" si="16"/>
        <v>3.7188000915960612E-2</v>
      </c>
      <c r="W75" s="85">
        <f t="shared" si="16"/>
        <v>4.638745834595577E-2</v>
      </c>
      <c r="X75" s="84">
        <f t="shared" si="16"/>
        <v>6.9993218403112401E-2</v>
      </c>
      <c r="Y75" s="85">
        <f t="shared" si="16"/>
        <v>5.7377551645926561E-2</v>
      </c>
      <c r="Z75" s="84">
        <f t="shared" si="16"/>
        <v>4.46961894953656E-2</v>
      </c>
      <c r="AA75" s="84">
        <f t="shared" si="16"/>
        <v>4.7216608487966195E-2</v>
      </c>
      <c r="AB75" s="104">
        <f t="shared" si="16"/>
        <v>4.7415437240836217E-2</v>
      </c>
      <c r="AC75" s="105">
        <f t="shared" si="16"/>
        <v>4.6776131234105817E-2</v>
      </c>
      <c r="AD75" s="18"/>
      <c r="AE75" s="18"/>
    </row>
    <row r="76" spans="1:31" s="8" customFormat="1" x14ac:dyDescent="0.2">
      <c r="A76" s="89" t="s">
        <v>21</v>
      </c>
      <c r="B76" s="84">
        <f>B12/B31</f>
        <v>5.3689074843101134E-2</v>
      </c>
      <c r="C76" s="85">
        <f t="shared" ref="C76:AC76" si="17">C12/C31</f>
        <v>4.0305536602819055E-2</v>
      </c>
      <c r="D76" s="84">
        <f t="shared" si="17"/>
        <v>5.4221353439448942E-2</v>
      </c>
      <c r="E76" s="85">
        <f t="shared" si="17"/>
        <v>4.6904899648435763E-2</v>
      </c>
      <c r="F76" s="84">
        <f t="shared" si="17"/>
        <v>7.2163936036139256E-2</v>
      </c>
      <c r="G76" s="85">
        <f t="shared" si="17"/>
        <v>4.7054535688937485E-2</v>
      </c>
      <c r="H76" s="84">
        <f t="shared" si="17"/>
        <v>5.4076743519390638E-2</v>
      </c>
      <c r="I76" s="85">
        <f t="shared" si="17"/>
        <v>4.6871282417320963E-2</v>
      </c>
      <c r="J76" s="84">
        <f t="shared" si="17"/>
        <v>4.2557858944828345E-2</v>
      </c>
      <c r="K76" s="85">
        <f t="shared" si="17"/>
        <v>7.1374581578663207E-2</v>
      </c>
      <c r="L76" s="84">
        <f t="shared" si="17"/>
        <v>2.4312703583061888E-2</v>
      </c>
      <c r="M76" s="85">
        <f t="shared" si="17"/>
        <v>5.3055471660122824E-2</v>
      </c>
      <c r="N76" s="84">
        <f t="shared" si="17"/>
        <v>4.8605479788671829E-2</v>
      </c>
      <c r="O76" s="85">
        <f t="shared" si="17"/>
        <v>5.4628355127322781E-2</v>
      </c>
      <c r="P76" s="84">
        <f t="shared" si="17"/>
        <v>6.6414269336390538E-2</v>
      </c>
      <c r="Q76" s="85">
        <f t="shared" si="17"/>
        <v>4.1940584172422399E-2</v>
      </c>
      <c r="R76" s="84">
        <f t="shared" si="17"/>
        <v>6.4680750059340139E-2</v>
      </c>
      <c r="S76" s="85">
        <f t="shared" si="17"/>
        <v>4.6778002699055334E-2</v>
      </c>
      <c r="T76" s="84">
        <f t="shared" si="17"/>
        <v>5.6854720841859108E-2</v>
      </c>
      <c r="U76" s="85">
        <f t="shared" si="17"/>
        <v>6.0606060606060608E-2</v>
      </c>
      <c r="V76" s="84">
        <f t="shared" si="17"/>
        <v>3.6272040302267002E-2</v>
      </c>
      <c r="W76" s="85">
        <f t="shared" si="17"/>
        <v>5.6687367464404725E-2</v>
      </c>
      <c r="X76" s="84">
        <f t="shared" si="17"/>
        <v>6.4924867045008383E-2</v>
      </c>
      <c r="Y76" s="85">
        <f t="shared" si="17"/>
        <v>6.5346656041194134E-2</v>
      </c>
      <c r="Z76" s="84">
        <f t="shared" si="17"/>
        <v>5.1483497621499681E-2</v>
      </c>
      <c r="AA76" s="84">
        <f t="shared" si="17"/>
        <v>5.3536652581297077E-2</v>
      </c>
      <c r="AB76" s="104">
        <f t="shared" si="17"/>
        <v>5.3707657097857783E-2</v>
      </c>
      <c r="AC76" s="105">
        <f t="shared" si="17"/>
        <v>5.0338587570882859E-2</v>
      </c>
      <c r="AD76" s="18"/>
      <c r="AE76" s="18"/>
    </row>
    <row r="77" spans="1:31" s="8" customFormat="1" x14ac:dyDescent="0.2">
      <c r="A77" s="90" t="s">
        <v>22</v>
      </c>
      <c r="B77" s="84">
        <f>B13/B31</f>
        <v>6.5413557311018833E-2</v>
      </c>
      <c r="C77" s="85">
        <f t="shared" ref="C77:AC77" si="18">C13/C31</f>
        <v>5.6447720956549235E-2</v>
      </c>
      <c r="D77" s="84">
        <f t="shared" si="18"/>
        <v>6.5298333798752675E-2</v>
      </c>
      <c r="E77" s="85">
        <f t="shared" si="18"/>
        <v>5.2423123136487025E-2</v>
      </c>
      <c r="F77" s="84">
        <f t="shared" si="18"/>
        <v>8.326104391377645E-2</v>
      </c>
      <c r="G77" s="85">
        <f t="shared" si="18"/>
        <v>4.085860620360246E-2</v>
      </c>
      <c r="H77" s="84">
        <f t="shared" si="18"/>
        <v>6.6567017486383551E-2</v>
      </c>
      <c r="I77" s="85">
        <f t="shared" si="18"/>
        <v>5.5717777345186341E-2</v>
      </c>
      <c r="J77" s="84">
        <f t="shared" si="18"/>
        <v>5.1332675222112538E-2</v>
      </c>
      <c r="K77" s="85">
        <f t="shared" si="18"/>
        <v>0.13162725407623366</v>
      </c>
      <c r="L77" s="84">
        <f t="shared" si="18"/>
        <v>2.5511400651465798E-2</v>
      </c>
      <c r="M77" s="85">
        <f t="shared" si="18"/>
        <v>8.5009564079331523E-2</v>
      </c>
      <c r="N77" s="84">
        <f t="shared" si="18"/>
        <v>5.6198550190441086E-2</v>
      </c>
      <c r="O77" s="85">
        <f t="shared" si="18"/>
        <v>7.8446072165962055E-2</v>
      </c>
      <c r="P77" s="84">
        <f t="shared" si="18"/>
        <v>7.100007998506945E-2</v>
      </c>
      <c r="Q77" s="85">
        <f t="shared" si="18"/>
        <v>4.6628387562064853E-2</v>
      </c>
      <c r="R77" s="84">
        <f t="shared" si="18"/>
        <v>7.534502051473331E-2</v>
      </c>
      <c r="S77" s="85">
        <f t="shared" si="18"/>
        <v>5.2699055330634278E-2</v>
      </c>
      <c r="T77" s="84">
        <f t="shared" si="18"/>
        <v>4.3262204033908215E-2</v>
      </c>
      <c r="U77" s="85">
        <f t="shared" si="18"/>
        <v>6.361024033437826E-2</v>
      </c>
      <c r="V77" s="84">
        <f t="shared" si="18"/>
        <v>3.6363636363636362E-2</v>
      </c>
      <c r="W77" s="85">
        <f t="shared" si="18"/>
        <v>8.4860648288397456E-2</v>
      </c>
      <c r="X77" s="84">
        <f t="shared" si="18"/>
        <v>6.5424563657779211E-2</v>
      </c>
      <c r="Y77" s="85">
        <f t="shared" si="18"/>
        <v>5.3209097039171212E-2</v>
      </c>
      <c r="Z77" s="84">
        <f t="shared" si="18"/>
        <v>6.1321171104899222E-2</v>
      </c>
      <c r="AA77" s="84">
        <f t="shared" si="18"/>
        <v>5.6641557964357894E-2</v>
      </c>
      <c r="AB77" s="104">
        <f t="shared" si="18"/>
        <v>6.1951680181122418E-2</v>
      </c>
      <c r="AC77" s="105">
        <f t="shared" si="18"/>
        <v>6.2433975038130619E-2</v>
      </c>
      <c r="AD77" s="18"/>
      <c r="AE77" s="18"/>
    </row>
    <row r="78" spans="1:31" s="8" customFormat="1" x14ac:dyDescent="0.2">
      <c r="A78" s="89" t="s">
        <v>23</v>
      </c>
      <c r="B78" s="84">
        <f>B14/B31</f>
        <v>5.9652792955943425E-2</v>
      </c>
      <c r="C78" s="85">
        <f t="shared" ref="C78:AC78" si="19">C14/C31</f>
        <v>5.9992344943502356E-2</v>
      </c>
      <c r="D78" s="84">
        <f t="shared" si="19"/>
        <v>6.1947314530391887E-2</v>
      </c>
      <c r="E78" s="85">
        <f t="shared" si="19"/>
        <v>4.7171910462373727E-2</v>
      </c>
      <c r="F78" s="84">
        <f t="shared" si="19"/>
        <v>6.7859305694223937E-2</v>
      </c>
      <c r="G78" s="85">
        <f t="shared" si="19"/>
        <v>3.6120542479522739E-2</v>
      </c>
      <c r="H78" s="84">
        <f t="shared" si="19"/>
        <v>6.1048773496048162E-2</v>
      </c>
      <c r="I78" s="85">
        <f t="shared" si="19"/>
        <v>4.9531719767265808E-2</v>
      </c>
      <c r="J78" s="84">
        <f t="shared" si="19"/>
        <v>4.168037731709992E-2</v>
      </c>
      <c r="K78" s="85">
        <f t="shared" si="19"/>
        <v>9.8801425332037576E-2</v>
      </c>
      <c r="L78" s="84">
        <f t="shared" si="19"/>
        <v>2.1758957654723125E-2</v>
      </c>
      <c r="M78" s="85">
        <f t="shared" si="19"/>
        <v>6.8700291956105913E-2</v>
      </c>
      <c r="N78" s="84">
        <f t="shared" si="19"/>
        <v>5.1197935864356801E-2</v>
      </c>
      <c r="O78" s="85">
        <f t="shared" si="19"/>
        <v>6.0466030872087309E-2</v>
      </c>
      <c r="P78" s="84">
        <f t="shared" si="19"/>
        <v>6.9933612392353434E-2</v>
      </c>
      <c r="Q78" s="85">
        <f t="shared" si="19"/>
        <v>3.8611966380960309E-2</v>
      </c>
      <c r="R78" s="84">
        <f t="shared" si="19"/>
        <v>6.5325014411176288E-2</v>
      </c>
      <c r="S78" s="85">
        <f t="shared" si="19"/>
        <v>4.7739541160593792E-2</v>
      </c>
      <c r="T78" s="84">
        <f t="shared" si="19"/>
        <v>6.3285589009061671E-2</v>
      </c>
      <c r="U78" s="85">
        <f t="shared" si="19"/>
        <v>5.2377220480668757E-2</v>
      </c>
      <c r="V78" s="84">
        <f t="shared" si="19"/>
        <v>3.455461415159148E-2</v>
      </c>
      <c r="W78" s="85">
        <f t="shared" si="19"/>
        <v>7.6605574068464105E-2</v>
      </c>
      <c r="X78" s="84">
        <f t="shared" si="19"/>
        <v>6.4282399971445914E-2</v>
      </c>
      <c r="Y78" s="85">
        <f t="shared" si="19"/>
        <v>4.1684546067553487E-2</v>
      </c>
      <c r="Z78" s="84">
        <f t="shared" si="19"/>
        <v>5.8927958413025353E-2</v>
      </c>
      <c r="AA78" s="84">
        <f t="shared" si="19"/>
        <v>5.9525996693000183E-2</v>
      </c>
      <c r="AB78" s="104">
        <f t="shared" si="19"/>
        <v>5.6708419977605791E-2</v>
      </c>
      <c r="AC78" s="105">
        <f t="shared" si="19"/>
        <v>5.583340658730563E-2</v>
      </c>
      <c r="AD78" s="18"/>
      <c r="AE78" s="18"/>
    </row>
    <row r="79" spans="1:31" s="8" customFormat="1" x14ac:dyDescent="0.2">
      <c r="A79" s="90" t="s">
        <v>24</v>
      </c>
      <c r="B79" s="84">
        <f>B15/B31</f>
        <v>6.1182752052955321E-2</v>
      </c>
      <c r="C79" s="85">
        <f t="shared" ref="C79:AC79" si="20">C15/C31</f>
        <v>6.1689770514719341E-2</v>
      </c>
      <c r="D79" s="84">
        <f t="shared" si="20"/>
        <v>6.8882062738527414E-2</v>
      </c>
      <c r="E79" s="85">
        <f t="shared" si="20"/>
        <v>4.6682390636820795E-2</v>
      </c>
      <c r="F79" s="84">
        <f t="shared" si="20"/>
        <v>7.1443769743195246E-2</v>
      </c>
      <c r="G79" s="85">
        <f t="shared" si="20"/>
        <v>3.6638468473652916E-2</v>
      </c>
      <c r="H79" s="84">
        <f t="shared" si="20"/>
        <v>6.6137024448175596E-2</v>
      </c>
      <c r="I79" s="85">
        <f t="shared" si="20"/>
        <v>5.0407717431272037E-2</v>
      </c>
      <c r="J79" s="84">
        <f t="shared" si="20"/>
        <v>4.5848415048809918E-2</v>
      </c>
      <c r="K79" s="85">
        <f t="shared" si="20"/>
        <v>6.4679840190044274E-2</v>
      </c>
      <c r="L79" s="84">
        <f t="shared" si="20"/>
        <v>2.5068403908794789E-2</v>
      </c>
      <c r="M79" s="85">
        <f t="shared" si="20"/>
        <v>8.0096647538508009E-2</v>
      </c>
      <c r="N79" s="84">
        <f t="shared" si="20"/>
        <v>4.7376827620100752E-2</v>
      </c>
      <c r="O79" s="85">
        <f t="shared" si="20"/>
        <v>6.9302428473109828E-2</v>
      </c>
      <c r="P79" s="84">
        <f t="shared" si="20"/>
        <v>6.3374836697149869E-2</v>
      </c>
      <c r="Q79" s="85">
        <f t="shared" si="20"/>
        <v>4.4104185736872761E-2</v>
      </c>
      <c r="R79" s="84">
        <f t="shared" si="20"/>
        <v>6.8241158319487308E-2</v>
      </c>
      <c r="S79" s="85">
        <f t="shared" si="20"/>
        <v>4.6710526315789473E-2</v>
      </c>
      <c r="T79" s="84">
        <f t="shared" si="20"/>
        <v>5.8462437883659749E-2</v>
      </c>
      <c r="U79" s="85">
        <f t="shared" si="20"/>
        <v>4.5323928944618598E-2</v>
      </c>
      <c r="V79" s="84">
        <f t="shared" si="20"/>
        <v>3.6386535378978707E-2</v>
      </c>
      <c r="W79" s="85">
        <f t="shared" si="20"/>
        <v>7.62458345955771E-2</v>
      </c>
      <c r="X79" s="84">
        <f t="shared" si="20"/>
        <v>5.7607880929435702E-2</v>
      </c>
      <c r="Y79" s="85">
        <f t="shared" si="20"/>
        <v>4.0765034021945687E-2</v>
      </c>
      <c r="Z79" s="84">
        <f t="shared" si="20"/>
        <v>6.4430385954587804E-2</v>
      </c>
      <c r="AA79" s="84">
        <f t="shared" si="20"/>
        <v>6.2566599301855597E-2</v>
      </c>
      <c r="AB79" s="104">
        <f t="shared" si="20"/>
        <v>5.8498726483001313E-2</v>
      </c>
      <c r="AC79" s="105">
        <f t="shared" si="20"/>
        <v>5.8220714989613356E-2</v>
      </c>
      <c r="AD79" s="18"/>
      <c r="AE79" s="18"/>
    </row>
    <row r="80" spans="1:31" s="8" customFormat="1" x14ac:dyDescent="0.2">
      <c r="A80" s="89" t="s">
        <v>25</v>
      </c>
      <c r="B80" s="84">
        <f>B16/B31</f>
        <v>6.4039716489212223E-2</v>
      </c>
      <c r="C80" s="85">
        <f t="shared" ref="C80:AC80" si="21">C16/C31</f>
        <v>6.1606563378875372E-2</v>
      </c>
      <c r="D80" s="84">
        <f t="shared" si="21"/>
        <v>6.4414037047379691E-2</v>
      </c>
      <c r="E80" s="85">
        <f t="shared" si="21"/>
        <v>5.0598549241244267E-2</v>
      </c>
      <c r="F80" s="84">
        <f t="shared" si="21"/>
        <v>6.4274841645252628E-2</v>
      </c>
      <c r="G80" s="85">
        <f t="shared" si="21"/>
        <v>3.7079664690874911E-2</v>
      </c>
      <c r="H80" s="84">
        <f t="shared" si="21"/>
        <v>6.7263196691101187E-2</v>
      </c>
      <c r="I80" s="85">
        <f t="shared" si="21"/>
        <v>5.2354378906841435E-2</v>
      </c>
      <c r="J80" s="84">
        <f t="shared" si="21"/>
        <v>4.5409674234945706E-2</v>
      </c>
      <c r="K80" s="85">
        <f t="shared" si="21"/>
        <v>5.4745707806932296E-2</v>
      </c>
      <c r="L80" s="84">
        <f t="shared" si="21"/>
        <v>2.7726384364820847E-2</v>
      </c>
      <c r="M80" s="85">
        <f t="shared" si="21"/>
        <v>9.2197724755864296E-2</v>
      </c>
      <c r="N80" s="84">
        <f t="shared" si="21"/>
        <v>4.704509153458656E-2</v>
      </c>
      <c r="O80" s="85">
        <f t="shared" si="21"/>
        <v>6.6242257398485896E-2</v>
      </c>
      <c r="P80" s="84">
        <f t="shared" si="21"/>
        <v>6.5907697229850432E-2</v>
      </c>
      <c r="Q80" s="85">
        <f t="shared" si="21"/>
        <v>4.6129094893345539E-2</v>
      </c>
      <c r="R80" s="84">
        <f t="shared" si="21"/>
        <v>6.3103997829846395E-2</v>
      </c>
      <c r="S80" s="85">
        <f t="shared" si="21"/>
        <v>4.9544534412955463E-2</v>
      </c>
      <c r="T80" s="84">
        <f t="shared" si="21"/>
        <v>4.0631394329143526E-2</v>
      </c>
      <c r="U80" s="85">
        <f t="shared" si="21"/>
        <v>4.8719958202716823E-2</v>
      </c>
      <c r="V80" s="84">
        <f t="shared" si="21"/>
        <v>4.3302038012365471E-2</v>
      </c>
      <c r="W80" s="85">
        <f t="shared" si="21"/>
        <v>6.8331566192063015E-2</v>
      </c>
      <c r="X80" s="84">
        <f t="shared" si="21"/>
        <v>6.4817789199414638E-2</v>
      </c>
      <c r="Y80" s="85">
        <f t="shared" si="21"/>
        <v>4.3523570158769079E-2</v>
      </c>
      <c r="Z80" s="84">
        <f t="shared" si="21"/>
        <v>6.4028247756363108E-2</v>
      </c>
      <c r="AA80" s="84">
        <f t="shared" si="21"/>
        <v>6.3898585338967487E-2</v>
      </c>
      <c r="AB80" s="104">
        <f t="shared" si="21"/>
        <v>5.8441818114702664E-2</v>
      </c>
      <c r="AC80" s="105">
        <f t="shared" si="21"/>
        <v>5.9122895490485466E-2</v>
      </c>
      <c r="AD80" s="18"/>
      <c r="AE80" s="18"/>
    </row>
    <row r="81" spans="1:31" s="8" customFormat="1" x14ac:dyDescent="0.2">
      <c r="A81" s="90" t="s">
        <v>26</v>
      </c>
      <c r="B81" s="84">
        <f>B17/B31</f>
        <v>6.0527055297093076E-2</v>
      </c>
      <c r="C81" s="85">
        <f t="shared" ref="C81:AC81" si="22">C17/C31</f>
        <v>5.834484365379175E-2</v>
      </c>
      <c r="D81" s="84">
        <f t="shared" si="22"/>
        <v>6.2273108070371404E-2</v>
      </c>
      <c r="E81" s="85">
        <f t="shared" si="22"/>
        <v>5.4381202438698768E-2</v>
      </c>
      <c r="F81" s="84">
        <f t="shared" si="22"/>
        <v>5.5583743882678366E-2</v>
      </c>
      <c r="G81" s="85">
        <f t="shared" si="22"/>
        <v>3.8268976232951606E-2</v>
      </c>
      <c r="H81" s="84">
        <f t="shared" si="22"/>
        <v>6.7805806953601708E-2</v>
      </c>
      <c r="I81" s="85">
        <f t="shared" si="22"/>
        <v>5.4171262950706206E-2</v>
      </c>
      <c r="J81" s="84">
        <f t="shared" si="22"/>
        <v>4.3545025776022817E-2</v>
      </c>
      <c r="K81" s="85">
        <f t="shared" si="22"/>
        <v>5.3126012309685777E-2</v>
      </c>
      <c r="L81" s="84">
        <f t="shared" si="22"/>
        <v>3.028013029315961E-2</v>
      </c>
      <c r="M81" s="85">
        <f t="shared" si="22"/>
        <v>9.5983086680761096E-2</v>
      </c>
      <c r="N81" s="84">
        <f t="shared" si="22"/>
        <v>4.6688782405700943E-2</v>
      </c>
      <c r="O81" s="85">
        <f t="shared" si="22"/>
        <v>6.3206666011208334E-2</v>
      </c>
      <c r="P81" s="84">
        <f t="shared" si="22"/>
        <v>6.4654597808409098E-2</v>
      </c>
      <c r="Q81" s="85">
        <f t="shared" si="22"/>
        <v>4.6434218190896229E-2</v>
      </c>
      <c r="R81" s="84">
        <f t="shared" si="22"/>
        <v>6.7596893967651145E-2</v>
      </c>
      <c r="S81" s="85">
        <f t="shared" si="22"/>
        <v>5.0404858299595144E-2</v>
      </c>
      <c r="T81" s="84">
        <f t="shared" si="22"/>
        <v>4.5308389359836304E-2</v>
      </c>
      <c r="U81" s="85">
        <f t="shared" si="22"/>
        <v>4.7675026123301982E-2</v>
      </c>
      <c r="V81" s="84">
        <f t="shared" si="22"/>
        <v>4.4172200595374397E-2</v>
      </c>
      <c r="W81" s="85">
        <f t="shared" si="22"/>
        <v>5.9186610118146014E-2</v>
      </c>
      <c r="X81" s="84">
        <f t="shared" si="22"/>
        <v>5.9321126458935648E-2</v>
      </c>
      <c r="Y81" s="85">
        <f t="shared" si="22"/>
        <v>4.5239992643903638E-2</v>
      </c>
      <c r="Z81" s="84">
        <f t="shared" si="22"/>
        <v>6.7814231768917654E-2</v>
      </c>
      <c r="AA81" s="84">
        <f t="shared" si="22"/>
        <v>6.3926143670769792E-2</v>
      </c>
      <c r="AB81" s="104">
        <f t="shared" si="22"/>
        <v>5.8169580785273962E-2</v>
      </c>
      <c r="AC81" s="105">
        <f t="shared" si="22"/>
        <v>5.8578502812181445E-2</v>
      </c>
      <c r="AD81" s="18"/>
      <c r="AE81" s="18"/>
    </row>
    <row r="82" spans="1:31" s="8" customFormat="1" x14ac:dyDescent="0.2">
      <c r="A82" s="89" t="s">
        <v>27</v>
      </c>
      <c r="B82" s="84">
        <f>B18/B31</f>
        <v>6.5647734723826776E-2</v>
      </c>
      <c r="C82" s="85">
        <f t="shared" ref="C82:AC82" si="23">C18/C31</f>
        <v>5.9692799254464066E-2</v>
      </c>
      <c r="D82" s="84">
        <f t="shared" si="23"/>
        <v>6.5484501535883838E-2</v>
      </c>
      <c r="E82" s="85">
        <f t="shared" si="23"/>
        <v>5.0999065462151216E-2</v>
      </c>
      <c r="F82" s="84">
        <f t="shared" si="23"/>
        <v>5.4650801185000902E-2</v>
      </c>
      <c r="G82" s="85">
        <f t="shared" si="23"/>
        <v>4.5404845485411752E-2</v>
      </c>
      <c r="H82" s="84">
        <f t="shared" si="23"/>
        <v>6.9525779106433511E-2</v>
      </c>
      <c r="I82" s="85">
        <f t="shared" si="23"/>
        <v>5.461466917569701E-2</v>
      </c>
      <c r="J82" s="84">
        <f t="shared" si="23"/>
        <v>5.1003619611714381E-2</v>
      </c>
      <c r="K82" s="85">
        <f t="shared" si="23"/>
        <v>5.139833711262283E-2</v>
      </c>
      <c r="L82" s="84">
        <f t="shared" si="23"/>
        <v>4.0078175895765469E-2</v>
      </c>
      <c r="M82" s="85">
        <f t="shared" si="23"/>
        <v>9.9587234470955396E-2</v>
      </c>
      <c r="N82" s="84">
        <f t="shared" si="23"/>
        <v>5.2316009337756479E-2</v>
      </c>
      <c r="O82" s="85">
        <f t="shared" si="23"/>
        <v>5.6336643397895979E-2</v>
      </c>
      <c r="P82" s="84">
        <f t="shared" si="23"/>
        <v>6.3694776974964673E-2</v>
      </c>
      <c r="Q82" s="85">
        <f t="shared" si="23"/>
        <v>4.5851710077390362E-2</v>
      </c>
      <c r="R82" s="84">
        <f t="shared" si="23"/>
        <v>6.9054965921806655E-2</v>
      </c>
      <c r="S82" s="85">
        <f t="shared" si="23"/>
        <v>5.0826585695006747E-2</v>
      </c>
      <c r="T82" s="84">
        <f t="shared" si="23"/>
        <v>4.8816135632855889E-2</v>
      </c>
      <c r="U82" s="85">
        <f t="shared" si="23"/>
        <v>4.1405433646812956E-2</v>
      </c>
      <c r="V82" s="84">
        <f t="shared" si="23"/>
        <v>5.9835127089535152E-2</v>
      </c>
      <c r="W82" s="85">
        <f t="shared" si="23"/>
        <v>5.5078006664647079E-2</v>
      </c>
      <c r="X82" s="84">
        <f t="shared" si="23"/>
        <v>5.6465717243102405E-2</v>
      </c>
      <c r="Y82" s="85">
        <f t="shared" si="23"/>
        <v>4.6772512719916629E-2</v>
      </c>
      <c r="Z82" s="84">
        <f t="shared" si="23"/>
        <v>6.7902506007552349E-2</v>
      </c>
      <c r="AA82" s="84">
        <f t="shared" si="23"/>
        <v>6.6755465735807457E-2</v>
      </c>
      <c r="AB82" s="104">
        <f t="shared" si="23"/>
        <v>6.1394901010200439E-2</v>
      </c>
      <c r="AC82" s="105">
        <f t="shared" si="23"/>
        <v>5.8723468567877128E-2</v>
      </c>
      <c r="AD82" s="18"/>
      <c r="AE82" s="18"/>
    </row>
    <row r="83" spans="1:31" s="8" customFormat="1" x14ac:dyDescent="0.2">
      <c r="A83" s="90" t="s">
        <v>28</v>
      </c>
      <c r="B83" s="84">
        <f>B19/B31</f>
        <v>6.9019889468261153E-2</v>
      </c>
      <c r="C83" s="85">
        <f t="shared" ref="C83:AC83" si="24">C19/C31</f>
        <v>6.9028639896157498E-2</v>
      </c>
      <c r="D83" s="84">
        <f t="shared" si="24"/>
        <v>7.3582798101089086E-2</v>
      </c>
      <c r="E83" s="85">
        <f t="shared" si="24"/>
        <v>5.5449245694450623E-2</v>
      </c>
      <c r="F83" s="84">
        <f t="shared" si="24"/>
        <v>5.3505082082589979E-2</v>
      </c>
      <c r="G83" s="85">
        <f t="shared" si="24"/>
        <v>6.3724079722238203E-2</v>
      </c>
      <c r="H83" s="84">
        <f t="shared" si="24"/>
        <v>7.0170768663745442E-2</v>
      </c>
      <c r="I83" s="85">
        <f t="shared" si="24"/>
        <v>6.6283823243138015E-2</v>
      </c>
      <c r="J83" s="84">
        <f t="shared" si="24"/>
        <v>6.1643084347921463E-2</v>
      </c>
      <c r="K83" s="85">
        <f t="shared" si="24"/>
        <v>4.5567433322535364E-2</v>
      </c>
      <c r="L83" s="84">
        <f t="shared" si="24"/>
        <v>6.0664495114006511E-2</v>
      </c>
      <c r="M83" s="85">
        <f t="shared" si="24"/>
        <v>9.5560253699788586E-2</v>
      </c>
      <c r="N83" s="84">
        <f t="shared" si="24"/>
        <v>6.3926772330753168E-2</v>
      </c>
      <c r="O83" s="85">
        <f t="shared" si="24"/>
        <v>5.9421394159866289E-2</v>
      </c>
      <c r="P83" s="84">
        <f t="shared" si="24"/>
        <v>7.4519423041032345E-2</v>
      </c>
      <c r="Q83" s="85">
        <f t="shared" si="24"/>
        <v>5.4644808743169397E-2</v>
      </c>
      <c r="R83" s="84">
        <f t="shared" si="24"/>
        <v>6.8190295344342344E-2</v>
      </c>
      <c r="S83" s="85">
        <f t="shared" si="24"/>
        <v>6.0846828609986504E-2</v>
      </c>
      <c r="T83" s="84">
        <f t="shared" si="24"/>
        <v>5.9777842736042093E-2</v>
      </c>
      <c r="U83" s="85">
        <f t="shared" si="24"/>
        <v>4.2450365726227797E-2</v>
      </c>
      <c r="V83" s="84">
        <f t="shared" si="24"/>
        <v>7.4879780169452709E-2</v>
      </c>
      <c r="W83" s="85">
        <f t="shared" si="24"/>
        <v>5.871326870645259E-2</v>
      </c>
      <c r="X83" s="84">
        <f t="shared" si="24"/>
        <v>6.8351358104008275E-2</v>
      </c>
      <c r="Y83" s="85">
        <f t="shared" si="24"/>
        <v>5.045056090234782E-2</v>
      </c>
      <c r="Z83" s="84">
        <f t="shared" si="24"/>
        <v>6.8314452454514243E-2</v>
      </c>
      <c r="AA83" s="84">
        <f t="shared" si="24"/>
        <v>6.5405107477494034E-2</v>
      </c>
      <c r="AB83" s="104">
        <f t="shared" si="24"/>
        <v>6.7050362367880298E-2</v>
      </c>
      <c r="AC83" s="105">
        <f t="shared" si="24"/>
        <v>6.4454242484527996E-2</v>
      </c>
      <c r="AD83" s="18"/>
      <c r="AE83" s="18"/>
    </row>
    <row r="84" spans="1:31" s="8" customFormat="1" x14ac:dyDescent="0.2">
      <c r="A84" s="89" t="s">
        <v>29</v>
      </c>
      <c r="B84" s="84">
        <f>B20/B31</f>
        <v>7.1127486183532651E-2</v>
      </c>
      <c r="C84" s="85">
        <f t="shared" ref="C84:AC84" si="25">C20/C31</f>
        <v>8.0294886089431028E-2</v>
      </c>
      <c r="D84" s="84">
        <f t="shared" si="25"/>
        <v>7.0836823978404545E-2</v>
      </c>
      <c r="E84" s="85">
        <f t="shared" si="25"/>
        <v>7.1469894530728495E-2</v>
      </c>
      <c r="F84" s="84">
        <f t="shared" si="25"/>
        <v>5.9184575347398398E-2</v>
      </c>
      <c r="G84" s="85">
        <f t="shared" si="25"/>
        <v>8.4268477489401694E-2</v>
      </c>
      <c r="H84" s="84">
        <f t="shared" si="25"/>
        <v>7.0518858266104267E-2</v>
      </c>
      <c r="I84" s="85">
        <f t="shared" si="25"/>
        <v>7.267536175459087E-2</v>
      </c>
      <c r="J84" s="84">
        <f t="shared" si="25"/>
        <v>8.5225403093122737E-2</v>
      </c>
      <c r="K84" s="85">
        <f t="shared" si="25"/>
        <v>4.6755210020516143E-2</v>
      </c>
      <c r="L84" s="84">
        <f t="shared" si="25"/>
        <v>6.4729641693811069E-2</v>
      </c>
      <c r="M84" s="85">
        <f t="shared" si="25"/>
        <v>7.6774388402295377E-2</v>
      </c>
      <c r="N84" s="84">
        <f t="shared" si="25"/>
        <v>6.7698734488266368E-2</v>
      </c>
      <c r="O84" s="85">
        <f t="shared" si="25"/>
        <v>6.0466030872087309E-2</v>
      </c>
      <c r="P84" s="84">
        <f t="shared" si="25"/>
        <v>7.3932865865038527E-2</v>
      </c>
      <c r="Q84" s="85">
        <f t="shared" si="25"/>
        <v>6.6766525200410529E-2</v>
      </c>
      <c r="R84" s="84">
        <f t="shared" si="25"/>
        <v>6.786816316842427E-2</v>
      </c>
      <c r="S84" s="85">
        <f t="shared" si="25"/>
        <v>7.2756410256410262E-2</v>
      </c>
      <c r="T84" s="84">
        <f t="shared" si="25"/>
        <v>0.11560947091493716</v>
      </c>
      <c r="U84" s="85">
        <f t="shared" si="25"/>
        <v>5.459770114942529E-2</v>
      </c>
      <c r="V84" s="84">
        <f t="shared" si="25"/>
        <v>8.4108083352415847E-2</v>
      </c>
      <c r="W84" s="85">
        <f t="shared" si="25"/>
        <v>6.2424265374129054E-2</v>
      </c>
      <c r="X84" s="84">
        <f t="shared" si="25"/>
        <v>6.9814755327122821E-2</v>
      </c>
      <c r="Y84" s="85">
        <f t="shared" si="25"/>
        <v>6.1484705449641387E-2</v>
      </c>
      <c r="Z84" s="84">
        <f t="shared" si="25"/>
        <v>7.6082585454367122E-2</v>
      </c>
      <c r="AA84" s="84">
        <f t="shared" si="25"/>
        <v>7.246922652948741E-2</v>
      </c>
      <c r="AB84" s="104">
        <f t="shared" si="25"/>
        <v>7.1221591957770919E-2</v>
      </c>
      <c r="AC84" s="105">
        <f t="shared" si="25"/>
        <v>7.0997749946408936E-2</v>
      </c>
      <c r="AD84" s="18"/>
      <c r="AE84" s="18"/>
    </row>
    <row r="85" spans="1:31" s="8" customFormat="1" x14ac:dyDescent="0.2">
      <c r="A85" s="90" t="s">
        <v>30</v>
      </c>
      <c r="B85" s="84">
        <f>B21/B31</f>
        <v>7.9901333250070247E-2</v>
      </c>
      <c r="C85" s="85">
        <f t="shared" ref="C85:AC85" si="26">C21/C31</f>
        <v>7.7898520577124694E-2</v>
      </c>
      <c r="D85" s="84">
        <f t="shared" si="26"/>
        <v>7.2512333612584939E-2</v>
      </c>
      <c r="E85" s="85">
        <f t="shared" si="26"/>
        <v>7.2760446798095318E-2</v>
      </c>
      <c r="F85" s="84">
        <f t="shared" si="26"/>
        <v>6.1328706810481692E-2</v>
      </c>
      <c r="G85" s="85">
        <f t="shared" si="26"/>
        <v>7.3909957606798263E-2</v>
      </c>
      <c r="H85" s="84">
        <f t="shared" si="26"/>
        <v>7.1757647733322411E-2</v>
      </c>
      <c r="I85" s="85">
        <f t="shared" si="26"/>
        <v>7.4038024787489456E-2</v>
      </c>
      <c r="J85" s="84">
        <f t="shared" si="26"/>
        <v>7.6011846001974331E-2</v>
      </c>
      <c r="K85" s="85">
        <f t="shared" si="26"/>
        <v>5.4529748407299426E-2</v>
      </c>
      <c r="L85" s="84">
        <f t="shared" si="26"/>
        <v>7.9244299674267105E-2</v>
      </c>
      <c r="M85" s="85">
        <f t="shared" si="26"/>
        <v>5.2672908486861972E-2</v>
      </c>
      <c r="N85" s="84">
        <f t="shared" si="26"/>
        <v>6.7158127534095099E-2</v>
      </c>
      <c r="O85" s="85">
        <f t="shared" si="26"/>
        <v>6.578753318257792E-2</v>
      </c>
      <c r="P85" s="84">
        <f t="shared" si="26"/>
        <v>6.1828458687711627E-2</v>
      </c>
      <c r="Q85" s="85">
        <f t="shared" si="26"/>
        <v>7.7279409725111645E-2</v>
      </c>
      <c r="R85" s="84">
        <f t="shared" si="26"/>
        <v>6.3341358380522877E-2</v>
      </c>
      <c r="S85" s="85">
        <f t="shared" si="26"/>
        <v>8.2203103913630227E-2</v>
      </c>
      <c r="T85" s="84">
        <f t="shared" si="26"/>
        <v>7.0593393744519145E-2</v>
      </c>
      <c r="U85" s="85">
        <f t="shared" si="26"/>
        <v>6.5308254963427376E-2</v>
      </c>
      <c r="V85" s="84">
        <f t="shared" si="26"/>
        <v>7.5612548660407605E-2</v>
      </c>
      <c r="W85" s="85">
        <f t="shared" si="26"/>
        <v>6.4317631020902752E-2</v>
      </c>
      <c r="X85" s="84">
        <f t="shared" si="26"/>
        <v>6.8851054716779103E-2</v>
      </c>
      <c r="Y85" s="85">
        <f t="shared" si="26"/>
        <v>7.6442101391528225E-2</v>
      </c>
      <c r="Z85" s="84">
        <f t="shared" si="26"/>
        <v>7.4895787357167384E-2</v>
      </c>
      <c r="AA85" s="84">
        <f t="shared" si="26"/>
        <v>7.2156898769061173E-2</v>
      </c>
      <c r="AB85" s="104">
        <f t="shared" si="26"/>
        <v>7.0807852739599608E-2</v>
      </c>
      <c r="AC85" s="105">
        <f t="shared" si="26"/>
        <v>7.1167390724350701E-2</v>
      </c>
      <c r="AD85" s="18"/>
      <c r="AE85" s="18"/>
    </row>
    <row r="86" spans="1:31" s="8" customFormat="1" x14ac:dyDescent="0.2">
      <c r="A86" s="89" t="s">
        <v>31</v>
      </c>
      <c r="B86" s="84">
        <f>B22/B31</f>
        <v>7.389077965466638E-2</v>
      </c>
      <c r="C86" s="85">
        <f t="shared" ref="C86:AC86" si="27">C22/C31</f>
        <v>7.6533923549283581E-2</v>
      </c>
      <c r="D86" s="84">
        <f t="shared" si="27"/>
        <v>6.7997765987154429E-2</v>
      </c>
      <c r="E86" s="85">
        <f t="shared" si="27"/>
        <v>7.6587601797872815E-2</v>
      </c>
      <c r="F86" s="84">
        <f t="shared" si="27"/>
        <v>5.4208880959785259E-2</v>
      </c>
      <c r="G86" s="85">
        <f t="shared" si="27"/>
        <v>7.9108399992327022E-2</v>
      </c>
      <c r="H86" s="84">
        <f t="shared" si="27"/>
        <v>6.5952741717515057E-2</v>
      </c>
      <c r="I86" s="85">
        <f t="shared" si="27"/>
        <v>7.5519650466117277E-2</v>
      </c>
      <c r="J86" s="84">
        <f t="shared" si="27"/>
        <v>9.454864538773719E-2</v>
      </c>
      <c r="K86" s="85">
        <f t="shared" si="27"/>
        <v>4.6647230320699708E-2</v>
      </c>
      <c r="L86" s="84">
        <f t="shared" si="27"/>
        <v>0.11382410423452768</v>
      </c>
      <c r="M86" s="85">
        <f t="shared" si="27"/>
        <v>3.7169032517869724E-2</v>
      </c>
      <c r="N86" s="84">
        <f t="shared" si="27"/>
        <v>7.4689765327435806E-2</v>
      </c>
      <c r="O86" s="85">
        <f t="shared" si="27"/>
        <v>6.2567594140202534E-2</v>
      </c>
      <c r="P86" s="84">
        <f t="shared" si="27"/>
        <v>5.4496493987788948E-2</v>
      </c>
      <c r="Q86" s="85">
        <f t="shared" si="27"/>
        <v>8.9789464924690018E-2</v>
      </c>
      <c r="R86" s="84">
        <f t="shared" si="27"/>
        <v>5.4643789630734803E-2</v>
      </c>
      <c r="S86" s="85">
        <f t="shared" si="27"/>
        <v>8.6504723346828613E-2</v>
      </c>
      <c r="T86" s="84">
        <f t="shared" si="27"/>
        <v>6.5039462145571464E-2</v>
      </c>
      <c r="U86" s="85">
        <f t="shared" si="27"/>
        <v>6.0736677115987459E-2</v>
      </c>
      <c r="V86" s="84">
        <f t="shared" si="27"/>
        <v>9.3313487520036639E-2</v>
      </c>
      <c r="W86" s="85">
        <f t="shared" si="27"/>
        <v>6.4317631020902752E-2</v>
      </c>
      <c r="X86" s="84">
        <f t="shared" si="27"/>
        <v>6.5067637505800052E-2</v>
      </c>
      <c r="Y86" s="85">
        <f t="shared" si="27"/>
        <v>7.7913320664500699E-2</v>
      </c>
      <c r="Z86" s="84">
        <f t="shared" si="27"/>
        <v>7.052130842038154E-2</v>
      </c>
      <c r="AA86" s="84">
        <f t="shared" si="27"/>
        <v>6.7683262906485395E-2</v>
      </c>
      <c r="AB86" s="104">
        <f t="shared" si="27"/>
        <v>7.0838614019761048E-2</v>
      </c>
      <c r="AC86" s="105">
        <f t="shared" si="27"/>
        <v>7.0419429112516557E-2</v>
      </c>
      <c r="AD86" s="18"/>
      <c r="AE86" s="18"/>
    </row>
    <row r="87" spans="1:31" s="8" customFormat="1" x14ac:dyDescent="0.2">
      <c r="A87" s="90" t="s">
        <v>32</v>
      </c>
      <c r="B87" s="84">
        <f>B23/B31</f>
        <v>7.9214412839166956E-2</v>
      </c>
      <c r="C87" s="85">
        <f t="shared" ref="C87:AC87" si="28">C23/C31</f>
        <v>6.7464345742290863E-2</v>
      </c>
      <c r="D87" s="84">
        <f t="shared" si="28"/>
        <v>5.850321139346551E-2</v>
      </c>
      <c r="E87" s="85">
        <f t="shared" si="28"/>
        <v>7.9658226158159401E-2</v>
      </c>
      <c r="F87" s="84">
        <f t="shared" si="28"/>
        <v>5.0771723652552496E-2</v>
      </c>
      <c r="G87" s="85">
        <f t="shared" si="28"/>
        <v>8.6167539467879001E-2</v>
      </c>
      <c r="H87" s="84">
        <f t="shared" si="28"/>
        <v>6.2594700847700566E-2</v>
      </c>
      <c r="I87" s="85">
        <f t="shared" si="28"/>
        <v>8.1056820885514677E-2</v>
      </c>
      <c r="J87" s="84">
        <f t="shared" si="28"/>
        <v>9.7619831084786668E-2</v>
      </c>
      <c r="K87" s="85">
        <f t="shared" si="28"/>
        <v>4.4919555123636754E-2</v>
      </c>
      <c r="L87" s="84">
        <f t="shared" si="28"/>
        <v>0.12763517915309447</v>
      </c>
      <c r="M87" s="85">
        <f t="shared" si="28"/>
        <v>2.7906976744186046E-2</v>
      </c>
      <c r="N87" s="84">
        <f t="shared" si="28"/>
        <v>8.0857599213662618E-2</v>
      </c>
      <c r="O87" s="85">
        <f t="shared" si="28"/>
        <v>6.5062432405859794E-2</v>
      </c>
      <c r="P87" s="84">
        <f t="shared" si="28"/>
        <v>4.948409630202362E-2</v>
      </c>
      <c r="Q87" s="85">
        <f t="shared" si="28"/>
        <v>9.6918254694738012E-2</v>
      </c>
      <c r="R87" s="84">
        <f t="shared" si="28"/>
        <v>5.1778508697568747E-2</v>
      </c>
      <c r="S87" s="85">
        <f t="shared" si="28"/>
        <v>9.3066801619433204E-2</v>
      </c>
      <c r="T87" s="84">
        <f t="shared" si="28"/>
        <v>5.7293189125986556E-2</v>
      </c>
      <c r="U87" s="85">
        <f t="shared" si="28"/>
        <v>5.4989550679205849E-2</v>
      </c>
      <c r="V87" s="84">
        <f t="shared" si="28"/>
        <v>0.10018319212273873</v>
      </c>
      <c r="W87" s="85">
        <f t="shared" si="28"/>
        <v>5.5797485610421083E-2</v>
      </c>
      <c r="X87" s="84">
        <f t="shared" si="28"/>
        <v>5.8036192311810689E-2</v>
      </c>
      <c r="Y87" s="85">
        <f t="shared" si="28"/>
        <v>8.4411205786795812E-2</v>
      </c>
      <c r="Z87" s="84">
        <f t="shared" si="28"/>
        <v>7.0756706390074059E-2</v>
      </c>
      <c r="AA87" s="84">
        <f t="shared" si="28"/>
        <v>6.7508726805070737E-2</v>
      </c>
      <c r="AB87" s="104">
        <f t="shared" si="28"/>
        <v>7.1416926086796034E-2</v>
      </c>
      <c r="AC87" s="105">
        <f t="shared" si="28"/>
        <v>7.0990039001957037E-2</v>
      </c>
      <c r="AD87" s="18"/>
      <c r="AE87" s="18"/>
    </row>
    <row r="88" spans="1:31" s="8" customFormat="1" x14ac:dyDescent="0.2">
      <c r="A88" s="89" t="s">
        <v>33</v>
      </c>
      <c r="B88" s="84">
        <f>B24/B31</f>
        <v>6.6178536859524781E-2</v>
      </c>
      <c r="C88" s="85">
        <f t="shared" ref="C88:AC88" si="29">C24/C31</f>
        <v>6.7464345742290863E-2</v>
      </c>
      <c r="D88" s="84">
        <f t="shared" si="29"/>
        <v>4.9520618076887277E-2</v>
      </c>
      <c r="E88" s="85">
        <f t="shared" si="29"/>
        <v>7.6009078367673885E-2</v>
      </c>
      <c r="F88" s="84">
        <f t="shared" si="29"/>
        <v>4.8873103425700115E-2</v>
      </c>
      <c r="G88" s="85">
        <f t="shared" si="29"/>
        <v>8.1333563522664062E-2</v>
      </c>
      <c r="H88" s="84">
        <f t="shared" si="29"/>
        <v>5.5540767435193907E-2</v>
      </c>
      <c r="I88" s="85">
        <f t="shared" si="29"/>
        <v>7.5281725174658795E-2</v>
      </c>
      <c r="J88" s="84">
        <f t="shared" si="29"/>
        <v>9.9923220357573769E-2</v>
      </c>
      <c r="K88" s="85">
        <f t="shared" si="29"/>
        <v>4.1464204729510852E-2</v>
      </c>
      <c r="L88" s="84">
        <f t="shared" si="29"/>
        <v>0.1206514657980456</v>
      </c>
      <c r="M88" s="85">
        <f t="shared" si="29"/>
        <v>2.6034430685593475E-2</v>
      </c>
      <c r="N88" s="84">
        <f t="shared" si="29"/>
        <v>7.026661752057993E-2</v>
      </c>
      <c r="O88" s="85">
        <f t="shared" si="29"/>
        <v>6.038000196637499E-2</v>
      </c>
      <c r="P88" s="84">
        <f t="shared" si="29"/>
        <v>3.6873117018156612E-2</v>
      </c>
      <c r="Q88" s="85">
        <f t="shared" si="29"/>
        <v>9.7694932179412497E-2</v>
      </c>
      <c r="R88" s="84">
        <f t="shared" si="29"/>
        <v>4.3453935098843717E-2</v>
      </c>
      <c r="S88" s="85">
        <f t="shared" si="29"/>
        <v>8.2574224021592438E-2</v>
      </c>
      <c r="T88" s="84">
        <f t="shared" si="29"/>
        <v>4.1362174802689271E-2</v>
      </c>
      <c r="U88" s="85">
        <f t="shared" si="29"/>
        <v>6.5047021943573674E-2</v>
      </c>
      <c r="V88" s="84">
        <f t="shared" si="29"/>
        <v>9.0382413556217081E-2</v>
      </c>
      <c r="W88" s="85">
        <f t="shared" si="29"/>
        <v>5.3979854589518331E-2</v>
      </c>
      <c r="X88" s="84">
        <f t="shared" si="29"/>
        <v>4.2616982546311168E-2</v>
      </c>
      <c r="Y88" s="85">
        <f t="shared" si="29"/>
        <v>8.4166002574633733E-2</v>
      </c>
      <c r="Z88" s="84">
        <f t="shared" si="29"/>
        <v>5.5622578588593007E-2</v>
      </c>
      <c r="AA88" s="84">
        <f t="shared" si="29"/>
        <v>6.3696490905750511E-2</v>
      </c>
      <c r="AB88" s="104">
        <f t="shared" si="29"/>
        <v>6.1545631282991474E-2</v>
      </c>
      <c r="AC88" s="105">
        <f t="shared" si="29"/>
        <v>6.7279532531703545E-2</v>
      </c>
      <c r="AD88" s="18"/>
      <c r="AE88" s="18"/>
    </row>
    <row r="89" spans="1:31" s="8" customFormat="1" x14ac:dyDescent="0.2">
      <c r="A89" s="90" t="s">
        <v>34</v>
      </c>
      <c r="B89" s="84">
        <f>B25/B31</f>
        <v>2.5697068098791645E-2</v>
      </c>
      <c r="C89" s="85">
        <f t="shared" ref="C89:AC89" si="30">C25/C31</f>
        <v>5.7429565159508082E-2</v>
      </c>
      <c r="D89" s="84">
        <f t="shared" si="30"/>
        <v>2.4201805827050171E-2</v>
      </c>
      <c r="E89" s="85">
        <f t="shared" si="30"/>
        <v>7.494103511192203E-2</v>
      </c>
      <c r="F89" s="84">
        <f t="shared" si="30"/>
        <v>1.7807748334615448E-2</v>
      </c>
      <c r="G89" s="85">
        <f t="shared" si="30"/>
        <v>7.4811532485469304E-2</v>
      </c>
      <c r="H89" s="84">
        <f t="shared" si="30"/>
        <v>2.711003726606331E-2</v>
      </c>
      <c r="I89" s="85">
        <f t="shared" si="30"/>
        <v>6.3050202236497738E-2</v>
      </c>
      <c r="J89" s="84">
        <f t="shared" si="30"/>
        <v>6.8991992980146979E-2</v>
      </c>
      <c r="K89" s="85">
        <f t="shared" si="30"/>
        <v>3.5417341539790523E-2</v>
      </c>
      <c r="L89" s="84">
        <f t="shared" si="30"/>
        <v>0.11121824104234528</v>
      </c>
      <c r="M89" s="85">
        <f t="shared" si="30"/>
        <v>1.6188462700090608E-2</v>
      </c>
      <c r="N89" s="84">
        <f t="shared" si="30"/>
        <v>7.785968792234918E-2</v>
      </c>
      <c r="O89" s="85">
        <f t="shared" si="30"/>
        <v>4.573050830793432E-2</v>
      </c>
      <c r="P89" s="84">
        <f t="shared" si="30"/>
        <v>3.2660570026928307E-2</v>
      </c>
      <c r="Q89" s="85">
        <f t="shared" si="30"/>
        <v>7.1676236442817121E-2</v>
      </c>
      <c r="R89" s="84">
        <f t="shared" si="30"/>
        <v>3.6570479129225862E-2</v>
      </c>
      <c r="S89" s="85">
        <f t="shared" si="30"/>
        <v>6.8471659919028344E-2</v>
      </c>
      <c r="T89" s="84">
        <f t="shared" si="30"/>
        <v>3.4785150540777549E-2</v>
      </c>
      <c r="U89" s="85">
        <f t="shared" si="30"/>
        <v>5.1462904911180773E-2</v>
      </c>
      <c r="V89" s="84">
        <f t="shared" si="30"/>
        <v>7.8566521639569495E-2</v>
      </c>
      <c r="W89" s="85">
        <f t="shared" si="30"/>
        <v>4.1710845198424717E-2</v>
      </c>
      <c r="X89" s="84">
        <f t="shared" si="30"/>
        <v>2.8018702930363709E-2</v>
      </c>
      <c r="Y89" s="85">
        <f t="shared" si="30"/>
        <v>7.3254459633421198E-2</v>
      </c>
      <c r="Z89" s="84">
        <f t="shared" si="30"/>
        <v>3.8242361826295916E-2</v>
      </c>
      <c r="AA89" s="84">
        <f t="shared" si="30"/>
        <v>5.4932941392614364E-2</v>
      </c>
      <c r="AB89" s="104">
        <f t="shared" si="30"/>
        <v>4.4405445977039777E-2</v>
      </c>
      <c r="AC89" s="105">
        <f t="shared" si="30"/>
        <v>5.5723911176088672E-2</v>
      </c>
      <c r="AD89" s="18"/>
      <c r="AE89" s="18"/>
    </row>
    <row r="90" spans="1:31" s="8" customFormat="1" x14ac:dyDescent="0.2">
      <c r="A90" s="89" t="s">
        <v>35</v>
      </c>
      <c r="B90" s="84">
        <f>B26/B31</f>
        <v>0</v>
      </c>
      <c r="C90" s="85">
        <f t="shared" ref="C90:AC90" si="31">C26/C31</f>
        <v>3.2717045813848995E-2</v>
      </c>
      <c r="D90" s="84">
        <f t="shared" si="31"/>
        <v>8.8429675137298707E-4</v>
      </c>
      <c r="E90" s="85">
        <f t="shared" si="31"/>
        <v>4.9352498776200439E-2</v>
      </c>
      <c r="F90" s="84">
        <f t="shared" si="31"/>
        <v>6.3832921420036988E-4</v>
      </c>
      <c r="G90" s="85">
        <f t="shared" si="31"/>
        <v>5.1236308530432949E-2</v>
      </c>
      <c r="H90" s="84">
        <f t="shared" si="31"/>
        <v>2.620909947172284E-3</v>
      </c>
      <c r="I90" s="85">
        <f t="shared" si="31"/>
        <v>3.374213224320291E-2</v>
      </c>
      <c r="J90" s="84">
        <f t="shared" si="31"/>
        <v>1.7110891740704178E-2</v>
      </c>
      <c r="K90" s="85">
        <f t="shared" si="31"/>
        <v>1.2849584278155708E-2</v>
      </c>
      <c r="L90" s="84">
        <f t="shared" si="31"/>
        <v>6.0690553745928341E-2</v>
      </c>
      <c r="M90" s="85">
        <f t="shared" si="31"/>
        <v>4.5504882714185041E-3</v>
      </c>
      <c r="N90" s="84">
        <f t="shared" si="31"/>
        <v>2.0027030347708565E-2</v>
      </c>
      <c r="O90" s="85">
        <f t="shared" si="31"/>
        <v>1.120833742994789E-2</v>
      </c>
      <c r="P90" s="84">
        <f t="shared" si="31"/>
        <v>5.7322633108486416E-3</v>
      </c>
      <c r="Q90" s="85">
        <f t="shared" si="31"/>
        <v>1.705916618124324E-2</v>
      </c>
      <c r="R90" s="84">
        <f t="shared" si="31"/>
        <v>1.0104777728798616E-2</v>
      </c>
      <c r="S90" s="85">
        <f t="shared" si="31"/>
        <v>6.2078272604588394E-3</v>
      </c>
      <c r="T90" s="84">
        <f t="shared" si="31"/>
        <v>8.4770534931306631E-3</v>
      </c>
      <c r="U90" s="85">
        <f t="shared" si="31"/>
        <v>2.6123301985370951E-3</v>
      </c>
      <c r="V90" s="84">
        <f t="shared" si="31"/>
        <v>2.3379894664529426E-2</v>
      </c>
      <c r="W90" s="85">
        <f t="shared" si="31"/>
        <v>9.4668282338685242E-4</v>
      </c>
      <c r="X90" s="84">
        <f t="shared" si="31"/>
        <v>6.139129814041475E-3</v>
      </c>
      <c r="Y90" s="85">
        <f t="shared" si="31"/>
        <v>4.5975602280389875E-3</v>
      </c>
      <c r="Z90" s="84">
        <f t="shared" si="31"/>
        <v>4.0998479721445734E-3</v>
      </c>
      <c r="AA90" s="84">
        <f t="shared" si="31"/>
        <v>6.7242329597648354E-3</v>
      </c>
      <c r="AB90" s="104">
        <f t="shared" si="31"/>
        <v>1.0626484231767789E-2</v>
      </c>
      <c r="AC90" s="105">
        <f t="shared" si="31"/>
        <v>1.8480049473419604E-2</v>
      </c>
      <c r="AD90" s="18"/>
      <c r="AE90" s="18"/>
    </row>
    <row r="91" spans="1:31" s="8" customFormat="1" x14ac:dyDescent="0.2">
      <c r="A91" s="90" t="s">
        <v>36</v>
      </c>
      <c r="B91" s="84">
        <f>B27/B31</f>
        <v>0</v>
      </c>
      <c r="C91" s="85">
        <f t="shared" ref="C91:AC91" si="32">C27/C31</f>
        <v>0</v>
      </c>
      <c r="D91" s="84">
        <f t="shared" si="32"/>
        <v>0</v>
      </c>
      <c r="E91" s="85">
        <f t="shared" si="32"/>
        <v>0</v>
      </c>
      <c r="F91" s="84">
        <f t="shared" si="32"/>
        <v>0</v>
      </c>
      <c r="G91" s="85">
        <f t="shared" si="32"/>
        <v>0</v>
      </c>
      <c r="H91" s="84">
        <f t="shared" si="32"/>
        <v>0</v>
      </c>
      <c r="I91" s="85">
        <f t="shared" si="32"/>
        <v>0</v>
      </c>
      <c r="J91" s="84">
        <f t="shared" si="32"/>
        <v>0</v>
      </c>
      <c r="K91" s="85">
        <f t="shared" si="32"/>
        <v>0</v>
      </c>
      <c r="L91" s="84">
        <f t="shared" si="32"/>
        <v>0</v>
      </c>
      <c r="M91" s="85">
        <f t="shared" si="32"/>
        <v>0</v>
      </c>
      <c r="N91" s="84">
        <f t="shared" si="32"/>
        <v>0</v>
      </c>
      <c r="O91" s="85">
        <f t="shared" si="32"/>
        <v>0</v>
      </c>
      <c r="P91" s="84">
        <f t="shared" si="32"/>
        <v>0</v>
      </c>
      <c r="Q91" s="85">
        <f t="shared" si="32"/>
        <v>0</v>
      </c>
      <c r="R91" s="84">
        <f t="shared" si="32"/>
        <v>0</v>
      </c>
      <c r="S91" s="85">
        <f t="shared" si="32"/>
        <v>0</v>
      </c>
      <c r="T91" s="84">
        <f t="shared" si="32"/>
        <v>0</v>
      </c>
      <c r="U91" s="85">
        <f t="shared" si="32"/>
        <v>0</v>
      </c>
      <c r="V91" s="84">
        <f t="shared" si="32"/>
        <v>0</v>
      </c>
      <c r="W91" s="85">
        <f t="shared" si="32"/>
        <v>0</v>
      </c>
      <c r="X91" s="84">
        <f t="shared" si="32"/>
        <v>0</v>
      </c>
      <c r="Y91" s="85">
        <f t="shared" si="32"/>
        <v>0</v>
      </c>
      <c r="Z91" s="84">
        <f t="shared" si="32"/>
        <v>0</v>
      </c>
      <c r="AA91" s="84">
        <f t="shared" si="32"/>
        <v>0</v>
      </c>
      <c r="AB91" s="104">
        <f t="shared" si="32"/>
        <v>0</v>
      </c>
      <c r="AC91" s="105">
        <f t="shared" si="32"/>
        <v>0</v>
      </c>
      <c r="AD91" s="18"/>
      <c r="AE91" s="18"/>
    </row>
    <row r="92" spans="1:31" s="8" customFormat="1" x14ac:dyDescent="0.2">
      <c r="A92" s="89" t="s">
        <v>37</v>
      </c>
      <c r="B92" s="84">
        <f>B28/B31</f>
        <v>4.9957848065694565E-4</v>
      </c>
      <c r="C92" s="85">
        <f t="shared" ref="C92:AC92" si="33">C28/C31</f>
        <v>3.4946997054467391E-4</v>
      </c>
      <c r="D92" s="84">
        <f t="shared" si="33"/>
        <v>4.6541934282788794E-4</v>
      </c>
      <c r="E92" s="85">
        <f t="shared" si="33"/>
        <v>4.0051622090694672E-4</v>
      </c>
      <c r="F92" s="84">
        <f t="shared" si="33"/>
        <v>2.1277640473345663E-4</v>
      </c>
      <c r="G92" s="85">
        <f t="shared" si="33"/>
        <v>2.4937177495156431E-4</v>
      </c>
      <c r="H92" s="84">
        <f t="shared" si="33"/>
        <v>1.2285515377370081E-4</v>
      </c>
      <c r="I92" s="85">
        <f t="shared" si="33"/>
        <v>1.2977743170462656E-4</v>
      </c>
      <c r="J92" s="84">
        <f t="shared" si="33"/>
        <v>9.871668311944718E-4</v>
      </c>
      <c r="K92" s="85">
        <f t="shared" si="33"/>
        <v>9.7181729834791054E-4</v>
      </c>
      <c r="L92" s="84">
        <f t="shared" si="33"/>
        <v>7.8175895765472312E-5</v>
      </c>
      <c r="M92" s="85">
        <f t="shared" si="33"/>
        <v>6.0404711567502267E-5</v>
      </c>
      <c r="N92" s="84">
        <f t="shared" si="33"/>
        <v>3.6859565057132324E-5</v>
      </c>
      <c r="O92" s="85">
        <f t="shared" si="33"/>
        <v>3.6869531019565433E-5</v>
      </c>
      <c r="P92" s="84">
        <f t="shared" si="33"/>
        <v>2.1329351854320526E-4</v>
      </c>
      <c r="Q92" s="85">
        <f t="shared" si="33"/>
        <v>2.2190785276413969E-4</v>
      </c>
      <c r="R92" s="84">
        <f t="shared" si="33"/>
        <v>1.864975755315181E-4</v>
      </c>
      <c r="S92" s="85">
        <f t="shared" si="33"/>
        <v>1.8556005398110662E-4</v>
      </c>
      <c r="T92" s="84">
        <f t="shared" si="33"/>
        <v>7.3078047354574688E-4</v>
      </c>
      <c r="U92" s="85">
        <f t="shared" si="33"/>
        <v>6.5308254963427378E-4</v>
      </c>
      <c r="V92" s="84">
        <f t="shared" si="33"/>
        <v>1.6029310739638195E-4</v>
      </c>
      <c r="W92" s="85">
        <f t="shared" si="33"/>
        <v>1.3253559527415934E-4</v>
      </c>
      <c r="X92" s="84">
        <f t="shared" si="33"/>
        <v>2.8554092158332439E-4</v>
      </c>
      <c r="Y92" s="85">
        <f t="shared" si="33"/>
        <v>4.9040642432415869E-4</v>
      </c>
      <c r="Z92" s="84">
        <f t="shared" si="33"/>
        <v>0</v>
      </c>
      <c r="AA92" s="84">
        <f t="shared" si="33"/>
        <v>0</v>
      </c>
      <c r="AB92" s="104">
        <f t="shared" si="33"/>
        <v>1.8610574497668296E-4</v>
      </c>
      <c r="AC92" s="105">
        <f t="shared" si="33"/>
        <v>1.6809858905138418E-4</v>
      </c>
      <c r="AD92" s="18"/>
      <c r="AE92" s="18"/>
    </row>
    <row r="93" spans="1:31" s="8" customFormat="1" x14ac:dyDescent="0.2">
      <c r="A93" s="90" t="s">
        <v>38</v>
      </c>
      <c r="B93" s="84">
        <f>B29/B31</f>
        <v>6.2447310082118206E-5</v>
      </c>
      <c r="C93" s="85">
        <f t="shared" ref="C93:AC93" si="34">C29/C31</f>
        <v>4.9924281506381985E-5</v>
      </c>
      <c r="D93" s="84">
        <f t="shared" si="34"/>
        <v>1.2566322256352975E-3</v>
      </c>
      <c r="E93" s="85">
        <f t="shared" si="34"/>
        <v>8.900360464598816E-4</v>
      </c>
      <c r="F93" s="84">
        <f t="shared" si="34"/>
        <v>0</v>
      </c>
      <c r="G93" s="85">
        <f t="shared" si="34"/>
        <v>0</v>
      </c>
      <c r="H93" s="84">
        <f t="shared" si="34"/>
        <v>0</v>
      </c>
      <c r="I93" s="85">
        <f t="shared" si="34"/>
        <v>0</v>
      </c>
      <c r="J93" s="84">
        <f t="shared" si="34"/>
        <v>0</v>
      </c>
      <c r="K93" s="85">
        <f t="shared" si="34"/>
        <v>0</v>
      </c>
      <c r="L93" s="84">
        <f t="shared" si="34"/>
        <v>0</v>
      </c>
      <c r="M93" s="85">
        <f t="shared" si="34"/>
        <v>0</v>
      </c>
      <c r="N93" s="84">
        <f t="shared" si="34"/>
        <v>0</v>
      </c>
      <c r="O93" s="85">
        <f t="shared" si="34"/>
        <v>0</v>
      </c>
      <c r="P93" s="84">
        <f t="shared" si="34"/>
        <v>0</v>
      </c>
      <c r="Q93" s="85">
        <f t="shared" si="34"/>
        <v>0</v>
      </c>
      <c r="R93" s="84">
        <f t="shared" si="34"/>
        <v>0</v>
      </c>
      <c r="S93" s="85">
        <f t="shared" si="34"/>
        <v>0</v>
      </c>
      <c r="T93" s="84">
        <f t="shared" si="34"/>
        <v>0</v>
      </c>
      <c r="U93" s="85">
        <f t="shared" si="34"/>
        <v>0</v>
      </c>
      <c r="V93" s="84">
        <f t="shared" si="34"/>
        <v>0</v>
      </c>
      <c r="W93" s="85">
        <f t="shared" si="34"/>
        <v>0</v>
      </c>
      <c r="X93" s="84">
        <f t="shared" si="34"/>
        <v>0</v>
      </c>
      <c r="Y93" s="85">
        <f t="shared" si="34"/>
        <v>0</v>
      </c>
      <c r="Z93" s="84">
        <f t="shared" si="34"/>
        <v>3.9232994948751899E-5</v>
      </c>
      <c r="AA93" s="84">
        <f t="shared" si="34"/>
        <v>3.6744442403086535E-5</v>
      </c>
      <c r="AB93" s="104">
        <f t="shared" si="34"/>
        <v>5.3832240282511596E-5</v>
      </c>
      <c r="AC93" s="105">
        <f t="shared" si="34"/>
        <v>4.1639100040251127E-5</v>
      </c>
      <c r="AD93" s="18"/>
      <c r="AE93" s="18"/>
    </row>
    <row r="94" spans="1:31" s="8" customFormat="1" ht="13.5" thickBot="1" x14ac:dyDescent="0.25">
      <c r="A94" s="89" t="s">
        <v>39</v>
      </c>
      <c r="B94" s="86">
        <f>B30/B31</f>
        <v>0</v>
      </c>
      <c r="C94" s="87">
        <f t="shared" ref="C94:AC94" si="35">C30/C31</f>
        <v>0</v>
      </c>
      <c r="D94" s="86">
        <f t="shared" si="35"/>
        <v>0</v>
      </c>
      <c r="E94" s="87">
        <f t="shared" si="35"/>
        <v>0</v>
      </c>
      <c r="F94" s="86">
        <f t="shared" si="35"/>
        <v>0</v>
      </c>
      <c r="G94" s="87">
        <f t="shared" si="35"/>
        <v>0</v>
      </c>
      <c r="H94" s="86">
        <f t="shared" si="35"/>
        <v>0</v>
      </c>
      <c r="I94" s="87">
        <f t="shared" si="35"/>
        <v>0</v>
      </c>
      <c r="J94" s="86">
        <f t="shared" si="35"/>
        <v>0</v>
      </c>
      <c r="K94" s="87">
        <f t="shared" si="35"/>
        <v>0</v>
      </c>
      <c r="L94" s="86">
        <f t="shared" si="35"/>
        <v>0</v>
      </c>
      <c r="M94" s="87">
        <f t="shared" si="35"/>
        <v>0</v>
      </c>
      <c r="N94" s="86">
        <f t="shared" si="35"/>
        <v>0</v>
      </c>
      <c r="O94" s="87">
        <f t="shared" si="35"/>
        <v>0</v>
      </c>
      <c r="P94" s="86">
        <f t="shared" si="35"/>
        <v>0</v>
      </c>
      <c r="Q94" s="87">
        <f t="shared" si="35"/>
        <v>0</v>
      </c>
      <c r="R94" s="86">
        <f t="shared" si="35"/>
        <v>0</v>
      </c>
      <c r="S94" s="87">
        <f t="shared" si="35"/>
        <v>0</v>
      </c>
      <c r="T94" s="86">
        <f t="shared" si="35"/>
        <v>0</v>
      </c>
      <c r="U94" s="87">
        <f t="shared" si="35"/>
        <v>0</v>
      </c>
      <c r="V94" s="86">
        <f t="shared" si="35"/>
        <v>0</v>
      </c>
      <c r="W94" s="87">
        <f t="shared" si="35"/>
        <v>0</v>
      </c>
      <c r="X94" s="86">
        <f t="shared" si="35"/>
        <v>0</v>
      </c>
      <c r="Y94" s="87">
        <f t="shared" si="35"/>
        <v>0</v>
      </c>
      <c r="Z94" s="86">
        <f t="shared" si="35"/>
        <v>0</v>
      </c>
      <c r="AA94" s="86">
        <f t="shared" si="35"/>
        <v>0</v>
      </c>
      <c r="AB94" s="106">
        <f t="shared" si="35"/>
        <v>0</v>
      </c>
      <c r="AC94" s="107">
        <f t="shared" si="35"/>
        <v>0</v>
      </c>
      <c r="AD94" s="18"/>
      <c r="AE94" s="18"/>
    </row>
    <row r="95" spans="1:31" s="8" customFormat="1" ht="14.25" thickTop="1" thickBot="1" x14ac:dyDescent="0.25">
      <c r="A95" s="9" t="s">
        <v>13</v>
      </c>
      <c r="B95" s="80">
        <f>SUM(B71:B94)</f>
        <v>1</v>
      </c>
      <c r="C95" s="81">
        <f t="shared" ref="C95:AC95" si="36">SUM(C71:C94)</f>
        <v>1</v>
      </c>
      <c r="D95" s="80">
        <f t="shared" si="36"/>
        <v>0.99999999999999978</v>
      </c>
      <c r="E95" s="81">
        <f t="shared" si="36"/>
        <v>1.0000000000000002</v>
      </c>
      <c r="F95" s="80">
        <f t="shared" si="36"/>
        <v>0.99999999999999978</v>
      </c>
      <c r="G95" s="81">
        <f t="shared" si="36"/>
        <v>1.0000000000000002</v>
      </c>
      <c r="H95" s="80">
        <f t="shared" si="36"/>
        <v>0.99999999999999989</v>
      </c>
      <c r="I95" s="81">
        <f t="shared" si="36"/>
        <v>1</v>
      </c>
      <c r="J95" s="80">
        <f t="shared" si="36"/>
        <v>1</v>
      </c>
      <c r="K95" s="80">
        <f t="shared" si="36"/>
        <v>1</v>
      </c>
      <c r="L95" s="80">
        <f t="shared" si="36"/>
        <v>1</v>
      </c>
      <c r="M95" s="81">
        <f t="shared" si="36"/>
        <v>1</v>
      </c>
      <c r="N95" s="80">
        <f t="shared" si="36"/>
        <v>1</v>
      </c>
      <c r="O95" s="81">
        <f t="shared" si="36"/>
        <v>0.99999999999999989</v>
      </c>
      <c r="P95" s="80">
        <f t="shared" si="36"/>
        <v>1</v>
      </c>
      <c r="Q95" s="81">
        <f t="shared" si="36"/>
        <v>0.99999999999999989</v>
      </c>
      <c r="R95" s="80">
        <f t="shared" si="36"/>
        <v>0.99999999999999989</v>
      </c>
      <c r="S95" s="81">
        <f t="shared" si="36"/>
        <v>0.99999999999999978</v>
      </c>
      <c r="T95" s="80">
        <f t="shared" si="36"/>
        <v>1</v>
      </c>
      <c r="U95" s="81">
        <f t="shared" si="36"/>
        <v>1.0000000000000002</v>
      </c>
      <c r="V95" s="80">
        <f t="shared" si="36"/>
        <v>1</v>
      </c>
      <c r="W95" s="81">
        <f t="shared" si="36"/>
        <v>0.99999999999999989</v>
      </c>
      <c r="X95" s="80">
        <f t="shared" si="36"/>
        <v>0.99999999999999989</v>
      </c>
      <c r="Y95" s="81">
        <f t="shared" si="36"/>
        <v>1</v>
      </c>
      <c r="Z95" s="80">
        <f t="shared" si="36"/>
        <v>1</v>
      </c>
      <c r="AA95" s="80">
        <f t="shared" si="36"/>
        <v>1</v>
      </c>
      <c r="AB95" s="80">
        <f t="shared" si="36"/>
        <v>1</v>
      </c>
      <c r="AC95" s="82">
        <f t="shared" si="36"/>
        <v>1</v>
      </c>
      <c r="AD95" s="83"/>
    </row>
    <row r="96" spans="1:31" ht="13.5" thickTop="1" x14ac:dyDescent="0.2"/>
  </sheetData>
  <mergeCells count="47">
    <mergeCell ref="AB5:AC5"/>
    <mergeCell ref="A2:O2"/>
    <mergeCell ref="P2:AC2"/>
    <mergeCell ref="B5:C5"/>
    <mergeCell ref="D5:E5"/>
    <mergeCell ref="F5:G5"/>
    <mergeCell ref="H5:I5"/>
    <mergeCell ref="J5:K5"/>
    <mergeCell ref="L5:M5"/>
    <mergeCell ref="N5:O5"/>
    <mergeCell ref="P5:Q5"/>
    <mergeCell ref="R5:S5"/>
    <mergeCell ref="T5:U5"/>
    <mergeCell ref="V5:W5"/>
    <mergeCell ref="X5:Y5"/>
    <mergeCell ref="Z5:AA5"/>
    <mergeCell ref="T37:U37"/>
    <mergeCell ref="V37:W37"/>
    <mergeCell ref="X37:Y37"/>
    <mergeCell ref="Z37:AA37"/>
    <mergeCell ref="A5:A6"/>
    <mergeCell ref="J37:K37"/>
    <mergeCell ref="L37:M37"/>
    <mergeCell ref="N37:O37"/>
    <mergeCell ref="P37:Q37"/>
    <mergeCell ref="R37:S37"/>
    <mergeCell ref="A37:A38"/>
    <mergeCell ref="B37:C37"/>
    <mergeCell ref="D37:E37"/>
    <mergeCell ref="F37:G37"/>
    <mergeCell ref="H37:I37"/>
    <mergeCell ref="AB37:AC37"/>
    <mergeCell ref="A69:A70"/>
    <mergeCell ref="B69:C69"/>
    <mergeCell ref="D69:E69"/>
    <mergeCell ref="F69:G69"/>
    <mergeCell ref="H69:I69"/>
    <mergeCell ref="J69:K69"/>
    <mergeCell ref="L69:M69"/>
    <mergeCell ref="N69:O69"/>
    <mergeCell ref="P69:Q69"/>
    <mergeCell ref="R69:S69"/>
    <mergeCell ref="T69:U69"/>
    <mergeCell ref="V69:W69"/>
    <mergeCell ref="X69:Y69"/>
    <mergeCell ref="Z69:AA69"/>
    <mergeCell ref="AB69:AC69"/>
  </mergeCells>
  <phoneticPr fontId="11" type="noConversion"/>
  <pageMargins left="0.75000000000000011" right="0.75000000000000011" top="1" bottom="1" header="0.5" footer="0.5"/>
  <pageSetup paperSize="10" orientation="landscape" horizontalDpi="4294967292" verticalDpi="429496729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O74"/>
  <sheetViews>
    <sheetView tabSelected="1" view="pageBreakPreview" topLeftCell="A28" zoomScale="90" zoomScaleNormal="93" zoomScaleSheetLayoutView="90" zoomScalePageLayoutView="93" workbookViewId="0">
      <selection activeCell="T23" sqref="T23"/>
    </sheetView>
  </sheetViews>
  <sheetFormatPr defaultColWidth="8.85546875" defaultRowHeight="15" x14ac:dyDescent="0.3"/>
  <cols>
    <col min="1" max="1" width="8.85546875" style="156"/>
    <col min="2" max="2" width="10.7109375" style="156" customWidth="1"/>
    <col min="3" max="3" width="27.28515625" style="156" customWidth="1"/>
    <col min="4" max="5" width="18.7109375" style="156" bestFit="1" customWidth="1"/>
    <col min="6" max="6" width="10.7109375" style="212" customWidth="1"/>
    <col min="7" max="8" width="8.85546875" style="156" customWidth="1"/>
    <col min="9" max="10" width="8.85546875" style="156"/>
    <col min="11" max="11" width="11.42578125" style="156" bestFit="1" customWidth="1"/>
    <col min="12" max="12" width="9.28515625" style="156" bestFit="1" customWidth="1"/>
    <col min="13" max="16384" width="8.85546875" style="156"/>
  </cols>
  <sheetData>
    <row r="1" spans="1:15" ht="18.75" x14ac:dyDescent="0.3">
      <c r="C1" s="317" t="s">
        <v>83</v>
      </c>
      <c r="D1" s="317"/>
      <c r="E1" s="317"/>
      <c r="F1" s="214"/>
    </row>
    <row r="2" spans="1:15" ht="18.75" x14ac:dyDescent="0.3">
      <c r="C2" s="317" t="s">
        <v>57</v>
      </c>
      <c r="D2" s="317"/>
      <c r="E2" s="317"/>
      <c r="F2" s="214"/>
    </row>
    <row r="3" spans="1:15" ht="18.75" x14ac:dyDescent="0.3">
      <c r="C3" s="318">
        <f>Daily!A5</f>
        <v>44621</v>
      </c>
      <c r="D3" s="318"/>
      <c r="E3" s="318"/>
      <c r="F3" s="215"/>
    </row>
    <row r="4" spans="1:15" ht="15.75" thickBot="1" x14ac:dyDescent="0.35">
      <c r="C4" s="157"/>
      <c r="D4" s="157"/>
      <c r="E4" s="157"/>
      <c r="F4" s="216"/>
    </row>
    <row r="5" spans="1:15" ht="15.75" thickTop="1" x14ac:dyDescent="0.3">
      <c r="A5" s="158"/>
      <c r="B5" s="158"/>
      <c r="C5" s="313" t="s">
        <v>58</v>
      </c>
      <c r="D5" s="313" t="s">
        <v>59</v>
      </c>
      <c r="E5" s="315" t="s">
        <v>60</v>
      </c>
      <c r="F5" s="217"/>
      <c r="G5" s="156" t="s">
        <v>81</v>
      </c>
    </row>
    <row r="6" spans="1:15" ht="15.75" thickBot="1" x14ac:dyDescent="0.35">
      <c r="A6" s="159"/>
      <c r="B6" s="159"/>
      <c r="C6" s="314"/>
      <c r="D6" s="314"/>
      <c r="E6" s="316"/>
      <c r="F6" s="217"/>
    </row>
    <row r="7" spans="1:15" ht="18.75" thickTop="1" x14ac:dyDescent="0.3">
      <c r="A7" s="158"/>
      <c r="B7" s="158"/>
      <c r="C7" s="235">
        <f>Daily!A5</f>
        <v>44621</v>
      </c>
      <c r="D7" s="287">
        <f>IF(Daily!AB33=0,"",Daily!AB33)</f>
        <v>228532</v>
      </c>
      <c r="E7" s="288">
        <f>IF(Daily!AC33=0,"",Daily!AC33)</f>
        <v>228091</v>
      </c>
      <c r="F7" s="213"/>
      <c r="G7" s="210">
        <f t="shared" ref="G7:G36" si="0">IF(D7="",0,IF(WEEKDAY(C7,2)=7,3,IF(H7="H",3,IF(WEEKDAY(C7,2)=6,2,1))))</f>
        <v>1</v>
      </c>
      <c r="J7" s="210"/>
      <c r="K7" s="210"/>
      <c r="L7" s="210"/>
      <c r="M7" s="210"/>
      <c r="N7" s="210"/>
      <c r="O7" s="210"/>
    </row>
    <row r="8" spans="1:15" ht="18" x14ac:dyDescent="0.3">
      <c r="A8" s="158"/>
      <c r="B8" s="158"/>
      <c r="C8" s="236">
        <f>C7+1</f>
        <v>44622</v>
      </c>
      <c r="D8" s="237">
        <f>IF(Daily!AB64=0,"",Daily!AB64)</f>
        <v>230615</v>
      </c>
      <c r="E8" s="237">
        <f>IF(Daily!AC64=0,"",Daily!AC64)</f>
        <v>230160</v>
      </c>
      <c r="F8" s="213"/>
      <c r="G8" s="210">
        <f t="shared" si="0"/>
        <v>1</v>
      </c>
      <c r="J8" s="210"/>
      <c r="K8" s="210"/>
      <c r="L8" s="210"/>
      <c r="M8" s="210"/>
      <c r="N8" s="210"/>
      <c r="O8" s="210"/>
    </row>
    <row r="9" spans="1:15" ht="18" x14ac:dyDescent="0.3">
      <c r="A9" s="158"/>
      <c r="B9" s="158"/>
      <c r="C9" s="236">
        <f>C7+2</f>
        <v>44623</v>
      </c>
      <c r="D9" s="237">
        <f>IF(Daily!AB95=0,"",Daily!AB95)</f>
        <v>222331</v>
      </c>
      <c r="E9" s="238">
        <f>IF(Daily!AC95=0,"",Daily!AC95)</f>
        <v>221855</v>
      </c>
      <c r="F9" s="213"/>
      <c r="G9" s="210">
        <f t="shared" si="0"/>
        <v>1</v>
      </c>
      <c r="J9" s="210"/>
      <c r="K9" s="210"/>
      <c r="L9" s="210"/>
      <c r="M9" s="210"/>
      <c r="N9" s="210"/>
      <c r="O9" s="210"/>
    </row>
    <row r="10" spans="1:15" ht="18" x14ac:dyDescent="0.3">
      <c r="A10" s="158"/>
      <c r="B10" s="158"/>
      <c r="C10" s="236">
        <f>C7+3</f>
        <v>44624</v>
      </c>
      <c r="D10" s="237">
        <f>IF(Daily!AB126=0,"",Daily!AB126)</f>
        <v>236001</v>
      </c>
      <c r="E10" s="238">
        <f>IF(Daily!AC126=0,"",Daily!AC126)</f>
        <v>235478</v>
      </c>
      <c r="F10" s="213"/>
      <c r="G10" s="210">
        <f t="shared" si="0"/>
        <v>1</v>
      </c>
      <c r="J10" s="210"/>
      <c r="K10" s="210"/>
      <c r="L10" s="210"/>
      <c r="M10" s="210"/>
      <c r="N10" s="210"/>
      <c r="O10" s="210"/>
    </row>
    <row r="11" spans="1:15" ht="18" x14ac:dyDescent="0.3">
      <c r="A11" s="158"/>
      <c r="B11" s="158"/>
      <c r="C11" s="236">
        <f>C7+4</f>
        <v>44625</v>
      </c>
      <c r="D11" s="237">
        <f>IF(Daily!AB157=0,"",Daily!AB157)</f>
        <v>198203</v>
      </c>
      <c r="E11" s="238">
        <f>IF(Daily!AC157=0,"",Daily!AC157)</f>
        <v>197801</v>
      </c>
      <c r="F11" s="213"/>
      <c r="G11" s="210">
        <f t="shared" si="0"/>
        <v>2</v>
      </c>
      <c r="J11" s="210"/>
      <c r="K11" s="210"/>
      <c r="L11" s="210"/>
      <c r="M11" s="210"/>
      <c r="N11" s="210"/>
      <c r="O11" s="210"/>
    </row>
    <row r="12" spans="1:15" ht="18" x14ac:dyDescent="0.3">
      <c r="A12" s="158"/>
      <c r="B12" s="158"/>
      <c r="C12" s="236">
        <f>C7+5</f>
        <v>44626</v>
      </c>
      <c r="D12" s="237">
        <f>IF(Daily!AB188=0,"",Daily!AB188)</f>
        <v>149134</v>
      </c>
      <c r="E12" s="238">
        <f>IF(Daily!AC188=0,"",Daily!AC188)</f>
        <v>148786</v>
      </c>
      <c r="F12" s="213"/>
      <c r="G12" s="210">
        <f t="shared" si="0"/>
        <v>3</v>
      </c>
      <c r="J12" s="210"/>
      <c r="K12" s="210"/>
      <c r="L12" s="210"/>
      <c r="M12" s="210"/>
      <c r="N12" s="210"/>
      <c r="O12" s="210"/>
    </row>
    <row r="13" spans="1:15" ht="18" x14ac:dyDescent="0.3">
      <c r="A13" s="158"/>
      <c r="B13" s="158"/>
      <c r="C13" s="236">
        <f>C7+6</f>
        <v>44627</v>
      </c>
      <c r="D13" s="237">
        <f>IF(Daily!AB219=0,"",Daily!AB219)</f>
        <v>241571</v>
      </c>
      <c r="E13" s="238">
        <f>IF(Daily!AC219=0,"",Daily!AC219)</f>
        <v>241066</v>
      </c>
      <c r="F13" s="213"/>
      <c r="G13" s="210">
        <f t="shared" si="0"/>
        <v>1</v>
      </c>
      <c r="J13" s="210"/>
      <c r="K13" s="210"/>
      <c r="L13" s="210"/>
      <c r="M13" s="210"/>
      <c r="N13" s="210"/>
      <c r="O13" s="210"/>
    </row>
    <row r="14" spans="1:15" ht="18" x14ac:dyDescent="0.3">
      <c r="A14" s="158"/>
      <c r="B14" s="158"/>
      <c r="C14" s="236">
        <f>C7+7</f>
        <v>44628</v>
      </c>
      <c r="D14" s="237">
        <f>IF(Daily!AB250=0,"",Daily!AB250)</f>
        <v>195623</v>
      </c>
      <c r="E14" s="237">
        <f>IF(Daily!AC250=0,"",Daily!AC250)</f>
        <v>195200</v>
      </c>
      <c r="F14" s="213"/>
      <c r="G14" s="210">
        <f t="shared" si="0"/>
        <v>1</v>
      </c>
      <c r="J14" s="210"/>
      <c r="K14" s="210"/>
      <c r="L14" s="210"/>
      <c r="M14" s="210"/>
      <c r="N14" s="210"/>
      <c r="O14" s="210"/>
    </row>
    <row r="15" spans="1:15" ht="18" x14ac:dyDescent="0.3">
      <c r="A15" s="158"/>
      <c r="B15" s="158"/>
      <c r="C15" s="236">
        <f>C7+8</f>
        <v>44629</v>
      </c>
      <c r="D15" s="237">
        <f>IF(Daily!AB281=0,"",Daily!AB281)</f>
        <v>233845</v>
      </c>
      <c r="E15" s="238">
        <f>IF(Daily!AC281=0,"",Daily!AC281)</f>
        <v>233384</v>
      </c>
      <c r="F15" s="213"/>
      <c r="G15" s="210">
        <f t="shared" si="0"/>
        <v>1</v>
      </c>
      <c r="J15" s="210"/>
      <c r="L15" s="210"/>
      <c r="M15" s="210"/>
      <c r="N15" s="210"/>
      <c r="O15" s="210"/>
    </row>
    <row r="16" spans="1:15" ht="18" x14ac:dyDescent="0.3">
      <c r="A16" s="158"/>
      <c r="B16" s="158"/>
      <c r="C16" s="236">
        <f>C7+9</f>
        <v>44630</v>
      </c>
      <c r="D16" s="237">
        <f>IF(Daily!AB312=0,"",Daily!AB312)</f>
        <v>233131</v>
      </c>
      <c r="E16" s="237">
        <f>IF(Daily!AC312=0,"",Daily!AC312)</f>
        <v>232648</v>
      </c>
      <c r="F16" s="213"/>
      <c r="G16" s="210">
        <f t="shared" si="0"/>
        <v>1</v>
      </c>
      <c r="J16" s="210"/>
      <c r="K16" s="210"/>
      <c r="L16" s="210"/>
      <c r="M16" s="210"/>
      <c r="N16" s="210"/>
      <c r="O16" s="210"/>
    </row>
    <row r="17" spans="1:15" ht="18" x14ac:dyDescent="0.3">
      <c r="A17" s="158"/>
      <c r="B17" s="158"/>
      <c r="C17" s="236">
        <f>C7+10</f>
        <v>44631</v>
      </c>
      <c r="D17" s="237">
        <f>IF(Daily!AB343=0,"",Daily!AB343)</f>
        <v>245219</v>
      </c>
      <c r="E17" s="238">
        <f>IF(Daily!AC343=0,"",Daily!AC343)</f>
        <v>244590</v>
      </c>
      <c r="F17" s="213"/>
      <c r="G17" s="210">
        <f t="shared" si="0"/>
        <v>1</v>
      </c>
      <c r="J17" s="210"/>
      <c r="K17" s="210"/>
      <c r="L17" s="210"/>
      <c r="M17" s="210"/>
      <c r="N17" s="210"/>
      <c r="O17" s="210"/>
    </row>
    <row r="18" spans="1:15" ht="18" x14ac:dyDescent="0.3">
      <c r="A18" s="158"/>
      <c r="B18" s="158"/>
      <c r="C18" s="236">
        <f>C7+11</f>
        <v>44632</v>
      </c>
      <c r="D18" s="237">
        <f>IF(Daily!AB374=0,"",Daily!AB374)</f>
        <v>203289</v>
      </c>
      <c r="E18" s="238">
        <f>IF(Daily!AC374=0,"",Daily!AC374)</f>
        <v>202628</v>
      </c>
      <c r="F18" s="213"/>
      <c r="G18" s="210">
        <f t="shared" si="0"/>
        <v>2</v>
      </c>
      <c r="J18" s="210"/>
      <c r="K18" s="210"/>
      <c r="L18" s="210"/>
      <c r="M18" s="210"/>
      <c r="N18" s="210"/>
      <c r="O18" s="210"/>
    </row>
    <row r="19" spans="1:15" ht="18" x14ac:dyDescent="0.3">
      <c r="A19" s="158"/>
      <c r="B19" s="158"/>
      <c r="C19" s="236">
        <f>C7+12</f>
        <v>44633</v>
      </c>
      <c r="D19" s="237">
        <f>IF(Daily!AB405=0,"",Daily!AB405)</f>
        <v>149823</v>
      </c>
      <c r="E19" s="238">
        <f>IF(Daily!AC405=0,"",Daily!AC405)</f>
        <v>149498</v>
      </c>
      <c r="F19" s="213"/>
      <c r="G19" s="210">
        <f t="shared" si="0"/>
        <v>3</v>
      </c>
      <c r="J19" s="210"/>
      <c r="K19" s="210"/>
      <c r="L19" s="210"/>
      <c r="M19" s="210"/>
      <c r="N19" s="210"/>
      <c r="O19" s="210"/>
    </row>
    <row r="20" spans="1:15" ht="18" x14ac:dyDescent="0.3">
      <c r="A20" s="158"/>
      <c r="B20" s="158"/>
      <c r="C20" s="236">
        <f>C7+13</f>
        <v>44634</v>
      </c>
      <c r="D20" s="237">
        <f>IF(Daily!AB436=0,"",Daily!AB436)</f>
        <v>247745</v>
      </c>
      <c r="E20" s="238">
        <f>IF(Daily!AC436=0,"",Daily!AC436)</f>
        <v>247168</v>
      </c>
      <c r="F20" s="213"/>
      <c r="G20" s="210">
        <f t="shared" si="0"/>
        <v>1</v>
      </c>
      <c r="J20" s="210"/>
      <c r="L20" s="210"/>
      <c r="M20" s="210"/>
      <c r="N20" s="210"/>
      <c r="O20" s="210"/>
    </row>
    <row r="21" spans="1:15" ht="18" x14ac:dyDescent="0.3">
      <c r="A21" s="158"/>
      <c r="B21" s="158"/>
      <c r="C21" s="236">
        <f>C7+14</f>
        <v>44635</v>
      </c>
      <c r="D21" s="237">
        <f>IF(Daily!AB467=0,"",Daily!AB467)</f>
        <v>243845</v>
      </c>
      <c r="E21" s="238">
        <f>IF(Daily!AC467=0,"",Daily!AC467)</f>
        <v>243353</v>
      </c>
      <c r="F21" s="213"/>
      <c r="G21" s="210">
        <f t="shared" si="0"/>
        <v>1</v>
      </c>
      <c r="J21" s="210"/>
      <c r="K21" s="210"/>
      <c r="L21" s="210"/>
      <c r="M21" s="210"/>
      <c r="N21" s="210"/>
      <c r="O21" s="210"/>
    </row>
    <row r="22" spans="1:15" ht="18" x14ac:dyDescent="0.3">
      <c r="A22" s="158"/>
      <c r="B22" s="158"/>
      <c r="C22" s="236">
        <f>C7+15</f>
        <v>44636</v>
      </c>
      <c r="D22" s="237">
        <f>IF(Daily!AB498=0,"",Daily!AB498)</f>
        <v>249222</v>
      </c>
      <c r="E22" s="238">
        <f>IF(Daily!AC498=0,"",Daily!AC498)</f>
        <v>248627</v>
      </c>
      <c r="F22" s="213"/>
      <c r="G22" s="210">
        <f t="shared" si="0"/>
        <v>1</v>
      </c>
      <c r="J22" s="210"/>
      <c r="K22" s="210"/>
      <c r="L22" s="210"/>
      <c r="M22" s="210"/>
      <c r="N22" s="210"/>
      <c r="O22" s="210"/>
    </row>
    <row r="23" spans="1:15" ht="18" x14ac:dyDescent="0.3">
      <c r="A23" s="158"/>
      <c r="B23" s="158"/>
      <c r="C23" s="236">
        <f>C7+16</f>
        <v>44637</v>
      </c>
      <c r="D23" s="237">
        <f>IF(Daily!AB529=0,"",Daily!AB529)</f>
        <v>243007</v>
      </c>
      <c r="E23" s="238">
        <f>IF(Daily!AC529=0,"",Daily!AC529)</f>
        <v>242544</v>
      </c>
      <c r="F23" s="213"/>
      <c r="G23" s="210">
        <f t="shared" si="0"/>
        <v>1</v>
      </c>
      <c r="J23" s="210"/>
      <c r="K23" s="210"/>
      <c r="L23" s="210"/>
      <c r="M23" s="210"/>
      <c r="N23" s="210"/>
      <c r="O23" s="210"/>
    </row>
    <row r="24" spans="1:15" ht="18" x14ac:dyDescent="0.3">
      <c r="A24" s="158"/>
      <c r="B24" s="158"/>
      <c r="C24" s="236">
        <f>C7+17</f>
        <v>44638</v>
      </c>
      <c r="D24" s="237">
        <f>IF(Daily!AB560=0,"",Daily!AB560)</f>
        <v>255425</v>
      </c>
      <c r="E24" s="238">
        <f>IF(Daily!AC560=0,"",Daily!AC560)</f>
        <v>254813</v>
      </c>
      <c r="F24" s="213"/>
      <c r="G24" s="210">
        <f t="shared" si="0"/>
        <v>1</v>
      </c>
      <c r="J24" s="210"/>
      <c r="K24" s="210"/>
      <c r="L24" s="210"/>
      <c r="M24" s="210"/>
      <c r="N24" s="210"/>
      <c r="O24" s="210"/>
    </row>
    <row r="25" spans="1:15" ht="18" x14ac:dyDescent="0.3">
      <c r="A25" s="158"/>
      <c r="B25" s="158"/>
      <c r="C25" s="236">
        <f>C7+18</f>
        <v>44639</v>
      </c>
      <c r="D25" s="237">
        <f>IF(Daily!AB591=0,"",Daily!AB591)</f>
        <v>214363</v>
      </c>
      <c r="E25" s="238">
        <f>IF(Daily!AC591=0,"",Daily!AC591)</f>
        <v>213812</v>
      </c>
      <c r="F25" s="213"/>
      <c r="G25" s="210">
        <f t="shared" si="0"/>
        <v>2</v>
      </c>
      <c r="J25" s="210"/>
      <c r="K25" s="210"/>
      <c r="L25" s="210"/>
      <c r="M25" s="210"/>
      <c r="N25" s="210"/>
      <c r="O25" s="210"/>
    </row>
    <row r="26" spans="1:15" ht="18" x14ac:dyDescent="0.3">
      <c r="A26" s="158"/>
      <c r="B26" s="158"/>
      <c r="C26" s="236">
        <f>C7+19</f>
        <v>44640</v>
      </c>
      <c r="D26" s="237">
        <f>IF(Daily!AB622=0,"",Daily!AB622)</f>
        <v>187674</v>
      </c>
      <c r="E26" s="238">
        <f>IF(Daily!AC622=0,"",Daily!AC622)</f>
        <v>187087</v>
      </c>
      <c r="F26" s="213"/>
      <c r="G26" s="210">
        <f t="shared" si="0"/>
        <v>3</v>
      </c>
      <c r="J26" s="210"/>
      <c r="K26" s="210"/>
      <c r="L26" s="210"/>
      <c r="M26" s="210"/>
      <c r="N26" s="210"/>
      <c r="O26" s="210"/>
    </row>
    <row r="27" spans="1:15" ht="18" x14ac:dyDescent="0.3">
      <c r="A27" s="158"/>
      <c r="B27" s="158"/>
      <c r="C27" s="236">
        <f>C7+20</f>
        <v>44641</v>
      </c>
      <c r="D27" s="238">
        <f>IF(Daily!AB653=0,"",Daily!AB653)</f>
        <v>254322</v>
      </c>
      <c r="E27" s="238">
        <f>IF(Daily!AC653=0,"",Daily!AC653)</f>
        <v>253660</v>
      </c>
      <c r="F27" s="213"/>
      <c r="G27" s="210">
        <f t="shared" si="0"/>
        <v>1</v>
      </c>
      <c r="J27" s="210"/>
      <c r="K27" s="210"/>
      <c r="L27" s="210"/>
      <c r="M27" s="210"/>
      <c r="O27" s="210"/>
    </row>
    <row r="28" spans="1:15" ht="18" x14ac:dyDescent="0.3">
      <c r="A28" s="158"/>
      <c r="B28" s="158"/>
      <c r="C28" s="236">
        <f>C7+21</f>
        <v>44642</v>
      </c>
      <c r="D28" s="237">
        <f>IF(Daily!AB684=0,"",Daily!AB684)</f>
        <v>245244</v>
      </c>
      <c r="E28" s="238">
        <f>IF(Daily!AC684=0,"",Daily!AC684)</f>
        <v>244728</v>
      </c>
      <c r="F28" s="213"/>
      <c r="G28" s="210">
        <f t="shared" si="0"/>
        <v>1</v>
      </c>
      <c r="K28" s="210"/>
      <c r="L28" s="210"/>
      <c r="M28" s="210"/>
      <c r="O28" s="210"/>
    </row>
    <row r="29" spans="1:15" ht="18" x14ac:dyDescent="0.3">
      <c r="A29" s="158"/>
      <c r="B29" s="158"/>
      <c r="C29" s="236">
        <f>C7+22</f>
        <v>44643</v>
      </c>
      <c r="D29" s="237">
        <f>IF(Daily!AB715=0,"",Daily!AB715)</f>
        <v>247656</v>
      </c>
      <c r="E29" s="238">
        <f>IF(Daily!AC715=0,"",Daily!AC715)</f>
        <v>247111</v>
      </c>
      <c r="F29" s="213"/>
      <c r="G29" s="210">
        <f t="shared" si="0"/>
        <v>1</v>
      </c>
      <c r="K29" s="210"/>
      <c r="L29" s="210"/>
      <c r="M29" s="210"/>
      <c r="O29" s="210"/>
    </row>
    <row r="30" spans="1:15" ht="18" x14ac:dyDescent="0.3">
      <c r="A30" s="158"/>
      <c r="B30" s="158"/>
      <c r="C30" s="236">
        <f>C7+23</f>
        <v>44644</v>
      </c>
      <c r="D30" s="237">
        <f>IF(Daily!AB746=0,"",Daily!AB746)</f>
        <v>243436</v>
      </c>
      <c r="E30" s="238">
        <f>IF(Daily!AC746=0,"",Daily!AC746)</f>
        <v>242899</v>
      </c>
      <c r="F30" s="213"/>
      <c r="G30" s="210">
        <f t="shared" si="0"/>
        <v>1</v>
      </c>
      <c r="K30" s="210"/>
      <c r="L30" s="210"/>
      <c r="M30" s="210"/>
      <c r="O30" s="210"/>
    </row>
    <row r="31" spans="1:15" ht="18" x14ac:dyDescent="0.3">
      <c r="A31" s="158"/>
      <c r="B31" s="158"/>
      <c r="C31" s="236">
        <f>C7+24</f>
        <v>44645</v>
      </c>
      <c r="D31" s="237">
        <f>IF(Daily!AB777=0,"",Daily!AB777)</f>
        <v>258989</v>
      </c>
      <c r="E31" s="237">
        <f>IF(Daily!AC777=0,"",Daily!AC777)</f>
        <v>258286</v>
      </c>
      <c r="F31" s="213"/>
      <c r="G31" s="210">
        <f t="shared" si="0"/>
        <v>1</v>
      </c>
      <c r="K31" s="210"/>
      <c r="L31" s="210"/>
      <c r="M31" s="210"/>
      <c r="O31" s="210"/>
    </row>
    <row r="32" spans="1:15" ht="18" x14ac:dyDescent="0.3">
      <c r="A32" s="158"/>
      <c r="B32" s="158"/>
      <c r="C32" s="236">
        <f>C7+25</f>
        <v>44646</v>
      </c>
      <c r="D32" s="237">
        <f>IF(Daily!AB808=0,"",Daily!AB808)</f>
        <v>216584</v>
      </c>
      <c r="E32" s="237">
        <f>IF(Daily!AC808=0,"",Daily!AC808)</f>
        <v>215972</v>
      </c>
      <c r="F32" s="213"/>
      <c r="G32" s="210">
        <f t="shared" si="0"/>
        <v>2</v>
      </c>
      <c r="K32" s="210"/>
      <c r="L32" s="210"/>
      <c r="M32" s="210"/>
    </row>
    <row r="33" spans="1:14" ht="18" x14ac:dyDescent="0.3">
      <c r="A33" s="158"/>
      <c r="B33" s="158"/>
      <c r="C33" s="236">
        <f>C7+26</f>
        <v>44647</v>
      </c>
      <c r="D33" s="237">
        <f>IF(Daily!AB839=0,"",Daily!AB839)</f>
        <v>163537</v>
      </c>
      <c r="E33" s="237">
        <f>IF(Daily!AC839=0,"",Daily!AC839)</f>
        <v>163058</v>
      </c>
      <c r="F33" s="213"/>
      <c r="G33" s="210">
        <f t="shared" si="0"/>
        <v>3</v>
      </c>
      <c r="K33" s="210"/>
      <c r="M33" s="210"/>
    </row>
    <row r="34" spans="1:14" ht="18" x14ac:dyDescent="0.3">
      <c r="A34" s="158"/>
      <c r="B34" s="158"/>
      <c r="C34" s="236">
        <f>C7+27</f>
        <v>44648</v>
      </c>
      <c r="D34" s="237">
        <f>IF(Daily!AB870=0,"",Daily!AB870)</f>
        <v>281507</v>
      </c>
      <c r="E34" s="238">
        <f>IF(Daily!AC870=0,"",Daily!AC870)</f>
        <v>279979</v>
      </c>
      <c r="F34" s="213"/>
      <c r="G34" s="210">
        <f t="shared" si="0"/>
        <v>1</v>
      </c>
      <c r="K34" s="210"/>
      <c r="M34" s="210"/>
      <c r="N34" s="210"/>
    </row>
    <row r="35" spans="1:14" ht="18" x14ac:dyDescent="0.3">
      <c r="A35" s="158"/>
      <c r="B35" s="158"/>
      <c r="C35" s="236">
        <f>C7+28</f>
        <v>44649</v>
      </c>
      <c r="D35" s="237">
        <f>IF(Daily!AB901=0,"",Daily!AB901)</f>
        <v>285091</v>
      </c>
      <c r="E35" s="238">
        <f>IF(Daily!AC901=0,"",Daily!AC901)</f>
        <v>283909</v>
      </c>
      <c r="F35" s="213"/>
      <c r="G35" s="210">
        <f t="shared" si="0"/>
        <v>1</v>
      </c>
      <c r="K35" s="210"/>
      <c r="M35" s="210"/>
      <c r="N35" s="210"/>
    </row>
    <row r="36" spans="1:14" ht="18" x14ac:dyDescent="0.3">
      <c r="A36" s="158"/>
      <c r="B36" s="158"/>
      <c r="C36" s="236">
        <f>C8+28</f>
        <v>44650</v>
      </c>
      <c r="D36" s="237">
        <f>IF(Daily!AB932=0,"",Daily!AB932)</f>
        <v>293290</v>
      </c>
      <c r="E36" s="238">
        <f>IF(Daily!AC932=0,"",Daily!AC932)</f>
        <v>292194</v>
      </c>
      <c r="F36" s="213"/>
      <c r="G36" s="210">
        <f t="shared" si="0"/>
        <v>1</v>
      </c>
      <c r="K36" s="210"/>
      <c r="M36" s="210"/>
      <c r="N36" s="210"/>
    </row>
    <row r="37" spans="1:14" ht="18.75" thickBot="1" x14ac:dyDescent="0.35">
      <c r="A37" s="158"/>
      <c r="B37" s="158"/>
      <c r="C37" s="236">
        <f>C9+28</f>
        <v>44651</v>
      </c>
      <c r="D37" s="237">
        <f>IF(Daily!AB963=0,"",Daily!AB963)</f>
        <v>294621</v>
      </c>
      <c r="E37" s="238">
        <f>IF(Daily!AC963=0,"",Daily!AC963)</f>
        <v>293448</v>
      </c>
      <c r="F37" s="213"/>
      <c r="G37" s="210">
        <f t="shared" ref="G37" si="1">IF(D37="",0,IF(WEEKDAY(C37,2)=7,3,IF(H37="H",3,IF(WEEKDAY(C37,2)=6,2,1))))</f>
        <v>1</v>
      </c>
      <c r="M37" s="210"/>
      <c r="N37" s="210"/>
    </row>
    <row r="38" spans="1:14" ht="16.5" thickTop="1" thickBot="1" x14ac:dyDescent="0.35">
      <c r="A38" s="158"/>
      <c r="B38" s="158"/>
      <c r="C38" s="164" t="s">
        <v>41</v>
      </c>
      <c r="D38" s="209">
        <f>SUM(D7:D37)</f>
        <v>7192875</v>
      </c>
      <c r="E38" s="208">
        <f>SUM(E7:E37)</f>
        <v>7173833</v>
      </c>
      <c r="F38" s="218"/>
      <c r="G38" s="163"/>
      <c r="H38" s="163"/>
      <c r="I38" s="163"/>
    </row>
    <row r="39" spans="1:14" ht="16.5" thickTop="1" x14ac:dyDescent="0.3">
      <c r="A39" s="160"/>
      <c r="B39" s="161"/>
      <c r="C39" s="162" t="s">
        <v>61</v>
      </c>
      <c r="D39" s="161"/>
      <c r="E39" s="161"/>
      <c r="F39" s="219"/>
    </row>
    <row r="40" spans="1:14" x14ac:dyDescent="0.3">
      <c r="A40" s="160"/>
      <c r="B40" s="161"/>
      <c r="C40" s="161"/>
      <c r="D40" s="161"/>
      <c r="E40" s="161"/>
      <c r="F40" s="219"/>
    </row>
    <row r="41" spans="1:14" ht="15.75" x14ac:dyDescent="0.3">
      <c r="A41" s="160"/>
      <c r="C41" s="166" t="s">
        <v>64</v>
      </c>
      <c r="D41" s="163">
        <f>MAX(D7:D37)</f>
        <v>294621</v>
      </c>
      <c r="E41" s="163">
        <f>MAX(E7:E37)</f>
        <v>293448</v>
      </c>
      <c r="F41" s="220"/>
    </row>
    <row r="42" spans="1:14" ht="16.5" x14ac:dyDescent="0.3">
      <c r="A42" s="160"/>
      <c r="C42" s="166" t="s">
        <v>62</v>
      </c>
      <c r="D42" s="234">
        <f>IF(D38=0,"-",INDEX($C$7:$C$37,MATCH(MAX(D$7:D$37),D$7:D$37,0)))</f>
        <v>44651</v>
      </c>
      <c r="E42" s="234">
        <f>IF(E38=0,"-",INDEX($C$7:$C$37,MATCH(MAX(E$7:E$37),E$7:E$37,0)))</f>
        <v>44651</v>
      </c>
      <c r="F42" s="221"/>
    </row>
    <row r="43" spans="1:14" ht="15.75" x14ac:dyDescent="0.3">
      <c r="A43" s="160"/>
      <c r="C43" s="166" t="s">
        <v>63</v>
      </c>
      <c r="D43" s="163">
        <f>IF(D38=0,0,AVERAGEIF($G$7:$G$37,"&gt;0",D$7:D$37))</f>
        <v>232028.22580645161</v>
      </c>
      <c r="E43" s="163">
        <f>IF(E38=0,0,AVERAGEIF($G$7:$G$37,"&gt;0",E$7:E$37))</f>
        <v>231413.96774193548</v>
      </c>
      <c r="F43" s="220"/>
    </row>
    <row r="44" spans="1:14" ht="15.75" x14ac:dyDescent="0.3">
      <c r="A44" s="160"/>
      <c r="C44" s="166" t="s">
        <v>68</v>
      </c>
      <c r="D44" s="294">
        <f>SUMIF($G$7:$G$37,1,D$7:D$37)</f>
        <v>5710268</v>
      </c>
      <c r="E44" s="294">
        <f>SUMIF($G$7:$G$37,1,E$7:E$37)</f>
        <v>5695191</v>
      </c>
      <c r="F44" s="220"/>
    </row>
    <row r="45" spans="1:14" ht="15.75" x14ac:dyDescent="0.3">
      <c r="A45" s="160"/>
      <c r="C45" s="166" t="s">
        <v>65</v>
      </c>
      <c r="D45" s="163">
        <f>IF(D38=0,0,AVERAGEIF($G$7:$G$37,1,D$7:D$37))</f>
        <v>248272.52173913043</v>
      </c>
      <c r="E45" s="163">
        <f>IF(E38=0,0,AVERAGEIF($G$7:$G$37,1,E$7:E$37))</f>
        <v>247617</v>
      </c>
      <c r="F45" s="220"/>
    </row>
    <row r="46" spans="1:14" ht="15.75" x14ac:dyDescent="0.3">
      <c r="C46" s="167" t="s">
        <v>66</v>
      </c>
      <c r="D46" s="294">
        <f>SUMIF($G$7:$G$37,2,D$7:D$37)</f>
        <v>832439</v>
      </c>
      <c r="E46" s="294">
        <f>SUMIF($G$7:$G$37,2,E$7:E$37)</f>
        <v>830213</v>
      </c>
      <c r="F46" s="222"/>
    </row>
    <row r="47" spans="1:14" ht="15.75" x14ac:dyDescent="0.3">
      <c r="C47" s="167" t="s">
        <v>67</v>
      </c>
      <c r="D47" s="163">
        <f>IFERROR(IF(D38=0,0,AVERAGEIF($G$7:$G$37,2,D$7:D$37)),0)</f>
        <v>208109.75</v>
      </c>
      <c r="E47" s="163">
        <f>IFERROR(IF(E38=0,0,AVERAGEIF($G$7:$G$37,2,E$7:E$37)),0)</f>
        <v>207553.25</v>
      </c>
      <c r="F47" s="222"/>
    </row>
    <row r="48" spans="1:14" ht="15.75" x14ac:dyDescent="0.3">
      <c r="C48" s="167" t="s">
        <v>72</v>
      </c>
      <c r="D48" s="294">
        <f>SUMIF($G$7:$G$37,3,D$7:D$37)</f>
        <v>650168</v>
      </c>
      <c r="E48" s="294">
        <f>SUMIF($G$7:$G$37,3,E$7:E$37)</f>
        <v>648429</v>
      </c>
      <c r="F48" s="223"/>
    </row>
    <row r="49" spans="3:6" ht="15.75" x14ac:dyDescent="0.3">
      <c r="C49" s="167" t="s">
        <v>71</v>
      </c>
      <c r="D49" s="163">
        <f>IFERROR(IF(D38=0,0,AVERAGEIF($G$7:$G$37,3,D$7:D$37)),0)</f>
        <v>162542</v>
      </c>
      <c r="E49" s="163">
        <f>IFERROR(IF(E38=0,0,AVERAGEIF($G$7:$G$37,3,E$7:E$37)),0)</f>
        <v>162107.25</v>
      </c>
      <c r="F49" s="223"/>
    </row>
    <row r="50" spans="3:6" ht="15.75" x14ac:dyDescent="0.3">
      <c r="C50" s="167" t="s">
        <v>70</v>
      </c>
      <c r="D50" s="223">
        <f>+D46+D48</f>
        <v>1482607</v>
      </c>
      <c r="E50" s="223">
        <f>+E46+E48</f>
        <v>1478642</v>
      </c>
      <c r="F50" s="223"/>
    </row>
    <row r="51" spans="3:6" ht="15.75" x14ac:dyDescent="0.3">
      <c r="C51" s="167" t="s">
        <v>69</v>
      </c>
      <c r="D51" s="211">
        <f>IFERROR(IF(D38=0,0,AVERAGEIF($G7:$G37,"&gt;1",D7:D37)),0)</f>
        <v>185325.875</v>
      </c>
      <c r="E51" s="211">
        <f>IFERROR(IF(E38=0,0,AVERAGEIF($G7:$G37,"&gt;1",E7:E37)),0)</f>
        <v>184830.25</v>
      </c>
      <c r="F51" s="223"/>
    </row>
    <row r="52" spans="3:6" x14ac:dyDescent="0.3">
      <c r="C52" s="168" t="s">
        <v>41</v>
      </c>
      <c r="D52" s="294">
        <f>+D44+D46+D48</f>
        <v>7192875</v>
      </c>
      <c r="E52" s="294">
        <f>+E44+E46+E48</f>
        <v>7173833</v>
      </c>
      <c r="F52" s="220"/>
    </row>
    <row r="53" spans="3:6" hidden="1" x14ac:dyDescent="0.3">
      <c r="D53" s="165" t="str">
        <f>IF(Monthly!AB31=D52,"CORRECT","no")</f>
        <v>CORRECT</v>
      </c>
      <c r="E53" s="165" t="str">
        <f>IF(Monthly!AC31=E52,"CORRECT","no")</f>
        <v>CORRECT</v>
      </c>
      <c r="F53" s="224"/>
    </row>
    <row r="54" spans="3:6" hidden="1" x14ac:dyDescent="0.3"/>
    <row r="55" spans="3:6" hidden="1" x14ac:dyDescent="0.3"/>
    <row r="56" spans="3:6" hidden="1" x14ac:dyDescent="0.3"/>
    <row r="57" spans="3:6" hidden="1" x14ac:dyDescent="0.3"/>
    <row r="58" spans="3:6" hidden="1" x14ac:dyDescent="0.3">
      <c r="C58" s="233" t="s">
        <v>73</v>
      </c>
      <c r="D58" s="233"/>
      <c r="E58" s="233"/>
    </row>
    <row r="59" spans="3:6" hidden="1" x14ac:dyDescent="0.3">
      <c r="C59" s="165" t="s">
        <v>74</v>
      </c>
      <c r="D59" s="211">
        <f>AVERAGE(D15,D22,D29,D36)</f>
        <v>256003.25</v>
      </c>
      <c r="E59" s="211">
        <f t="array" ref="E59">AVERAGE(IF(WEEKDAY($C$7:$C$37,2)=1,E$7:E$37))</f>
        <v>255468.25</v>
      </c>
      <c r="F59" s="211"/>
    </row>
    <row r="60" spans="3:6" hidden="1" x14ac:dyDescent="0.3">
      <c r="C60" s="165" t="s">
        <v>75</v>
      </c>
      <c r="D60" s="211">
        <f t="array" ref="D60">AVERAGE(IF(WEEKDAY($C$7:$C$37,2)=2,D$7:D$37))</f>
        <v>239667</v>
      </c>
      <c r="E60" s="211">
        <f t="array" ref="E60">AVERAGE(IF(WEEKDAY($C$7:$C$37,2)=2,E$7:E$37))</f>
        <v>239056.2</v>
      </c>
    </row>
    <row r="61" spans="3:6" hidden="1" x14ac:dyDescent="0.3">
      <c r="C61" s="165" t="s">
        <v>76</v>
      </c>
      <c r="D61" s="211">
        <f t="array" ref="D61">AVERAGE(IF(WEEKDAY($C$7:$C$37,2)=3,D$7:D$37))</f>
        <v>250925.6</v>
      </c>
      <c r="E61" s="211">
        <f t="array" ref="E61">AVERAGE(IF(WEEKDAY($C$7:$C$37,2)=3,E$7:E$37))</f>
        <v>250295.2</v>
      </c>
    </row>
    <row r="62" spans="3:6" hidden="1" x14ac:dyDescent="0.3">
      <c r="C62" s="165" t="s">
        <v>77</v>
      </c>
      <c r="D62" s="211">
        <f t="array" ref="D62">AVERAGE(IF(WEEKDAY($C$7:$C$37,2)=4,D$7:D$37))</f>
        <v>247305.2</v>
      </c>
      <c r="E62" s="211">
        <f t="array" ref="E62">AVERAGE(IF(WEEKDAY($C$7:$C$37,2)=4,E$7:E$37))</f>
        <v>246678.8</v>
      </c>
    </row>
    <row r="63" spans="3:6" hidden="1" x14ac:dyDescent="0.3">
      <c r="C63" s="165" t="s">
        <v>78</v>
      </c>
      <c r="D63" s="211">
        <f t="array" ref="D63">AVERAGE(IF(WEEKDAY($C$7:$C$37,2)=5,D$7:D$37))</f>
        <v>248908.5</v>
      </c>
      <c r="E63" s="211">
        <f t="array" ref="E63">AVERAGE(IF(WEEKDAY($C$7:$C$37,2)=5,E$7:E$37))</f>
        <v>248291.75</v>
      </c>
    </row>
    <row r="64" spans="3:6" hidden="1" x14ac:dyDescent="0.3">
      <c r="C64" s="165" t="s">
        <v>79</v>
      </c>
      <c r="D64" s="211">
        <f>AVERAGEIF($G$7:$G$37,2,D$7:D$37)</f>
        <v>208109.75</v>
      </c>
      <c r="E64" s="211">
        <f>AVERAGEIF($G$7:$G$37,2,E$7:E$37)</f>
        <v>207553.25</v>
      </c>
    </row>
    <row r="65" spans="3:5" hidden="1" x14ac:dyDescent="0.3">
      <c r="C65" s="165" t="s">
        <v>80</v>
      </c>
      <c r="D65" s="211">
        <f>AVERAGEIF($G$7:$G$37,3,D$7:D$37)</f>
        <v>162542</v>
      </c>
      <c r="E65" s="211">
        <f>AVERAGEIF($G$7:$G$37,3,E$7:E$37)</f>
        <v>162107.25</v>
      </c>
    </row>
    <row r="68" spans="3:5" x14ac:dyDescent="0.3">
      <c r="C68" s="165"/>
      <c r="D68" s="211"/>
    </row>
    <row r="69" spans="3:5" x14ac:dyDescent="0.3">
      <c r="C69" s="165"/>
      <c r="D69" s="211"/>
    </row>
    <row r="70" spans="3:5" x14ac:dyDescent="0.3">
      <c r="C70" s="165"/>
      <c r="D70" s="211"/>
    </row>
    <row r="71" spans="3:5" x14ac:dyDescent="0.3">
      <c r="C71" s="165"/>
      <c r="D71" s="211"/>
    </row>
    <row r="72" spans="3:5" x14ac:dyDescent="0.3">
      <c r="C72" s="165"/>
      <c r="D72" s="211"/>
    </row>
    <row r="73" spans="3:5" x14ac:dyDescent="0.3">
      <c r="C73" s="165"/>
      <c r="D73" s="211"/>
    </row>
    <row r="74" spans="3:5" x14ac:dyDescent="0.3">
      <c r="C74" s="165"/>
      <c r="D74" s="211"/>
    </row>
  </sheetData>
  <mergeCells count="6">
    <mergeCell ref="C5:C6"/>
    <mergeCell ref="D5:D6"/>
    <mergeCell ref="E5:E6"/>
    <mergeCell ref="C1:E1"/>
    <mergeCell ref="C2:E2"/>
    <mergeCell ref="C3:E3"/>
  </mergeCells>
  <phoneticPr fontId="7" type="noConversion"/>
  <conditionalFormatting sqref="C7:E37">
    <cfRule type="expression" dxfId="3" priority="4">
      <formula>$H7="h"</formula>
    </cfRule>
    <cfRule type="expression" dxfId="2" priority="5">
      <formula>$G7&gt;1</formula>
    </cfRule>
  </conditionalFormatting>
  <conditionalFormatting sqref="E33 D14:E14 D7:D37">
    <cfRule type="top10" dxfId="1" priority="3" rank="1"/>
  </conditionalFormatting>
  <conditionalFormatting sqref="E7:E37">
    <cfRule type="top10" dxfId="0" priority="2" rank="1"/>
  </conditionalFormatting>
  <printOptions horizontalCentered="1"/>
  <pageMargins left="0.7" right="0.2" top="0.55000000000000004" bottom="0.25" header="0.17" footer="0.17"/>
  <pageSetup paperSize="9" scale="76"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D44DDC568472E44992923B34915CD353" ma:contentTypeVersion="8" ma:contentTypeDescription="Create a new document." ma:contentTypeScope="" ma:versionID="922d57aa857d3d1d0d10dbf605052999">
  <xsd:schema xmlns:xsd="http://www.w3.org/2001/XMLSchema" xmlns:xs="http://www.w3.org/2001/XMLSchema" xmlns:p="http://schemas.microsoft.com/office/2006/metadata/properties" xmlns:ns2="8c0b0975-54de-45a0-b4f4-21916a06c781" xmlns:ns3="18e676bd-b7fb-4293-b9be-509c11081a50" targetNamespace="http://schemas.microsoft.com/office/2006/metadata/properties" ma:root="true" ma:fieldsID="8593cc1386c25c9fa5224b8015922486" ns2:_="" ns3:_="">
    <xsd:import namespace="8c0b0975-54de-45a0-b4f4-21916a06c781"/>
    <xsd:import namespace="18e676bd-b7fb-4293-b9be-509c11081a5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c0b0975-54de-45a0-b4f4-21916a06c78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GenerationTime" ma:index="11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2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8e676bd-b7fb-4293-b9be-509c11081a50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85EFB07E-ABA8-4EF8-914E-1A5EA74DD319}"/>
</file>

<file path=customXml/itemProps2.xml><?xml version="1.0" encoding="utf-8"?>
<ds:datastoreItem xmlns:ds="http://schemas.openxmlformats.org/officeDocument/2006/customXml" ds:itemID="{572936EC-0270-4D75-9DB5-82358A118897}"/>
</file>

<file path=customXml/itemProps3.xml><?xml version="1.0" encoding="utf-8"?>
<ds:datastoreItem xmlns:ds="http://schemas.openxmlformats.org/officeDocument/2006/customXml" ds:itemID="{EC990461-8201-4B2F-B307-6D8A5F963A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4</vt:i4>
      </vt:variant>
    </vt:vector>
  </HeadingPairs>
  <TitlesOfParts>
    <vt:vector size="10" baseType="lpstr">
      <vt:lpstr>Daily</vt:lpstr>
      <vt:lpstr>Monthly</vt:lpstr>
      <vt:lpstr>Weekdays</vt:lpstr>
      <vt:lpstr>Saturdays</vt:lpstr>
      <vt:lpstr>Sundays &amp; Holidays</vt:lpstr>
      <vt:lpstr>Daily Total</vt:lpstr>
      <vt:lpstr>Daily!Print_Area</vt:lpstr>
      <vt:lpstr>'Daily Total'!Print_Area</vt:lpstr>
      <vt:lpstr>Weekdays!Print_Area</vt:lpstr>
      <vt:lpstr>Weekdays!Print_Titles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MOLIVARES-AFCS</cp:lastModifiedBy>
  <cp:lastPrinted>2017-06-28T01:39:02Z</cp:lastPrinted>
  <dcterms:created xsi:type="dcterms:W3CDTF">2007-01-05T06:49:01Z</dcterms:created>
  <dcterms:modified xsi:type="dcterms:W3CDTF">2022-04-07T01:28:03Z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0x010100D44DDC568472E44992923B34915CD353</vt:lpwstr>
  </property>
</Properties>
</file>