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/>
  <xr:revisionPtr revIDLastSave="0" documentId="13_ncr:1_{704BA1E2-C890-4113-B11D-855A98A964AD}" xr6:coauthVersionLast="45" xr6:coauthVersionMax="45" xr10:uidLastSave="{00000000-0000-0000-0000-000000000000}"/>
  <bookViews>
    <workbookView xWindow="0" yWindow="0" windowWidth="23040" windowHeight="123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16" i="1" l="1"/>
  <c r="C16" i="1" l="1"/>
  <c r="B19" i="1"/>
  <c r="B17" i="1"/>
  <c r="B18" i="1" s="1"/>
  <c r="C17" i="1"/>
  <c r="C18" i="1" s="1"/>
  <c r="C19" i="1"/>
</calcChain>
</file>

<file path=xl/sharedStrings.xml><?xml version="1.0" encoding="utf-8"?>
<sst xmlns="http://schemas.openxmlformats.org/spreadsheetml/2006/main" count="20" uniqueCount="20">
  <si>
    <t>L：齿轮间中心距（mm）</t>
    <phoneticPr fontId="5" type="noConversion"/>
  </si>
  <si>
    <t>小齿轮</t>
    <phoneticPr fontId="5" type="noConversion"/>
  </si>
  <si>
    <t>大齿轮</t>
    <phoneticPr fontId="5" type="noConversion"/>
  </si>
  <si>
    <t>α1：小齿轮压力角（度）</t>
    <phoneticPr fontId="5" type="noConversion"/>
  </si>
  <si>
    <t>α2：:大齿轮压力角（度）</t>
    <phoneticPr fontId="5" type="noConversion"/>
  </si>
  <si>
    <t>Z1：小齿轮齿数</t>
    <phoneticPr fontId="5" type="noConversion"/>
  </si>
  <si>
    <t>Z2：大齿轮齿数</t>
    <phoneticPr fontId="5" type="noConversion"/>
  </si>
  <si>
    <t>Da：齿顶圆直径(mm)</t>
    <phoneticPr fontId="5" type="noConversion"/>
  </si>
  <si>
    <t>D：分度圆直径(mm)</t>
    <phoneticPr fontId="5" type="noConversion"/>
  </si>
  <si>
    <t>Db：基圆直径(mm)</t>
    <phoneticPr fontId="5" type="noConversion"/>
  </si>
  <si>
    <t>Df：齿根圆直径(mm)</t>
    <phoneticPr fontId="5" type="noConversion"/>
  </si>
  <si>
    <t>齿轮计算公式：</t>
    <phoneticPr fontId="5" type="noConversion"/>
  </si>
  <si>
    <t>Da=M*(Z+2)</t>
  </si>
  <si>
    <t>D=M*Z</t>
    <phoneticPr fontId="5" type="noConversion"/>
  </si>
  <si>
    <t>Db=D*Cos(α)</t>
    <phoneticPr fontId="5" type="noConversion"/>
  </si>
  <si>
    <t>Df=M*(Z-2.5)</t>
    <phoneticPr fontId="5" type="noConversion"/>
  </si>
  <si>
    <t>Z=2*L/(Z1+Z2)</t>
    <phoneticPr fontId="5" type="noConversion"/>
  </si>
  <si>
    <t>M：齿轮模数</t>
    <phoneticPr fontId="5" type="noConversion"/>
  </si>
  <si>
    <t>圆角参数</t>
    <phoneticPr fontId="5" type="noConversion"/>
  </si>
  <si>
    <t>圆柱齿轮参数计算方法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</si>
</sst>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1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4"/>
      <color rgb="FF3F3F76"/>
      <name val="华文宋体"/>
      <family val="3"/>
      <charset val="134"/>
    </font>
    <font>
      <b/>
      <sz val="14"/>
      <color rgb="FF3F3F3F"/>
      <name val="华文宋体"/>
      <family val="3"/>
      <charset val="134"/>
    </font>
    <font>
      <sz val="14"/>
      <color theme="1"/>
      <name val="等线"/>
      <family val="2"/>
      <scheme val="minor"/>
    </font>
    <font>
      <sz val="14"/>
      <color theme="1"/>
      <name val="等线"/>
      <family val="3"/>
      <charset val="134"/>
      <scheme val="minor"/>
    </font>
    <font>
      <sz val="20"/>
      <color theme="1"/>
      <name val="等线"/>
      <family val="2"/>
      <scheme val="minor"/>
    </font>
    <font>
      <sz val="20"/>
      <color theme="1"/>
      <name val="等线"/>
      <family val="3"/>
      <charset val="134"/>
      <scheme val="minor"/>
    </font>
    <font>
      <b/>
      <sz val="26"/>
      <color rgb="FF00610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2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thin">
        <color rgb="FFB2B2B2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B2B2B2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B2B2B2"/>
      </right>
      <top/>
      <bottom style="medium">
        <color indexed="64"/>
      </bottom>
      <diagonal/>
    </border>
    <border>
      <left style="thin">
        <color rgb="FFB2B2B2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1" fillId="5" borderId="3" applyNumberFormat="0" applyFont="0" applyAlignment="0" applyProtection="0">
      <alignment vertical="center"/>
    </xf>
  </cellStyleXfs>
  <cellXfs count="24">
    <xf numFmtId="0" fontId="0" fillId="0" borderId="0" xfId="0"/>
    <xf numFmtId="0" fontId="0" fillId="0" borderId="0" xfId="0" applyAlignment="1">
      <alignment horizontal="center"/>
    </xf>
    <xf numFmtId="0" fontId="12" fillId="2" borderId="0" xfId="1" applyFont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12" fillId="2" borderId="19" xfId="1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6" fillId="3" borderId="4" xfId="2" applyFont="1" applyBorder="1" applyAlignment="1" applyProtection="1">
      <alignment horizontal="center"/>
      <protection locked="0"/>
    </xf>
    <xf numFmtId="0" fontId="6" fillId="3" borderId="5" xfId="2" applyFont="1" applyBorder="1" applyAlignment="1" applyProtection="1">
      <alignment horizontal="center"/>
      <protection locked="0"/>
    </xf>
    <xf numFmtId="0" fontId="6" fillId="3" borderId="6" xfId="2" applyFont="1" applyBorder="1" applyAlignment="1" applyProtection="1">
      <alignment horizontal="center"/>
      <protection locked="0"/>
    </xf>
    <xf numFmtId="0" fontId="6" fillId="3" borderId="7" xfId="2" applyFont="1" applyBorder="1" applyAlignment="1" applyProtection="1">
      <alignment horizontal="center"/>
      <protection locked="0"/>
    </xf>
    <xf numFmtId="0" fontId="6" fillId="3" borderId="8" xfId="2" applyFont="1" applyBorder="1" applyAlignment="1" applyProtection="1">
      <alignment horizontal="center"/>
      <protection locked="0"/>
    </xf>
    <xf numFmtId="0" fontId="6" fillId="3" borderId="9" xfId="2" applyFont="1" applyBorder="1" applyAlignment="1" applyProtection="1">
      <alignment horizontal="center"/>
      <protection locked="0"/>
    </xf>
    <xf numFmtId="0" fontId="7" fillId="4" borderId="2" xfId="3" applyFont="1" applyAlignment="1" applyProtection="1">
      <alignment horizontal="center"/>
      <protection locked="0"/>
    </xf>
    <xf numFmtId="176" fontId="7" fillId="4" borderId="2" xfId="3" applyNumberFormat="1" applyFont="1" applyAlignment="1" applyProtection="1">
      <alignment horizontal="center"/>
      <protection locked="0"/>
    </xf>
    <xf numFmtId="0" fontId="10" fillId="5" borderId="11" xfId="4" applyFont="1" applyBorder="1" applyAlignment="1" applyProtection="1">
      <alignment horizontal="center" vertical="center"/>
      <protection locked="0"/>
    </xf>
    <xf numFmtId="0" fontId="8" fillId="5" borderId="10" xfId="4" applyFont="1" applyBorder="1" applyAlignment="1" applyProtection="1">
      <alignment horizontal="center"/>
      <protection locked="0"/>
    </xf>
    <xf numFmtId="0" fontId="9" fillId="5" borderId="14" xfId="4" applyFont="1" applyBorder="1" applyAlignment="1" applyProtection="1">
      <alignment horizontal="center"/>
      <protection locked="0"/>
    </xf>
    <xf numFmtId="0" fontId="11" fillId="5" borderId="12" xfId="4" applyFont="1" applyBorder="1" applyAlignment="1" applyProtection="1">
      <alignment horizontal="center" vertical="center"/>
      <protection locked="0"/>
    </xf>
    <xf numFmtId="0" fontId="9" fillId="5" borderId="15" xfId="4" applyFont="1" applyBorder="1" applyAlignment="1" applyProtection="1">
      <alignment horizontal="center"/>
      <protection locked="0"/>
    </xf>
    <xf numFmtId="0" fontId="9" fillId="5" borderId="16" xfId="4" applyFont="1" applyBorder="1" applyAlignment="1" applyProtection="1">
      <alignment horizontal="center"/>
      <protection locked="0"/>
    </xf>
    <xf numFmtId="0" fontId="11" fillId="5" borderId="13" xfId="4" applyFont="1" applyBorder="1" applyAlignment="1" applyProtection="1">
      <alignment horizontal="center" vertical="center"/>
      <protection locked="0"/>
    </xf>
    <xf numFmtId="0" fontId="9" fillId="5" borderId="17" xfId="4" applyFont="1" applyBorder="1" applyAlignment="1" applyProtection="1">
      <alignment horizontal="center"/>
      <protection locked="0"/>
    </xf>
    <xf numFmtId="0" fontId="9" fillId="5" borderId="18" xfId="4" applyFont="1" applyBorder="1" applyAlignment="1" applyProtection="1">
      <alignment horizontal="center"/>
      <protection locked="0"/>
    </xf>
    <xf numFmtId="176" fontId="7" fillId="4" borderId="2" xfId="3" applyNumberFormat="1" applyFont="1" applyAlignment="1" applyProtection="1">
      <alignment horizontal="center"/>
    </xf>
  </cellXfs>
  <cellStyles count="5">
    <cellStyle name="常规" xfId="0" builtinId="0"/>
    <cellStyle name="好" xfId="1" builtinId="26"/>
    <cellStyle name="输出" xfId="3" builtinId="21"/>
    <cellStyle name="输入" xfId="2" builtinId="20"/>
    <cellStyle name="注释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562707</xdr:colOff>
      <xdr:row>8</xdr:row>
      <xdr:rowOff>138013</xdr:rowOff>
    </xdr:from>
    <xdr:to>
      <xdr:col>8</xdr:col>
      <xdr:colOff>598832</xdr:colOff>
      <xdr:row>29</xdr:row>
      <xdr:rowOff>99646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66" t="1" r="25064" b="-4192"/>
        <a:stretch/>
      </xdr:blipFill>
      <xdr:spPr>
        <a:xfrm>
          <a:off x="6482861" y="2054736"/>
          <a:ext cx="3084125" cy="45394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8"/>
  <sheetViews>
    <sheetView tabSelected="1" zoomScale="130" zoomScaleNormal="130" workbookViewId="0">
      <selection activeCell="B13" sqref="B13"/>
    </sheetView>
  </sheetViews>
  <sheetFormatPr defaultRowHeight="13.8" x14ac:dyDescent="0.25"/>
  <cols>
    <col min="1" max="1" width="46.33203125" style="1" customWidth="1"/>
    <col min="2" max="2" width="19.5546875" style="1" customWidth="1"/>
    <col min="3" max="3" width="20.44140625" style="1" customWidth="1"/>
  </cols>
  <sheetData>
    <row r="1" spans="1:23" ht="22.8" customHeight="1" x14ac:dyDescent="0.25">
      <c r="A1" s="2" t="s">
        <v>19</v>
      </c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22.8" customHeight="1" thickBot="1" x14ac:dyDescent="0.3">
      <c r="A2" s="4"/>
      <c r="B2" s="4"/>
      <c r="C2" s="4"/>
      <c r="D2" s="4"/>
      <c r="E2" s="4"/>
      <c r="F2" s="4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4.4" thickTop="1" x14ac:dyDescent="0.25">
      <c r="A3" s="5"/>
      <c r="B3" s="5"/>
      <c r="C3" s="5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14.4" thickBot="1" x14ac:dyDescent="0.3">
      <c r="A4" s="5"/>
      <c r="B4" s="5"/>
      <c r="C4" s="5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9.2" x14ac:dyDescent="0.4">
      <c r="A5" s="6" t="s">
        <v>0</v>
      </c>
      <c r="B5" s="7">
        <v>40</v>
      </c>
      <c r="C5" s="5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9.2" x14ac:dyDescent="0.4">
      <c r="A6" s="8" t="s">
        <v>5</v>
      </c>
      <c r="B6" s="9">
        <v>36</v>
      </c>
      <c r="C6" s="5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9.2" x14ac:dyDescent="0.4">
      <c r="A7" s="8" t="s">
        <v>6</v>
      </c>
      <c r="B7" s="9">
        <v>60</v>
      </c>
      <c r="C7" s="5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9.2" x14ac:dyDescent="0.4">
      <c r="A8" s="8" t="s">
        <v>3</v>
      </c>
      <c r="B8" s="9">
        <v>20</v>
      </c>
      <c r="C8" s="5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9.8" thickBot="1" x14ac:dyDescent="0.45">
      <c r="A9" s="10" t="s">
        <v>4</v>
      </c>
      <c r="B9" s="11">
        <v>20</v>
      </c>
      <c r="C9" s="5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5">
      <c r="A10" s="5"/>
      <c r="B10" s="5"/>
      <c r="C10" s="5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5">
      <c r="A11" s="5"/>
      <c r="B11" s="5"/>
      <c r="C11" s="5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25">
      <c r="A12" s="5"/>
      <c r="B12" s="5"/>
      <c r="C12" s="5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9.2" x14ac:dyDescent="0.4">
      <c r="A13" s="12" t="s">
        <v>17</v>
      </c>
      <c r="B13" s="23">
        <f>2*B5/(B6+B7)</f>
        <v>0.83333333333333337</v>
      </c>
      <c r="C13" s="1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ht="19.2" x14ac:dyDescent="0.4">
      <c r="A14" s="12"/>
      <c r="B14" s="13"/>
      <c r="C14" s="1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ht="19.2" x14ac:dyDescent="0.4">
      <c r="A15" s="12"/>
      <c r="B15" s="13" t="s">
        <v>1</v>
      </c>
      <c r="C15" s="13" t="s">
        <v>2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ht="19.2" x14ac:dyDescent="0.4">
      <c r="A16" s="12" t="s">
        <v>7</v>
      </c>
      <c r="B16" s="23">
        <f>B13*(B6+2)</f>
        <v>31.666666666666668</v>
      </c>
      <c r="C16" s="23">
        <f>B13*(B7+2)</f>
        <v>51.666666666666671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ht="19.2" x14ac:dyDescent="0.4">
      <c r="A17" s="12" t="s">
        <v>8</v>
      </c>
      <c r="B17" s="23">
        <f>B13*B6</f>
        <v>30</v>
      </c>
      <c r="C17" s="23">
        <f>B13*B7</f>
        <v>50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ht="19.2" x14ac:dyDescent="0.4">
      <c r="A18" s="12" t="s">
        <v>9</v>
      </c>
      <c r="B18" s="23">
        <f>B17*COS(B8/180*PI())</f>
        <v>28.190778623577252</v>
      </c>
      <c r="C18" s="23">
        <f>C17*COS(B9/180*PI())</f>
        <v>46.984631039295422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ht="19.2" x14ac:dyDescent="0.4">
      <c r="A19" s="12" t="s">
        <v>10</v>
      </c>
      <c r="B19" s="23">
        <f>B13*(B6-2.5)</f>
        <v>27.916666666666668</v>
      </c>
      <c r="C19" s="23">
        <f>B13*(B7-2.5)</f>
        <v>47.916666666666671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ht="19.2" x14ac:dyDescent="0.4">
      <c r="A20" s="12" t="s">
        <v>18</v>
      </c>
      <c r="B20" s="13">
        <v>0.25</v>
      </c>
      <c r="C20" s="13">
        <v>0.25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25">
      <c r="A21" s="5"/>
      <c r="B21" s="5"/>
      <c r="C21" s="5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25">
      <c r="A22" s="5"/>
      <c r="B22" s="5"/>
      <c r="C22" s="5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14.4" thickBot="1" x14ac:dyDescent="0.3">
      <c r="A23" s="5"/>
      <c r="B23" s="5"/>
      <c r="C23" s="5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ht="17.399999999999999" x14ac:dyDescent="0.3">
      <c r="A24" s="14" t="s">
        <v>11</v>
      </c>
      <c r="B24" s="15" t="s">
        <v>16</v>
      </c>
      <c r="C24" s="16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17.399999999999999" x14ac:dyDescent="0.3">
      <c r="A25" s="17"/>
      <c r="B25" s="18" t="s">
        <v>12</v>
      </c>
      <c r="C25" s="19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ht="17.399999999999999" x14ac:dyDescent="0.3">
      <c r="A26" s="17"/>
      <c r="B26" s="18" t="s">
        <v>13</v>
      </c>
      <c r="C26" s="19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ht="17.399999999999999" x14ac:dyDescent="0.3">
      <c r="A27" s="17"/>
      <c r="B27" s="18" t="s">
        <v>14</v>
      </c>
      <c r="C27" s="19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ht="18" thickBot="1" x14ac:dyDescent="0.35">
      <c r="A28" s="20"/>
      <c r="B28" s="21" t="s">
        <v>15</v>
      </c>
      <c r="C28" s="22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x14ac:dyDescent="0.25">
      <c r="A29" s="5"/>
      <c r="B29" s="5"/>
      <c r="C29" s="5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25">
      <c r="A30" s="5"/>
      <c r="B30" s="5"/>
      <c r="C30" s="5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25">
      <c r="A31" s="5"/>
      <c r="B31" s="5"/>
      <c r="C31" s="5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25">
      <c r="A32" s="5"/>
      <c r="B32" s="5"/>
      <c r="C32" s="5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x14ac:dyDescent="0.25">
      <c r="A33" s="5"/>
      <c r="B33" s="5"/>
      <c r="C33" s="5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x14ac:dyDescent="0.25">
      <c r="A34" s="5"/>
      <c r="B34" s="5"/>
      <c r="C34" s="5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25">
      <c r="A35" s="5"/>
      <c r="B35" s="5"/>
      <c r="C35" s="5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x14ac:dyDescent="0.25">
      <c r="A36" s="5"/>
      <c r="B36" s="5"/>
      <c r="C36" s="5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x14ac:dyDescent="0.25">
      <c r="A37" s="5"/>
      <c r="B37" s="5"/>
      <c r="C37" s="5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25">
      <c r="A38" s="5"/>
      <c r="B38" s="5"/>
      <c r="C38" s="5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x14ac:dyDescent="0.25">
      <c r="A39" s="5"/>
      <c r="B39" s="5"/>
      <c r="C39" s="5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25">
      <c r="A40" s="5"/>
      <c r="B40" s="5"/>
      <c r="C40" s="5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x14ac:dyDescent="0.25">
      <c r="A41" s="5"/>
      <c r="B41" s="5"/>
      <c r="C41" s="5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25">
      <c r="A42" s="5"/>
      <c r="B42" s="5"/>
      <c r="C42" s="5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x14ac:dyDescent="0.25">
      <c r="A43" s="5"/>
      <c r="B43" s="5"/>
      <c r="C43" s="5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25">
      <c r="A44" s="5"/>
      <c r="B44" s="5"/>
      <c r="C44" s="5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25">
      <c r="A45" s="5"/>
      <c r="B45" s="5"/>
      <c r="C45" s="5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x14ac:dyDescent="0.25">
      <c r="A46" s="5"/>
      <c r="B46" s="5"/>
      <c r="C46" s="5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x14ac:dyDescent="0.25">
      <c r="A47" s="5"/>
      <c r="B47" s="5"/>
      <c r="C47" s="5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25">
      <c r="A48" s="5"/>
      <c r="B48" s="5"/>
      <c r="C48" s="5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25">
      <c r="A49" s="5"/>
      <c r="B49" s="5"/>
      <c r="C49" s="5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25">
      <c r="A50" s="5"/>
      <c r="B50" s="5"/>
      <c r="C50" s="5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x14ac:dyDescent="0.25">
      <c r="A51" s="5"/>
      <c r="B51" s="5"/>
      <c r="C51" s="5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25">
      <c r="A52" s="5"/>
      <c r="B52" s="5"/>
      <c r="C52" s="5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25">
      <c r="A53" s="5"/>
      <c r="B53" s="5"/>
      <c r="C53" s="5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25">
      <c r="A54" s="5"/>
      <c r="B54" s="5"/>
      <c r="C54" s="5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25">
      <c r="A55" s="5"/>
      <c r="B55" s="5"/>
      <c r="C55" s="5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25">
      <c r="A56" s="5"/>
      <c r="B56" s="5"/>
      <c r="C56" s="5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25">
      <c r="A57" s="5"/>
      <c r="B57" s="5"/>
      <c r="C57" s="5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x14ac:dyDescent="0.25">
      <c r="A58" s="5"/>
      <c r="B58" s="5"/>
      <c r="C58" s="5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25">
      <c r="A59" s="5"/>
      <c r="B59" s="5"/>
      <c r="C59" s="5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x14ac:dyDescent="0.25">
      <c r="A60" s="5"/>
      <c r="B60" s="5"/>
      <c r="C60" s="5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x14ac:dyDescent="0.25">
      <c r="A61" s="5"/>
      <c r="B61" s="5"/>
      <c r="C61" s="5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25">
      <c r="A62" s="5"/>
      <c r="B62" s="5"/>
      <c r="C62" s="5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25">
      <c r="A63" s="5"/>
      <c r="B63" s="5"/>
      <c r="C63" s="5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25">
      <c r="A64" s="5"/>
      <c r="B64" s="5"/>
      <c r="C64" s="5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25">
      <c r="A65" s="5"/>
      <c r="B65" s="5"/>
      <c r="C65" s="5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25">
      <c r="A66" s="5"/>
      <c r="B66" s="5"/>
      <c r="C66" s="5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25">
      <c r="A67" s="5"/>
      <c r="B67" s="5"/>
      <c r="C67" s="5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x14ac:dyDescent="0.25">
      <c r="A68" s="5"/>
      <c r="B68" s="5"/>
      <c r="C68" s="5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x14ac:dyDescent="0.25">
      <c r="A69" s="5"/>
      <c r="B69" s="5"/>
      <c r="C69" s="5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x14ac:dyDescent="0.25">
      <c r="A70" s="5"/>
      <c r="B70" s="5"/>
      <c r="C70" s="5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25">
      <c r="A71" s="5"/>
      <c r="B71" s="5"/>
      <c r="C71" s="5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25">
      <c r="A72" s="5"/>
      <c r="B72" s="5"/>
      <c r="C72" s="5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25">
      <c r="A73" s="5"/>
      <c r="B73" s="5"/>
      <c r="C73" s="5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25">
      <c r="A74" s="5"/>
      <c r="B74" s="5"/>
      <c r="C74" s="5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25">
      <c r="A75" s="5"/>
      <c r="B75" s="5"/>
      <c r="C75" s="5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25">
      <c r="A76" s="5"/>
      <c r="B76" s="5"/>
      <c r="C76" s="5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25">
      <c r="A77" s="5"/>
      <c r="B77" s="5"/>
      <c r="C77" s="5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x14ac:dyDescent="0.25">
      <c r="A78" s="5"/>
      <c r="B78" s="5"/>
      <c r="C78" s="5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x14ac:dyDescent="0.25">
      <c r="A79" s="5"/>
      <c r="B79" s="5"/>
      <c r="C79" s="5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x14ac:dyDescent="0.25">
      <c r="A80" s="5"/>
      <c r="B80" s="5"/>
      <c r="C80" s="5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25">
      <c r="A81" s="5"/>
      <c r="B81" s="5"/>
      <c r="C81" s="5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x14ac:dyDescent="0.25">
      <c r="A82" s="5"/>
      <c r="B82" s="5"/>
      <c r="C82" s="5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25">
      <c r="A83" s="5"/>
      <c r="B83" s="5"/>
      <c r="C83" s="5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25">
      <c r="A84" s="5"/>
      <c r="B84" s="5"/>
      <c r="C84" s="5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25">
      <c r="A85" s="5"/>
      <c r="B85" s="5"/>
      <c r="C85" s="5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x14ac:dyDescent="0.25">
      <c r="A86" s="5"/>
      <c r="B86" s="5"/>
      <c r="C86" s="5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x14ac:dyDescent="0.25">
      <c r="A87" s="5"/>
      <c r="B87" s="5"/>
      <c r="C87" s="5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x14ac:dyDescent="0.25">
      <c r="A88" s="5"/>
      <c r="B88" s="5"/>
      <c r="C88" s="5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x14ac:dyDescent="0.25">
      <c r="A89" s="5"/>
      <c r="B89" s="5"/>
      <c r="C89" s="5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25">
      <c r="A90" s="5"/>
      <c r="B90" s="5"/>
      <c r="C90" s="5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25">
      <c r="A91" s="5"/>
      <c r="B91" s="5"/>
      <c r="C91" s="5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25">
      <c r="A92" s="5"/>
      <c r="B92" s="5"/>
      <c r="C92" s="5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x14ac:dyDescent="0.25">
      <c r="A93" s="5"/>
      <c r="B93" s="5"/>
      <c r="C93" s="5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25">
      <c r="A94" s="5"/>
      <c r="B94" s="5"/>
      <c r="C94" s="5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25">
      <c r="A95" s="5"/>
      <c r="B95" s="5"/>
      <c r="C95" s="5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25">
      <c r="A96" s="5"/>
      <c r="B96" s="5"/>
      <c r="C96" s="5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25">
      <c r="A97" s="5"/>
      <c r="B97" s="5"/>
      <c r="C97" s="5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x14ac:dyDescent="0.25">
      <c r="A98" s="5"/>
      <c r="B98" s="5"/>
      <c r="C98" s="5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</sheetData>
  <sheetProtection algorithmName="SHA-512" hashValue="iNVuyxWzA0x4NQT+GPEIjEuztM3q45ialIm7OnFucf4/+urWarXpNPAxd+OQ+lJyEwjlKqawsgLUBHqkvSaKTg==" saltValue="BMgEvatsii204K3KGhJ/Jw==" spinCount="100000" sheet="1" objects="1" scenarios="1"/>
  <mergeCells count="7">
    <mergeCell ref="A24:A28"/>
    <mergeCell ref="A1:F2"/>
    <mergeCell ref="B24:C24"/>
    <mergeCell ref="B25:C25"/>
    <mergeCell ref="B26:C26"/>
    <mergeCell ref="B27:C27"/>
    <mergeCell ref="B28:C28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2021-01-08T09:19:43Z</dcterms:modified>
</cp:coreProperties>
</file>