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3"/>
  </bookViews>
  <sheets>
    <sheet name="August" sheetId="1" r:id="rId1"/>
    <sheet name="September" sheetId="2" r:id="rId2"/>
    <sheet name="October" sheetId="3" r:id="rId3"/>
    <sheet name="November" sheetId="4" r:id="rId4"/>
  </sheets>
  <calcPr calcId="144525"/>
</workbook>
</file>

<file path=xl/sharedStrings.xml><?xml version="1.0" encoding="utf-8"?>
<sst xmlns="http://schemas.openxmlformats.org/spreadsheetml/2006/main" count="87" uniqueCount="29">
  <si>
    <t>Amount</t>
  </si>
  <si>
    <t>No of classes</t>
  </si>
  <si>
    <t>Total</t>
  </si>
  <si>
    <t>Trail completed</t>
  </si>
  <si>
    <t>Paid completed</t>
  </si>
  <si>
    <t>Trail NSA/NST</t>
  </si>
  <si>
    <t>Paid NSA/NST</t>
  </si>
  <si>
    <t>Project Feedback</t>
  </si>
  <si>
    <t xml:space="preserve">Monthly Slot </t>
  </si>
  <si>
    <t>Student Feedback</t>
  </si>
  <si>
    <t>Trail (3-8) pm       Aug 3 to 15</t>
  </si>
  <si>
    <t>Slot Count</t>
  </si>
  <si>
    <t>Student Referal</t>
  </si>
  <si>
    <t>Received 0n 11-Sep</t>
  </si>
  <si>
    <t>conversion(1-5)</t>
  </si>
  <si>
    <t>conversion(6-10)</t>
  </si>
  <si>
    <t>conversion(10+)</t>
  </si>
  <si>
    <t>teacher conversion</t>
  </si>
  <si>
    <t>Laxmi clearing her demo 1</t>
  </si>
  <si>
    <t>Earned</t>
  </si>
  <si>
    <r>
      <rPr>
        <sz val="11"/>
        <color theme="1"/>
        <rFont val="Calibri"/>
        <charset val="134"/>
        <scheme val="minor"/>
      </rPr>
      <t xml:space="preserve"> </t>
    </r>
    <r>
      <rPr>
        <sz val="22"/>
        <color rgb="FFFF0000"/>
        <rFont val="Calibri"/>
        <charset val="134"/>
        <scheme val="minor"/>
      </rPr>
      <t>TDS</t>
    </r>
  </si>
  <si>
    <t>Internet Bill</t>
  </si>
  <si>
    <t>FINAL PAYOUT</t>
  </si>
  <si>
    <t>Whitehat PAYOUT</t>
  </si>
  <si>
    <t>Monthly slot</t>
  </si>
  <si>
    <t>Laxmi got selected</t>
  </si>
  <si>
    <t>Whitehat Payout</t>
  </si>
  <si>
    <t>Chamship incentive</t>
  </si>
  <si>
    <t>Adjustments and arrears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</si>
</sst>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51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i/>
      <sz val="16"/>
      <color theme="1"/>
      <name val="Calibri"/>
      <charset val="134"/>
      <scheme val="minor"/>
    </font>
    <font>
      <i/>
      <sz val="16"/>
      <color rgb="FFC00000"/>
      <name val="Calibri"/>
      <charset val="134"/>
      <scheme val="minor"/>
    </font>
    <font>
      <b/>
      <i/>
      <sz val="16"/>
      <color rgb="FF002060"/>
      <name val="Calibri"/>
      <charset val="134"/>
      <scheme val="minor"/>
    </font>
    <font>
      <sz val="16"/>
      <color rgb="FF0066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6"/>
      <color rgb="FF00B0F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6"/>
      <color rgb="FFFF3399"/>
      <name val="Calibri"/>
      <charset val="134"/>
      <scheme val="minor"/>
    </font>
    <font>
      <b/>
      <sz val="20"/>
      <color rgb="FF9900CC"/>
      <name val="Calibri"/>
      <charset val="134"/>
      <scheme val="minor"/>
    </font>
    <font>
      <sz val="20"/>
      <color theme="1" tint="0.0499893185216834"/>
      <name val="Calibri"/>
      <charset val="134"/>
      <scheme val="minor"/>
    </font>
    <font>
      <sz val="18"/>
      <color rgb="FFFF0000"/>
      <name val="Calibri"/>
      <charset val="134"/>
      <scheme val="minor"/>
    </font>
    <font>
      <sz val="18"/>
      <color rgb="FFFF3399"/>
      <name val="Calibri"/>
      <charset val="134"/>
      <scheme val="minor"/>
    </font>
    <font>
      <b/>
      <i/>
      <u/>
      <sz val="16"/>
      <color rgb="FF00B050"/>
      <name val="Calibri"/>
      <charset val="134"/>
      <scheme val="minor"/>
    </font>
    <font>
      <b/>
      <sz val="26"/>
      <color theme="9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6"/>
      <color theme="9" tint="-0.249977111117893"/>
      <name val="Calibri"/>
      <charset val="134"/>
      <scheme val="minor"/>
    </font>
    <font>
      <sz val="28"/>
      <color theme="7" tint="-0.249977111117893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rgb="FF92D050"/>
      <name val="Calibri"/>
      <charset val="134"/>
      <scheme val="minor"/>
    </font>
    <font>
      <b/>
      <sz val="16"/>
      <color theme="5" tint="-0.249977111117893"/>
      <name val="Calibri"/>
      <charset val="134"/>
      <scheme val="minor"/>
    </font>
    <font>
      <b/>
      <sz val="26"/>
      <color theme="9"/>
      <name val="Calibri"/>
      <charset val="134"/>
      <scheme val="minor"/>
    </font>
    <font>
      <sz val="26"/>
      <color theme="7" tint="-0.249977111117893"/>
      <name val="Calibri"/>
      <charset val="134"/>
      <scheme val="minor"/>
    </font>
    <font>
      <sz val="11"/>
      <color theme="7" tint="-0.249977111117893"/>
      <name val="Calibri"/>
      <charset val="134"/>
      <scheme val="minor"/>
    </font>
    <font>
      <b/>
      <sz val="26"/>
      <color theme="1" tint="0.0499893185216834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22"/>
      <color rgb="FFFF0000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0DB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1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0" borderId="5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31" borderId="11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3" fillId="27" borderId="9" applyNumberFormat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49" fillId="27" borderId="11" applyNumberFormat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2" borderId="1" xfId="0" applyFont="1" applyFill="1" applyBorder="1"/>
    <xf numFmtId="0" fontId="8" fillId="0" borderId="0" xfId="0" applyFont="1"/>
    <xf numFmtId="0" fontId="9" fillId="3" borderId="1" xfId="0" applyFont="1" applyFill="1" applyBorder="1"/>
    <xf numFmtId="0" fontId="10" fillId="0" borderId="0" xfId="0" applyFont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4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5" borderId="0" xfId="0" applyFont="1" applyFill="1" applyAlignment="1">
      <alignment wrapText="1"/>
    </xf>
    <xf numFmtId="0" fontId="19" fillId="6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21" fillId="7" borderId="0" xfId="0" applyFont="1" applyFill="1"/>
    <xf numFmtId="0" fontId="22" fillId="8" borderId="0" xfId="0" applyFont="1" applyFill="1" applyAlignment="1">
      <alignment horizontal="center"/>
    </xf>
    <xf numFmtId="0" fontId="23" fillId="9" borderId="0" xfId="0" applyFont="1" applyFill="1"/>
    <xf numFmtId="0" fontId="11" fillId="10" borderId="0" xfId="0" applyFont="1" applyFill="1"/>
    <xf numFmtId="0" fontId="2" fillId="0" borderId="0" xfId="0" applyFont="1" applyAlignment="1">
      <alignment wrapText="1"/>
    </xf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Border="1"/>
    <xf numFmtId="0" fontId="24" fillId="2" borderId="1" xfId="0" applyFont="1" applyFill="1" applyBorder="1"/>
    <xf numFmtId="0" fontId="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1" fillId="14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11" borderId="0" xfId="0" applyFont="1" applyFill="1" applyBorder="1"/>
    <xf numFmtId="0" fontId="2" fillId="0" borderId="2" xfId="0" applyFont="1" applyBorder="1" applyAlignment="1"/>
    <xf numFmtId="0" fontId="2" fillId="0" borderId="4" xfId="0" applyFont="1" applyBorder="1" applyAlignment="1"/>
    <xf numFmtId="0" fontId="1" fillId="0" borderId="3" xfId="0" applyFont="1" applyBorder="1"/>
    <xf numFmtId="0" fontId="9" fillId="4" borderId="1" xfId="0" applyFont="1" applyFill="1" applyBorder="1"/>
    <xf numFmtId="0" fontId="16" fillId="0" borderId="1" xfId="0" applyFont="1" applyBorder="1"/>
    <xf numFmtId="0" fontId="0" fillId="0" borderId="0" xfId="0" applyAlignment="1">
      <alignment horizontal="center"/>
    </xf>
    <xf numFmtId="0" fontId="26" fillId="0" borderId="0" xfId="0" applyFont="1" applyBorder="1"/>
    <xf numFmtId="0" fontId="0" fillId="0" borderId="0" xfId="0" applyBorder="1"/>
    <xf numFmtId="0" fontId="2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7" fillId="6" borderId="1" xfId="0" applyFont="1" applyFill="1" applyBorder="1"/>
    <xf numFmtId="0" fontId="27" fillId="15" borderId="0" xfId="0" applyFont="1" applyFill="1" applyBorder="1"/>
    <xf numFmtId="0" fontId="28" fillId="16" borderId="0" xfId="0" applyFont="1" applyFill="1" applyAlignment="1">
      <alignment horizontal="center"/>
    </xf>
    <xf numFmtId="0" fontId="29" fillId="16" borderId="0" xfId="0" applyFont="1" applyFill="1" applyAlignment="1">
      <alignment horizontal="center"/>
    </xf>
    <xf numFmtId="0" fontId="30" fillId="9" borderId="0" xfId="0" applyFont="1" applyFill="1"/>
    <xf numFmtId="0" fontId="15" fillId="3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0DBD"/>
      <color rgb="00006600"/>
      <color rgb="009900CC"/>
      <color rgb="00FF3399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J20" sqref="J20"/>
    </sheetView>
  </sheetViews>
  <sheetFormatPr defaultColWidth="9" defaultRowHeight="15"/>
  <cols>
    <col min="1" max="1" width="24.7142857142857" customWidth="1"/>
    <col min="2" max="2" width="14.8571428571429" customWidth="1"/>
    <col min="3" max="3" width="18.4285714285714" customWidth="1"/>
    <col min="4" max="4" width="15" customWidth="1"/>
    <col min="7" max="7" width="20.7142857142857" customWidth="1"/>
    <col min="9" max="9" width="9.57142857142857" customWidth="1"/>
  </cols>
  <sheetData>
    <row r="1" ht="21" spans="1:9">
      <c r="A1" s="1"/>
      <c r="B1" s="33" t="s">
        <v>0</v>
      </c>
      <c r="C1" s="34" t="s">
        <v>1</v>
      </c>
      <c r="D1" s="35" t="s">
        <v>2</v>
      </c>
      <c r="E1" s="1"/>
      <c r="F1" s="1"/>
      <c r="G1" s="1"/>
      <c r="H1" s="1"/>
      <c r="I1" s="1"/>
    </row>
    <row r="2" ht="21" spans="1:9">
      <c r="A2" s="5" t="s">
        <v>3</v>
      </c>
      <c r="B2" s="1">
        <v>50</v>
      </c>
      <c r="C2" s="1">
        <v>46</v>
      </c>
      <c r="D2" s="36">
        <f>B2*C2</f>
        <v>2300</v>
      </c>
      <c r="E2" s="1"/>
      <c r="F2" s="1"/>
      <c r="G2" s="1"/>
      <c r="H2" s="1"/>
      <c r="I2" s="1"/>
    </row>
    <row r="3" ht="21" spans="1:9">
      <c r="A3" s="7" t="s">
        <v>4</v>
      </c>
      <c r="B3" s="1">
        <v>325</v>
      </c>
      <c r="C3" s="1">
        <v>94</v>
      </c>
      <c r="D3" s="36">
        <f>B3*C3</f>
        <v>30550</v>
      </c>
      <c r="E3" s="1"/>
      <c r="F3" s="1"/>
      <c r="G3" s="1"/>
      <c r="H3" s="1"/>
      <c r="I3" s="1"/>
    </row>
    <row r="4" ht="21" spans="1:9">
      <c r="A4" s="5" t="s">
        <v>5</v>
      </c>
      <c r="B4" s="1">
        <v>50</v>
      </c>
      <c r="C4" s="1">
        <v>32</v>
      </c>
      <c r="D4" s="36">
        <f>B4*C4</f>
        <v>1600</v>
      </c>
      <c r="E4" s="1"/>
      <c r="F4" s="1"/>
      <c r="G4" s="1"/>
      <c r="H4" s="1"/>
      <c r="I4" s="1"/>
    </row>
    <row r="5" ht="21" spans="1:9">
      <c r="A5" s="7" t="s">
        <v>6</v>
      </c>
      <c r="B5" s="1">
        <v>50</v>
      </c>
      <c r="C5" s="1">
        <v>7</v>
      </c>
      <c r="D5" s="36">
        <f>B5*C5</f>
        <v>350</v>
      </c>
      <c r="E5" s="1"/>
      <c r="F5" s="1"/>
      <c r="G5" s="1"/>
      <c r="H5" s="1"/>
      <c r="I5" s="1"/>
    </row>
    <row r="6" ht="21.75" spans="1:9">
      <c r="A6" s="9"/>
      <c r="B6" s="1"/>
      <c r="C6" s="1"/>
      <c r="D6" s="36"/>
      <c r="E6" s="1"/>
      <c r="F6" s="1"/>
      <c r="G6" s="1"/>
      <c r="H6" s="1"/>
      <c r="I6" s="1"/>
    </row>
    <row r="7" ht="24" spans="1:9">
      <c r="A7" s="11" t="s">
        <v>7</v>
      </c>
      <c r="B7" s="1">
        <v>30</v>
      </c>
      <c r="C7" s="1">
        <v>84</v>
      </c>
      <c r="D7" s="36">
        <f>B7*C7</f>
        <v>2520</v>
      </c>
      <c r="E7" s="1"/>
      <c r="F7" s="1"/>
      <c r="G7" s="37" t="s">
        <v>8</v>
      </c>
      <c r="H7" s="1"/>
      <c r="I7" s="8">
        <v>202</v>
      </c>
    </row>
    <row r="8" ht="21" spans="1:9">
      <c r="A8" s="11" t="s">
        <v>9</v>
      </c>
      <c r="B8" s="1">
        <v>100</v>
      </c>
      <c r="C8" s="1">
        <v>20</v>
      </c>
      <c r="D8" s="36">
        <f>B8*C8</f>
        <v>2000</v>
      </c>
      <c r="E8" s="1"/>
      <c r="F8" s="1"/>
      <c r="G8" s="1"/>
      <c r="H8" s="1"/>
      <c r="I8" s="1"/>
    </row>
    <row r="9" ht="21.75" spans="1:9">
      <c r="A9" s="9"/>
      <c r="B9" s="1"/>
      <c r="C9" s="1"/>
      <c r="D9" s="36"/>
      <c r="E9" s="1"/>
      <c r="F9" s="1"/>
      <c r="G9" s="1"/>
      <c r="H9" s="1"/>
      <c r="I9" s="1"/>
    </row>
    <row r="10" ht="42.75" spans="1:9">
      <c r="A10" s="38" t="s">
        <v>10</v>
      </c>
      <c r="B10" s="1">
        <v>100</v>
      </c>
      <c r="C10" s="1">
        <v>18</v>
      </c>
      <c r="D10" s="36">
        <f>B10*C10</f>
        <v>1800</v>
      </c>
      <c r="E10" s="1"/>
      <c r="F10" s="1"/>
      <c r="G10" s="10" t="s">
        <v>11</v>
      </c>
      <c r="H10" s="1"/>
      <c r="I10" s="59">
        <f>C2+C3+C4+C5+C10</f>
        <v>197</v>
      </c>
    </row>
    <row r="11" ht="21.75" spans="1:9">
      <c r="A11" s="38"/>
      <c r="B11" s="1"/>
      <c r="C11" s="1"/>
      <c r="D11" s="36"/>
      <c r="E11" s="1"/>
      <c r="F11" s="1"/>
      <c r="G11" s="1"/>
      <c r="H11" s="1"/>
      <c r="I11" s="1"/>
    </row>
    <row r="12" ht="21.75" spans="1:9">
      <c r="A12" s="39" t="s">
        <v>12</v>
      </c>
      <c r="B12" s="1">
        <v>500</v>
      </c>
      <c r="C12" s="1">
        <v>1</v>
      </c>
      <c r="D12" s="40">
        <f>B12*C12</f>
        <v>500</v>
      </c>
      <c r="E12" s="1"/>
      <c r="F12" s="41" t="s">
        <v>13</v>
      </c>
      <c r="G12" s="42"/>
      <c r="H12" s="1"/>
      <c r="I12" s="1"/>
    </row>
    <row r="13" ht="21" spans="1:9">
      <c r="A13" s="39"/>
      <c r="B13" s="1"/>
      <c r="C13" s="1"/>
      <c r="D13" s="36"/>
      <c r="E13" s="1"/>
      <c r="F13" s="1"/>
      <c r="G13" s="1"/>
      <c r="H13" s="1"/>
      <c r="I13" s="1"/>
    </row>
    <row r="14" ht="21" spans="1:9">
      <c r="A14" s="1" t="s">
        <v>14</v>
      </c>
      <c r="B14" s="1">
        <v>250</v>
      </c>
      <c r="C14" s="1">
        <v>5</v>
      </c>
      <c r="D14" s="36">
        <f>B14*C14</f>
        <v>1250</v>
      </c>
      <c r="E14" s="1"/>
      <c r="F14" s="1"/>
      <c r="G14" s="1"/>
      <c r="H14" s="1"/>
      <c r="I14" s="1"/>
    </row>
    <row r="15" ht="21" spans="1:9">
      <c r="A15" s="1" t="s">
        <v>15</v>
      </c>
      <c r="B15" s="1">
        <v>500</v>
      </c>
      <c r="C15" s="1">
        <v>3</v>
      </c>
      <c r="D15" s="36">
        <f>B15*C15</f>
        <v>1500</v>
      </c>
      <c r="E15" s="1"/>
      <c r="F15" s="1"/>
      <c r="G15" s="1"/>
      <c r="H15" s="1"/>
      <c r="I15" s="1"/>
    </row>
    <row r="16" ht="21.75" spans="1:9">
      <c r="A16" s="1" t="s">
        <v>16</v>
      </c>
      <c r="B16" s="1">
        <v>1000</v>
      </c>
      <c r="C16" s="1"/>
      <c r="D16" s="36">
        <f>B16*C16</f>
        <v>0</v>
      </c>
      <c r="E16" s="1"/>
      <c r="F16" s="1"/>
      <c r="G16" s="1"/>
      <c r="H16" s="1"/>
      <c r="I16" s="1"/>
    </row>
    <row r="17" ht="21.75" spans="1:9">
      <c r="A17" s="1" t="s">
        <v>17</v>
      </c>
      <c r="B17" s="1">
        <v>5000</v>
      </c>
      <c r="C17" s="1">
        <v>300</v>
      </c>
      <c r="D17" s="43">
        <f>C17</f>
        <v>300</v>
      </c>
      <c r="E17" s="1"/>
      <c r="F17" s="44" t="s">
        <v>18</v>
      </c>
      <c r="G17" s="45"/>
      <c r="H17" s="46"/>
      <c r="I17" s="1"/>
    </row>
    <row r="18" ht="21" spans="1:9">
      <c r="A18" s="1"/>
      <c r="B18" s="1"/>
      <c r="C18" s="1"/>
      <c r="D18" s="1"/>
      <c r="E18" s="1"/>
      <c r="F18" s="1"/>
      <c r="G18" s="1"/>
      <c r="H18" s="1"/>
      <c r="I18" s="1"/>
    </row>
    <row r="19" ht="21.75" spans="1:9">
      <c r="A19" s="1"/>
      <c r="B19" s="1"/>
      <c r="C19" s="1"/>
      <c r="D19" s="1"/>
      <c r="E19" s="1"/>
      <c r="F19" s="1"/>
      <c r="G19" s="1"/>
      <c r="H19" s="1"/>
      <c r="I19" s="1"/>
    </row>
    <row r="20" ht="27" spans="1:9">
      <c r="A20" s="15" t="s">
        <v>19</v>
      </c>
      <c r="B20" s="16"/>
      <c r="C20" s="1"/>
      <c r="D20" s="47">
        <f>D2+D3+D4+D5+D7+D8+D10+D14+D15+D16</f>
        <v>43870</v>
      </c>
      <c r="E20" s="1"/>
      <c r="F20" s="1"/>
      <c r="G20" s="1"/>
      <c r="H20" s="1"/>
      <c r="I20" s="1"/>
    </row>
    <row r="21" ht="21.75" spans="1:9">
      <c r="A21" s="1"/>
      <c r="B21" s="1"/>
      <c r="C21" s="1"/>
      <c r="D21" s="1"/>
      <c r="E21" s="1"/>
      <c r="F21" s="1"/>
      <c r="G21" s="1"/>
      <c r="H21" s="1"/>
      <c r="I21" s="1"/>
    </row>
    <row r="22" ht="29.25" spans="1:4">
      <c r="A22" s="18" t="s">
        <v>20</v>
      </c>
      <c r="B22" s="19"/>
      <c r="D22" s="48">
        <f>(D20/100)*7.5</f>
        <v>3290.25</v>
      </c>
    </row>
    <row r="23" ht="23.25" spans="1:4">
      <c r="A23" s="49"/>
      <c r="B23" s="49"/>
      <c r="D23" s="20"/>
    </row>
    <row r="24" ht="21" spans="1:7">
      <c r="A24" s="22" t="s">
        <v>21</v>
      </c>
      <c r="B24" s="1">
        <v>1500</v>
      </c>
      <c r="C24" s="1">
        <v>1</v>
      </c>
      <c r="D24" s="36">
        <f>B24*C24</f>
        <v>1500</v>
      </c>
      <c r="G24" s="50"/>
    </row>
    <row r="26" ht="15.75" spans="7:7">
      <c r="G26" s="51"/>
    </row>
    <row r="27" ht="34.5" spans="1:7">
      <c r="A27" s="52" t="s">
        <v>22</v>
      </c>
      <c r="B27" s="53"/>
      <c r="D27" s="54">
        <f>(D20-D22)+D24</f>
        <v>42079.75</v>
      </c>
      <c r="F27" s="51"/>
      <c r="G27" s="55"/>
    </row>
    <row r="28" spans="7:7">
      <c r="G28" s="51"/>
    </row>
    <row r="30" ht="33.75" spans="1:4">
      <c r="A30" s="56" t="s">
        <v>23</v>
      </c>
      <c r="B30" s="57"/>
      <c r="D30" s="58">
        <f>D27+D12+D17</f>
        <v>42879.75</v>
      </c>
    </row>
  </sheetData>
  <mergeCells count="5">
    <mergeCell ref="F12:G12"/>
    <mergeCell ref="A20:B20"/>
    <mergeCell ref="A22:B22"/>
    <mergeCell ref="A27:B27"/>
    <mergeCell ref="A30:B30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G11" sqref="G11"/>
    </sheetView>
  </sheetViews>
  <sheetFormatPr defaultColWidth="9" defaultRowHeight="23.25"/>
  <cols>
    <col min="1" max="1" width="24.7142857142857" customWidth="1"/>
    <col min="2" max="2" width="13" customWidth="1"/>
    <col min="3" max="3" width="20.1428571428571" customWidth="1"/>
    <col min="4" max="4" width="14.8571428571429" style="21" customWidth="1"/>
    <col min="7" max="7" width="19.5714285714286" customWidth="1"/>
  </cols>
  <sheetData>
    <row r="1" ht="21.75" spans="1:9">
      <c r="A1" s="1"/>
      <c r="B1" s="2" t="s">
        <v>0</v>
      </c>
      <c r="C1" s="3" t="s">
        <v>1</v>
      </c>
      <c r="D1" s="4" t="s">
        <v>2</v>
      </c>
      <c r="E1" s="1"/>
      <c r="F1" s="1"/>
      <c r="G1" s="1"/>
      <c r="H1" s="1"/>
      <c r="I1" s="1"/>
    </row>
    <row r="2" ht="21.75" spans="1:9">
      <c r="A2" s="5" t="s">
        <v>3</v>
      </c>
      <c r="B2" s="1">
        <v>50</v>
      </c>
      <c r="C2" s="1">
        <v>5</v>
      </c>
      <c r="D2" s="6">
        <f>B2*C2</f>
        <v>250</v>
      </c>
      <c r="E2" s="1"/>
      <c r="F2" s="1"/>
      <c r="G2" s="1"/>
      <c r="H2" s="1"/>
      <c r="I2" s="1"/>
    </row>
    <row r="3" ht="24" spans="1:9">
      <c r="A3" s="7" t="s">
        <v>4</v>
      </c>
      <c r="B3" s="1">
        <v>325</v>
      </c>
      <c r="C3" s="1">
        <v>157</v>
      </c>
      <c r="D3" s="6">
        <f>B3*C3</f>
        <v>51025</v>
      </c>
      <c r="E3" s="1"/>
      <c r="F3" s="1"/>
      <c r="G3" s="8" t="s">
        <v>24</v>
      </c>
      <c r="H3" s="1"/>
      <c r="I3" s="8">
        <v>177</v>
      </c>
    </row>
    <row r="4" ht="21" spans="1:9">
      <c r="A4" s="5" t="s">
        <v>5</v>
      </c>
      <c r="B4" s="1">
        <v>50</v>
      </c>
      <c r="C4" s="1">
        <v>3</v>
      </c>
      <c r="D4" s="6">
        <f>B4*C4</f>
        <v>150</v>
      </c>
      <c r="E4" s="1"/>
      <c r="F4" s="1"/>
      <c r="G4" s="1"/>
      <c r="H4" s="1"/>
      <c r="I4" s="1"/>
    </row>
    <row r="5" ht="21.75" spans="1:9">
      <c r="A5" s="7" t="s">
        <v>6</v>
      </c>
      <c r="B5" s="1">
        <v>50</v>
      </c>
      <c r="C5" s="1">
        <v>10</v>
      </c>
      <c r="D5" s="6">
        <f>B5*C5</f>
        <v>500</v>
      </c>
      <c r="E5" s="1"/>
      <c r="F5" s="1"/>
      <c r="G5" s="1"/>
      <c r="H5" s="1"/>
      <c r="I5" s="1"/>
    </row>
    <row r="6" ht="27" spans="1:9">
      <c r="A6" s="9"/>
      <c r="B6" s="1"/>
      <c r="C6" s="1"/>
      <c r="D6" s="6"/>
      <c r="E6" s="1"/>
      <c r="F6" s="1"/>
      <c r="G6" s="10" t="s">
        <v>11</v>
      </c>
      <c r="H6" s="1"/>
      <c r="I6" s="10">
        <f>C2+C3+C4+C5</f>
        <v>175</v>
      </c>
    </row>
    <row r="7" ht="21" spans="1:9">
      <c r="A7" s="11" t="s">
        <v>7</v>
      </c>
      <c r="B7" s="1">
        <v>30</v>
      </c>
      <c r="C7" s="1">
        <v>145</v>
      </c>
      <c r="D7" s="6">
        <f>B7*C7</f>
        <v>4350</v>
      </c>
      <c r="E7" s="1"/>
      <c r="F7" s="1"/>
      <c r="G7" s="1"/>
      <c r="H7" s="1"/>
      <c r="I7" s="1"/>
    </row>
    <row r="8" ht="21" spans="1:9">
      <c r="A8" s="11" t="s">
        <v>9</v>
      </c>
      <c r="B8" s="1">
        <v>100</v>
      </c>
      <c r="C8" s="1">
        <v>20</v>
      </c>
      <c r="D8" s="6">
        <f>B8*C8</f>
        <v>2000</v>
      </c>
      <c r="E8" s="1"/>
      <c r="F8" s="1"/>
      <c r="G8" s="1"/>
      <c r="H8" s="1"/>
      <c r="I8" s="1"/>
    </row>
    <row r="9" ht="21" spans="1:9">
      <c r="A9" s="9"/>
      <c r="B9" s="1"/>
      <c r="C9" s="1"/>
      <c r="D9" s="6"/>
      <c r="E9" s="1"/>
      <c r="F9" s="1"/>
      <c r="G9" s="1"/>
      <c r="H9" s="1"/>
      <c r="I9" s="1"/>
    </row>
    <row r="10" ht="21" spans="1:9">
      <c r="A10" s="1" t="s">
        <v>14</v>
      </c>
      <c r="B10" s="1">
        <v>250</v>
      </c>
      <c r="C10" s="1">
        <v>3</v>
      </c>
      <c r="D10" s="6">
        <f>B10*C10</f>
        <v>750</v>
      </c>
      <c r="E10" s="1"/>
      <c r="F10" s="1"/>
      <c r="G10" s="1"/>
      <c r="H10" s="1"/>
      <c r="I10" s="1"/>
    </row>
    <row r="11" ht="21" spans="1:9">
      <c r="A11" s="1" t="s">
        <v>15</v>
      </c>
      <c r="B11" s="1">
        <v>500</v>
      </c>
      <c r="C11" s="1"/>
      <c r="D11" s="6">
        <f>B11*C11</f>
        <v>0</v>
      </c>
      <c r="E11" s="1"/>
      <c r="F11" s="1"/>
      <c r="G11" s="1"/>
      <c r="H11" s="1"/>
      <c r="I11" s="1"/>
    </row>
    <row r="12" ht="21" spans="1:9">
      <c r="A12" s="1" t="s">
        <v>16</v>
      </c>
      <c r="B12" s="1">
        <v>1000</v>
      </c>
      <c r="C12" s="1"/>
      <c r="D12" s="6">
        <f>B12*C12</f>
        <v>0</v>
      </c>
      <c r="E12" s="1"/>
      <c r="F12" s="1"/>
      <c r="G12" s="1"/>
      <c r="H12" s="1"/>
      <c r="I12" s="1"/>
    </row>
    <row r="13" spans="1:9">
      <c r="A13" s="1" t="s">
        <v>17</v>
      </c>
      <c r="B13" s="1">
        <v>5000</v>
      </c>
      <c r="C13" s="1">
        <v>1</v>
      </c>
      <c r="D13" s="32">
        <f>B13*C13</f>
        <v>5000</v>
      </c>
      <c r="E13" s="1"/>
      <c r="F13" s="13"/>
      <c r="G13" s="1"/>
      <c r="H13" s="1"/>
      <c r="I13" s="1"/>
    </row>
    <row r="14" ht="21" spans="1:9">
      <c r="A14" s="1"/>
      <c r="B14" s="1"/>
      <c r="C14" s="1"/>
      <c r="D14" s="14"/>
      <c r="E14" s="1"/>
      <c r="F14" s="1"/>
      <c r="G14" s="1"/>
      <c r="H14" s="1"/>
      <c r="I14" s="1"/>
    </row>
    <row r="15" ht="21.75" spans="1:9">
      <c r="A15" s="1"/>
      <c r="B15" s="1"/>
      <c r="C15" s="1"/>
      <c r="D15" s="14"/>
      <c r="E15" s="1"/>
      <c r="F15" s="1"/>
      <c r="G15" s="1"/>
      <c r="H15" s="1"/>
      <c r="I15" s="1"/>
    </row>
    <row r="16" ht="27" spans="1:9">
      <c r="A16" s="15" t="s">
        <v>19</v>
      </c>
      <c r="B16" s="16"/>
      <c r="C16" s="1"/>
      <c r="D16" s="17">
        <f>D2+D3+D4+D5+D7+D8+D10+D11+D12</f>
        <v>59025</v>
      </c>
      <c r="E16" s="1"/>
      <c r="F16" s="1"/>
      <c r="G16" s="1"/>
      <c r="H16" s="1"/>
      <c r="I16" s="1"/>
    </row>
    <row r="17" ht="21.75" spans="1:9">
      <c r="A17" s="1"/>
      <c r="B17" s="1"/>
      <c r="C17" s="1"/>
      <c r="D17" s="14"/>
      <c r="E17" s="1"/>
      <c r="F17" s="1"/>
      <c r="G17" s="1"/>
      <c r="H17" s="1"/>
      <c r="I17" s="1"/>
    </row>
    <row r="18" ht="29.25" spans="1:4">
      <c r="A18" s="18" t="s">
        <v>20</v>
      </c>
      <c r="B18" s="19"/>
      <c r="D18" s="20">
        <f>(D16/100)*7.5</f>
        <v>4426.875</v>
      </c>
    </row>
    <row r="20" ht="21" spans="1:4">
      <c r="A20" s="22" t="s">
        <v>21</v>
      </c>
      <c r="B20" s="1">
        <v>1500</v>
      </c>
      <c r="C20" s="1">
        <v>1</v>
      </c>
      <c r="D20" s="6">
        <f>B20*C20</f>
        <v>1500</v>
      </c>
    </row>
    <row r="22" ht="33.75" spans="1:7">
      <c r="A22" s="23" t="s">
        <v>22</v>
      </c>
      <c r="B22" s="24"/>
      <c r="D22" s="25">
        <f>(D16-D18)+D20+D13</f>
        <v>61098.125</v>
      </c>
      <c r="F22" s="13" t="s">
        <v>25</v>
      </c>
      <c r="G22" s="1"/>
    </row>
    <row r="24" ht="36" spans="1:4">
      <c r="A24" s="26" t="s">
        <v>26</v>
      </c>
      <c r="B24" s="26"/>
      <c r="D24" s="27">
        <f>D22</f>
        <v>61098.125</v>
      </c>
    </row>
  </sheetData>
  <mergeCells count="4">
    <mergeCell ref="A16:B16"/>
    <mergeCell ref="A18:B18"/>
    <mergeCell ref="A22:B22"/>
    <mergeCell ref="A24:B2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opLeftCell="A8" workbookViewId="0">
      <selection activeCell="I12" sqref="I12"/>
    </sheetView>
  </sheetViews>
  <sheetFormatPr defaultColWidth="9" defaultRowHeight="15"/>
  <cols>
    <col min="1" max="1" width="24.7142857142857" customWidth="1"/>
    <col min="2" max="2" width="11.2857142857143" customWidth="1"/>
    <col min="3" max="3" width="18.5714285714286" customWidth="1"/>
    <col min="4" max="4" width="25.4285714285714" customWidth="1"/>
    <col min="7" max="7" width="35" customWidth="1"/>
  </cols>
  <sheetData>
    <row r="1" ht="21.75" spans="1:9">
      <c r="A1" s="1"/>
      <c r="B1" s="2" t="s">
        <v>0</v>
      </c>
      <c r="C1" s="3" t="s">
        <v>1</v>
      </c>
      <c r="D1" s="4" t="s">
        <v>2</v>
      </c>
      <c r="E1" s="1"/>
      <c r="F1" s="1"/>
      <c r="G1" s="1"/>
      <c r="H1" s="1"/>
      <c r="I1" s="1"/>
    </row>
    <row r="2" ht="21.75" spans="1:9">
      <c r="A2" s="5" t="s">
        <v>3</v>
      </c>
      <c r="B2" s="1">
        <v>50</v>
      </c>
      <c r="C2" s="1"/>
      <c r="D2" s="6">
        <f>B2*C2</f>
        <v>0</v>
      </c>
      <c r="E2" s="1"/>
      <c r="F2" s="1"/>
      <c r="G2" s="1"/>
      <c r="H2" s="1"/>
      <c r="I2" s="1"/>
    </row>
    <row r="3" ht="24" spans="1:9">
      <c r="A3" s="7" t="s">
        <v>4</v>
      </c>
      <c r="B3" s="1">
        <v>325</v>
      </c>
      <c r="C3" s="1">
        <v>141</v>
      </c>
      <c r="D3" s="6">
        <f>B3*C3</f>
        <v>45825</v>
      </c>
      <c r="E3" s="1"/>
      <c r="F3" s="1"/>
      <c r="G3" s="8" t="s">
        <v>24</v>
      </c>
      <c r="H3" s="1"/>
      <c r="I3" s="8">
        <v>161</v>
      </c>
    </row>
    <row r="4" ht="21" spans="1:9">
      <c r="A4" s="5" t="s">
        <v>5</v>
      </c>
      <c r="B4" s="1">
        <v>50</v>
      </c>
      <c r="C4" s="1">
        <v>6</v>
      </c>
      <c r="D4" s="6">
        <f>B4*C4</f>
        <v>300</v>
      </c>
      <c r="E4" s="1"/>
      <c r="F4" s="1"/>
      <c r="G4" s="1"/>
      <c r="H4" s="1"/>
      <c r="I4" s="1"/>
    </row>
    <row r="5" ht="21.75" spans="1:9">
      <c r="A5" s="7" t="s">
        <v>6</v>
      </c>
      <c r="B5" s="1">
        <v>50</v>
      </c>
      <c r="C5" s="1">
        <v>14</v>
      </c>
      <c r="D5" s="6">
        <f>B5*C5</f>
        <v>700</v>
      </c>
      <c r="E5" s="1"/>
      <c r="F5" s="1"/>
      <c r="G5" s="1"/>
      <c r="H5" s="1"/>
      <c r="I5" s="1"/>
    </row>
    <row r="6" ht="27" spans="1:9">
      <c r="A6" s="9"/>
      <c r="B6" s="1"/>
      <c r="C6" s="1"/>
      <c r="D6" s="6"/>
      <c r="E6" s="1"/>
      <c r="F6" s="1"/>
      <c r="G6" s="10" t="s">
        <v>11</v>
      </c>
      <c r="H6" s="1"/>
      <c r="I6" s="10">
        <f>C2+C3+C4+C5</f>
        <v>161</v>
      </c>
    </row>
    <row r="7" ht="21" spans="1:9">
      <c r="A7" s="11" t="s">
        <v>7</v>
      </c>
      <c r="B7" s="1">
        <v>30</v>
      </c>
      <c r="C7" s="1">
        <v>123</v>
      </c>
      <c r="D7" s="6">
        <f>B7*C7</f>
        <v>3690</v>
      </c>
      <c r="E7" s="1"/>
      <c r="F7" s="1"/>
      <c r="G7" s="1"/>
      <c r="H7" s="1"/>
      <c r="I7" s="1"/>
    </row>
    <row r="8" ht="21" spans="1:9">
      <c r="A8" s="11" t="s">
        <v>9</v>
      </c>
      <c r="B8" s="1">
        <v>100</v>
      </c>
      <c r="C8" s="1">
        <v>20</v>
      </c>
      <c r="D8" s="6">
        <f>B8*C8</f>
        <v>2000</v>
      </c>
      <c r="E8" s="1"/>
      <c r="F8" s="1"/>
      <c r="G8" s="1"/>
      <c r="H8" s="1"/>
      <c r="I8" s="1"/>
    </row>
    <row r="9" ht="21" spans="1:9">
      <c r="A9" s="9"/>
      <c r="B9" s="1"/>
      <c r="C9" s="1"/>
      <c r="D9" s="6"/>
      <c r="E9" s="1"/>
      <c r="F9" s="1"/>
      <c r="G9" s="28" t="s">
        <v>27</v>
      </c>
      <c r="H9" s="1"/>
      <c r="I9" s="30">
        <v>400</v>
      </c>
    </row>
    <row r="10" ht="21" spans="1:9">
      <c r="A10" s="1" t="s">
        <v>14</v>
      </c>
      <c r="B10" s="1">
        <v>250</v>
      </c>
      <c r="C10" s="1">
        <v>2</v>
      </c>
      <c r="D10" s="6">
        <f>B10*C10</f>
        <v>500</v>
      </c>
      <c r="E10" s="1"/>
      <c r="F10" s="1"/>
      <c r="G10" s="1"/>
      <c r="H10" s="1"/>
      <c r="I10" s="1"/>
    </row>
    <row r="11" ht="21" spans="1:9">
      <c r="A11" s="1" t="s">
        <v>15</v>
      </c>
      <c r="B11" s="1">
        <v>500</v>
      </c>
      <c r="C11" s="1"/>
      <c r="D11" s="6">
        <f>B11*C11</f>
        <v>0</v>
      </c>
      <c r="E11" s="1"/>
      <c r="F11" s="1"/>
      <c r="G11" s="1"/>
      <c r="H11" s="1"/>
      <c r="I11" s="1"/>
    </row>
    <row r="12" ht="21" spans="1:9">
      <c r="A12" s="1" t="s">
        <v>16</v>
      </c>
      <c r="B12" s="1">
        <v>1000</v>
      </c>
      <c r="C12" s="1"/>
      <c r="D12" s="6">
        <f>B12*C12</f>
        <v>0</v>
      </c>
      <c r="E12" s="1"/>
      <c r="F12" s="1"/>
      <c r="G12" s="29" t="s">
        <v>28</v>
      </c>
      <c r="H12" s="1"/>
      <c r="I12" s="31">
        <v>450</v>
      </c>
    </row>
    <row r="13" ht="23.25" spans="1:9">
      <c r="A13" s="1" t="s">
        <v>17</v>
      </c>
      <c r="B13" s="1">
        <v>5000</v>
      </c>
      <c r="C13" s="1"/>
      <c r="D13" s="6">
        <f>B13*C13</f>
        <v>0</v>
      </c>
      <c r="E13" s="1"/>
      <c r="F13" s="13"/>
      <c r="G13" s="1"/>
      <c r="H13" s="1"/>
      <c r="I13" s="1"/>
    </row>
    <row r="14" ht="21" spans="1:9">
      <c r="A14" s="1"/>
      <c r="B14" s="1"/>
      <c r="C14" s="1"/>
      <c r="D14" s="14"/>
      <c r="E14" s="1"/>
      <c r="F14" s="1"/>
      <c r="G14" s="1"/>
      <c r="H14" s="1"/>
      <c r="I14" s="1"/>
    </row>
    <row r="15" ht="21.75" spans="1:9">
      <c r="A15" s="1"/>
      <c r="B15" s="1"/>
      <c r="C15" s="1"/>
      <c r="D15" s="14"/>
      <c r="E15" s="1"/>
      <c r="F15" s="1"/>
      <c r="G15" s="1"/>
      <c r="H15" s="1"/>
      <c r="I15" s="1"/>
    </row>
    <row r="16" ht="27" spans="1:9">
      <c r="A16" s="15" t="s">
        <v>19</v>
      </c>
      <c r="B16" s="16"/>
      <c r="C16" s="1"/>
      <c r="D16" s="17">
        <f>D2+D3+D4+D5+D7+D8+D10+D11+D12+D13+I12</f>
        <v>53465</v>
      </c>
      <c r="E16" s="1"/>
      <c r="F16" s="1"/>
      <c r="G16" s="1"/>
      <c r="H16" s="1"/>
      <c r="I16" s="1"/>
    </row>
    <row r="17" ht="21.75" spans="1:9">
      <c r="A17" s="1"/>
      <c r="B17" s="1"/>
      <c r="C17" s="1"/>
      <c r="D17" s="14"/>
      <c r="E17" s="1"/>
      <c r="F17" s="1"/>
      <c r="G17" s="1"/>
      <c r="H17" s="1"/>
      <c r="I17" s="1"/>
    </row>
    <row r="18" ht="29.25" spans="1:4">
      <c r="A18" s="18" t="s">
        <v>20</v>
      </c>
      <c r="B18" s="19"/>
      <c r="D18" s="20">
        <f>(D16/100)*7.5</f>
        <v>4009.875</v>
      </c>
    </row>
    <row r="19" ht="23.25" spans="4:4">
      <c r="D19" s="21"/>
    </row>
    <row r="20" ht="21" spans="1:4">
      <c r="A20" s="22" t="s">
        <v>21</v>
      </c>
      <c r="B20" s="1">
        <v>1500</v>
      </c>
      <c r="C20" s="1">
        <v>1</v>
      </c>
      <c r="D20" s="6">
        <f>B20*C20</f>
        <v>1500</v>
      </c>
    </row>
    <row r="21" ht="23.25" spans="4:4">
      <c r="D21" s="21"/>
    </row>
    <row r="22" ht="33.75" spans="1:4">
      <c r="A22" s="23" t="s">
        <v>22</v>
      </c>
      <c r="B22" s="24"/>
      <c r="D22" s="25">
        <f>(D16-D18)+D20</f>
        <v>50955.125</v>
      </c>
    </row>
    <row r="23" ht="23.25" spans="4:4">
      <c r="D23" s="21"/>
    </row>
    <row r="24" ht="36" spans="1:4">
      <c r="A24" s="26" t="s">
        <v>26</v>
      </c>
      <c r="B24" s="26"/>
      <c r="D24" s="27">
        <f>D22</f>
        <v>50955.125</v>
      </c>
    </row>
    <row r="25" ht="23.25" spans="4:4">
      <c r="D25" s="21"/>
    </row>
  </sheetData>
  <mergeCells count="4">
    <mergeCell ref="A16:B16"/>
    <mergeCell ref="A18:B18"/>
    <mergeCell ref="A22:B22"/>
    <mergeCell ref="A24:B2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G12" sqref="G12"/>
    </sheetView>
  </sheetViews>
  <sheetFormatPr defaultColWidth="9" defaultRowHeight="15"/>
  <cols>
    <col min="1" max="1" width="24.7142857142857" customWidth="1"/>
    <col min="2" max="2" width="11.2857142857143" customWidth="1"/>
    <col min="3" max="3" width="18.5714285714286" customWidth="1"/>
    <col min="4" max="4" width="25.4285714285714" customWidth="1"/>
    <col min="7" max="7" width="26" customWidth="1"/>
  </cols>
  <sheetData>
    <row r="1" ht="21.75" spans="1:9">
      <c r="A1" s="1"/>
      <c r="B1" s="2" t="s">
        <v>0</v>
      </c>
      <c r="C1" s="3" t="s">
        <v>1</v>
      </c>
      <c r="D1" s="4" t="s">
        <v>2</v>
      </c>
      <c r="E1" s="1"/>
      <c r="F1" s="1"/>
      <c r="G1" s="1"/>
      <c r="H1" s="1"/>
      <c r="I1" s="1"/>
    </row>
    <row r="2" ht="21.75" spans="1:9">
      <c r="A2" s="5" t="s">
        <v>3</v>
      </c>
      <c r="B2" s="1">
        <v>50</v>
      </c>
      <c r="C2" s="1"/>
      <c r="D2" s="6">
        <f>B2*C2</f>
        <v>0</v>
      </c>
      <c r="E2" s="1"/>
      <c r="F2" s="1"/>
      <c r="G2" s="1"/>
      <c r="H2" s="1"/>
      <c r="I2" s="1"/>
    </row>
    <row r="3" ht="24" spans="1:9">
      <c r="A3" s="7" t="s">
        <v>4</v>
      </c>
      <c r="B3" s="1">
        <v>325</v>
      </c>
      <c r="C3" s="1">
        <v>48</v>
      </c>
      <c r="D3" s="6">
        <f>B3*C3</f>
        <v>15600</v>
      </c>
      <c r="E3" s="1"/>
      <c r="F3" s="1"/>
      <c r="G3" s="8" t="s">
        <v>24</v>
      </c>
      <c r="H3" s="1"/>
      <c r="I3" s="8">
        <v>161</v>
      </c>
    </row>
    <row r="4" ht="21" spans="1:9">
      <c r="A4" s="5" t="s">
        <v>5</v>
      </c>
      <c r="B4" s="1">
        <v>50</v>
      </c>
      <c r="C4" s="1">
        <v>4</v>
      </c>
      <c r="D4" s="6">
        <f>B4*C4</f>
        <v>200</v>
      </c>
      <c r="E4" s="1"/>
      <c r="F4" s="1"/>
      <c r="G4" s="1"/>
      <c r="H4" s="1"/>
      <c r="I4" s="1"/>
    </row>
    <row r="5" ht="21.75" spans="1:9">
      <c r="A5" s="7" t="s">
        <v>6</v>
      </c>
      <c r="B5" s="1">
        <v>50</v>
      </c>
      <c r="C5" s="1">
        <v>4</v>
      </c>
      <c r="D5" s="6">
        <f>B5*C5</f>
        <v>200</v>
      </c>
      <c r="E5" s="1"/>
      <c r="F5" s="1"/>
      <c r="G5" s="1"/>
      <c r="H5" s="1"/>
      <c r="I5" s="1"/>
    </row>
    <row r="6" ht="27" spans="1:9">
      <c r="A6" s="9"/>
      <c r="B6" s="1"/>
      <c r="C6" s="1"/>
      <c r="D6" s="6"/>
      <c r="E6" s="1"/>
      <c r="F6" s="1"/>
      <c r="G6" s="10" t="s">
        <v>11</v>
      </c>
      <c r="H6" s="1"/>
      <c r="I6" s="10">
        <f>C2+C3+C4+C5</f>
        <v>56</v>
      </c>
    </row>
    <row r="7" ht="21" spans="1:9">
      <c r="A7" s="11" t="s">
        <v>7</v>
      </c>
      <c r="B7" s="1">
        <v>30</v>
      </c>
      <c r="C7" s="1">
        <v>43</v>
      </c>
      <c r="D7" s="6">
        <f>B7*C7</f>
        <v>1290</v>
      </c>
      <c r="E7" s="1"/>
      <c r="F7" s="1"/>
      <c r="G7" s="1"/>
      <c r="H7" s="1"/>
      <c r="I7" s="1"/>
    </row>
    <row r="8" ht="21" spans="1:9">
      <c r="A8" s="11" t="s">
        <v>9</v>
      </c>
      <c r="B8" s="1">
        <v>100</v>
      </c>
      <c r="C8" s="1">
        <v>7</v>
      </c>
      <c r="D8" s="6">
        <f>B8*C8</f>
        <v>700</v>
      </c>
      <c r="E8" s="1"/>
      <c r="F8" s="1"/>
      <c r="G8" s="1"/>
      <c r="H8" s="1"/>
      <c r="I8" s="1"/>
    </row>
    <row r="9" ht="21" spans="1:9">
      <c r="A9" s="9"/>
      <c r="B9" s="1"/>
      <c r="C9" s="1"/>
      <c r="D9" s="6"/>
      <c r="E9" s="1"/>
      <c r="F9" s="1"/>
      <c r="G9" s="12"/>
      <c r="H9" s="1"/>
      <c r="I9" s="12"/>
    </row>
    <row r="10" ht="21" spans="1:9">
      <c r="A10" s="1" t="s">
        <v>14</v>
      </c>
      <c r="B10" s="1">
        <v>250</v>
      </c>
      <c r="C10" s="1">
        <v>1</v>
      </c>
      <c r="D10" s="6">
        <f>B10*C10</f>
        <v>250</v>
      </c>
      <c r="E10" s="1"/>
      <c r="F10" s="1"/>
      <c r="G10" s="1"/>
      <c r="H10" s="1"/>
      <c r="I10" s="1"/>
    </row>
    <row r="11" ht="21" spans="1:9">
      <c r="A11" s="1" t="s">
        <v>15</v>
      </c>
      <c r="B11" s="1">
        <v>500</v>
      </c>
      <c r="C11" s="1"/>
      <c r="D11" s="6">
        <f>B11*C11</f>
        <v>0</v>
      </c>
      <c r="E11" s="1"/>
      <c r="F11" s="1"/>
      <c r="G11" s="1"/>
      <c r="H11" s="1"/>
      <c r="I11" s="1"/>
    </row>
    <row r="12" ht="21" spans="1:9">
      <c r="A12" s="1" t="s">
        <v>16</v>
      </c>
      <c r="B12" s="1">
        <v>1000</v>
      </c>
      <c r="C12" s="1"/>
      <c r="D12" s="6">
        <f>B12*C12</f>
        <v>0</v>
      </c>
      <c r="E12" s="1"/>
      <c r="F12" s="1"/>
      <c r="G12" s="1"/>
      <c r="H12" s="1"/>
      <c r="I12" s="1"/>
    </row>
    <row r="13" ht="23.25" spans="1:9">
      <c r="A13" s="1" t="s">
        <v>17</v>
      </c>
      <c r="B13" s="1">
        <v>5000</v>
      </c>
      <c r="C13" s="1"/>
      <c r="D13" s="6">
        <f>B13*C13</f>
        <v>0</v>
      </c>
      <c r="E13" s="1"/>
      <c r="F13" s="13"/>
      <c r="G13" s="1"/>
      <c r="H13" s="1"/>
      <c r="I13" s="1"/>
    </row>
    <row r="14" ht="21" spans="1:9">
      <c r="A14" s="1"/>
      <c r="B14" s="1"/>
      <c r="C14" s="1"/>
      <c r="D14" s="14"/>
      <c r="E14" s="1"/>
      <c r="F14" s="1"/>
      <c r="G14" s="1"/>
      <c r="H14" s="1"/>
      <c r="I14" s="1"/>
    </row>
    <row r="15" ht="21.75" spans="1:9">
      <c r="A15" s="1"/>
      <c r="B15" s="1"/>
      <c r="C15" s="1"/>
      <c r="D15" s="14"/>
      <c r="E15" s="1"/>
      <c r="F15" s="1"/>
      <c r="G15" s="1"/>
      <c r="H15" s="1"/>
      <c r="I15" s="1"/>
    </row>
    <row r="16" ht="27" spans="1:9">
      <c r="A16" s="15" t="s">
        <v>19</v>
      </c>
      <c r="B16" s="16"/>
      <c r="C16" s="1"/>
      <c r="D16" s="17">
        <f>D2+D3+D4+D5+D7+D8+D10+D11+D12+D13</f>
        <v>18240</v>
      </c>
      <c r="E16" s="1"/>
      <c r="F16" s="1"/>
      <c r="G16" s="1"/>
      <c r="H16" s="1"/>
      <c r="I16" s="1"/>
    </row>
    <row r="17" ht="21.75" spans="1:9">
      <c r="A17" s="1"/>
      <c r="B17" s="1"/>
      <c r="C17" s="1"/>
      <c r="D17" s="14"/>
      <c r="E17" s="1"/>
      <c r="F17" s="1"/>
      <c r="G17" s="1"/>
      <c r="H17" s="1"/>
      <c r="I17" s="1"/>
    </row>
    <row r="18" ht="29.25" spans="1:4">
      <c r="A18" s="18" t="s">
        <v>20</v>
      </c>
      <c r="B18" s="19"/>
      <c r="D18" s="20">
        <f>(D16/100)*7.5</f>
        <v>1368</v>
      </c>
    </row>
    <row r="19" ht="23.25" spans="4:4">
      <c r="D19" s="21"/>
    </row>
    <row r="20" ht="21" spans="1:4">
      <c r="A20" s="22" t="s">
        <v>21</v>
      </c>
      <c r="B20" s="1">
        <v>1500</v>
      </c>
      <c r="C20" s="1">
        <v>1</v>
      </c>
      <c r="D20" s="6">
        <f>B20*C20</f>
        <v>1500</v>
      </c>
    </row>
    <row r="21" ht="23.25" spans="4:4">
      <c r="D21" s="21"/>
    </row>
    <row r="22" ht="33.75" spans="1:4">
      <c r="A22" s="23" t="s">
        <v>22</v>
      </c>
      <c r="B22" s="24"/>
      <c r="D22" s="25">
        <f>(D16-D18)+D20</f>
        <v>18372</v>
      </c>
    </row>
    <row r="23" ht="23.25" spans="4:4">
      <c r="D23" s="21"/>
    </row>
    <row r="24" ht="36" spans="1:4">
      <c r="A24" s="26" t="s">
        <v>26</v>
      </c>
      <c r="B24" s="26"/>
      <c r="D24" s="27">
        <f>D22</f>
        <v>18372</v>
      </c>
    </row>
    <row r="25" ht="23.25" spans="4:4">
      <c r="D25" s="21"/>
    </row>
  </sheetData>
  <mergeCells count="4">
    <mergeCell ref="A16:B16"/>
    <mergeCell ref="A18:B18"/>
    <mergeCell ref="A22:B22"/>
    <mergeCell ref="A24:B2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August</vt:lpstr>
      <vt:lpstr>September</vt:lpstr>
      <vt:lpstr>October</vt:lpstr>
      <vt:lpstr>November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Admin</cp:lastModifiedBy>
  <dcterms:created xsi:type="dcterms:W3CDTF">2020-08-16T10:06:00Z</dcterms:created>
  <dcterms:modified xsi:type="dcterms:W3CDTF">2020-11-24T11:36:14Z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