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  <sheet name="Hoja1" sheetId="2" state="visible" r:id="rId3"/>
  </sheets>
  <definedNames>
    <definedName function="false" hidden="true" localSheetId="0" name="_xlnm._FilterDatabase" vbProcedure="false">Hoja2!$A$4:$V$4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<sst xmlns="http://schemas.openxmlformats.org/spreadsheetml/2006/main" count="106" uniqueCount="59">
  <si>
    <t xml:space="preserve">REPORTE DE ESTUDIOS  DE  OCTUBRE 2020 A 30 DE ABRIL DEL 2021    PROMEDIO POR MES DE PACIENTES</t>
  </si>
  <si>
    <t xml:space="preserve">SUCURSAL</t>
  </si>
  <si>
    <t xml:space="preserve">90|GCH</t>
  </si>
  <si>
    <t xml:space="preserve">91|HIV</t>
  </si>
  <si>
    <t xml:space="preserve">342|GRUPO SANGUINEO</t>
  </si>
  <si>
    <t xml:space="preserve">344|ANTIGENO</t>
  </si>
  <si>
    <t xml:space="preserve">343|TIRAS REACTIVAS</t>
  </si>
  <si>
    <t xml:space="preserve">92|VDRL</t>
  </si>
  <si>
    <t xml:space="preserve">99|ATIDOPING</t>
  </si>
  <si>
    <t xml:space="preserve">Min</t>
  </si>
  <si>
    <t xml:space="preserve">CPM</t>
  </si>
  <si>
    <t xml:space="preserve">Max</t>
  </si>
  <si>
    <t xml:space="preserve">3|JARDIN 1</t>
  </si>
  <si>
    <t xml:space="preserve">31|JARDIN 2</t>
  </si>
  <si>
    <t xml:space="preserve">7|IEEPO</t>
  </si>
  <si>
    <t xml:space="preserve">11|XOXOCOTLAN</t>
  </si>
  <si>
    <t xml:space="preserve">20|CENTRAL</t>
  </si>
  <si>
    <t xml:space="preserve">32|LA CAL</t>
  </si>
  <si>
    <t xml:space="preserve">15|VIGUERA</t>
  </si>
  <si>
    <t xml:space="preserve">12|OCOTLAN</t>
  </si>
  <si>
    <t xml:space="preserve">14|PLAZA BELLA</t>
  </si>
  <si>
    <t xml:space="preserve">9|L2 REFORMA</t>
  </si>
  <si>
    <t xml:space="preserve">6|L1 PERIFERICO</t>
  </si>
  <si>
    <t xml:space="preserve">8|TLACOLULA</t>
  </si>
  <si>
    <t xml:space="preserve">16|ETLA1</t>
  </si>
  <si>
    <t xml:space="preserve">18|NOCHIXTLAN 1</t>
  </si>
  <si>
    <t xml:space="preserve">13|AMAPOLAS</t>
  </si>
  <si>
    <t xml:space="preserve">17|ETLA 2</t>
  </si>
  <si>
    <t xml:space="preserve">19|NOCHIXTLAN 2</t>
  </si>
  <si>
    <t xml:space="preserve">21|ZAACHILA </t>
  </si>
  <si>
    <t xml:space="preserve">4|CALCUTA</t>
  </si>
  <si>
    <t xml:space="preserve">TOTALESLES</t>
  </si>
  <si>
    <t xml:space="preserve">REPORTE DE ESTUDIOS  DE  OCTUBRE 2020 A 30 DE ABRIL DEL 2021       TOTAL DE ESTUDIOS</t>
  </si>
  <si>
    <t xml:space="preserve">GCH</t>
  </si>
  <si>
    <t xml:space="preserve">HIV</t>
  </si>
  <si>
    <t xml:space="preserve">GRUPO SANGUINEO</t>
  </si>
  <si>
    <t xml:space="preserve">ANTIGENO</t>
  </si>
  <si>
    <t xml:space="preserve">TIRAS REACTIVAS</t>
  </si>
  <si>
    <t xml:space="preserve">VDRL</t>
  </si>
  <si>
    <t xml:space="preserve">ATIDOPING</t>
  </si>
  <si>
    <t xml:space="preserve">JARDIN 1</t>
  </si>
  <si>
    <t xml:space="preserve">JARDIN 2</t>
  </si>
  <si>
    <t xml:space="preserve">IEEPO</t>
  </si>
  <si>
    <t xml:space="preserve">XOXOCOTLAN</t>
  </si>
  <si>
    <t xml:space="preserve">CENTRAL</t>
  </si>
  <si>
    <t xml:space="preserve">LA CAL</t>
  </si>
  <si>
    <t xml:space="preserve">VIGUERA</t>
  </si>
  <si>
    <t xml:space="preserve">OCOTLAN</t>
  </si>
  <si>
    <t xml:space="preserve">PLAZA BELLA</t>
  </si>
  <si>
    <t xml:space="preserve">L2 REFORMA</t>
  </si>
  <si>
    <t xml:space="preserve">L1 PERIFERICO</t>
  </si>
  <si>
    <t xml:space="preserve">TLACOLULA</t>
  </si>
  <si>
    <t xml:space="preserve">ETLA1</t>
  </si>
  <si>
    <t xml:space="preserve">NOCHIXTLAN 1</t>
  </si>
  <si>
    <t xml:space="preserve">AMAPOLAS</t>
  </si>
  <si>
    <t xml:space="preserve">ETLA 2</t>
  </si>
  <si>
    <t xml:space="preserve">NOCHIXTLAN 2</t>
  </si>
  <si>
    <t xml:space="preserve">ZAACHILA </t>
  </si>
  <si>
    <t xml:space="preserve">CALCUTA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</si>
</sst>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_-* #,##0.00_-;\-* #,##0.00_-;_-* \-??_-;_-@_-"/>
    <numFmt numFmtId="168" formatCode="#,##0"/>
    <numFmt numFmtId="169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4C7E7"/>
        <bgColor rgb="FFADB9CA"/>
      </patternFill>
    </fill>
    <fill>
      <patternFill patternType="solid">
        <fgColor rgb="FFC5E0B4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7F7F7F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ADB9CA"/>
        <bgColor rgb="FFB4C7E7"/>
      </patternFill>
    </fill>
    <fill>
      <patternFill patternType="solid">
        <fgColor rgb="FFF4B183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BE5D6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1" width="9.43"/>
    <col collapsed="false" customWidth="true" hidden="false" outlineLevel="0" max="3" min="3" style="1" width="9.7"/>
    <col collapsed="false" customWidth="true" hidden="false" outlineLevel="0" max="4" min="4" style="2" width="9.43"/>
    <col collapsed="false" customWidth="true" hidden="false" outlineLevel="0" max="5" min="5" style="0" width="9.43"/>
    <col collapsed="false" customWidth="true" hidden="false" outlineLevel="0" max="6" min="6" style="3" width="9.7"/>
    <col collapsed="false" customWidth="true" hidden="false" outlineLevel="0" max="8" min="7" style="0" width="9.43"/>
    <col collapsed="false" customWidth="true" hidden="false" outlineLevel="0" max="9" min="9" style="3" width="9.7"/>
    <col collapsed="false" customWidth="true" hidden="false" outlineLevel="0" max="11" min="10" style="0" width="9.43"/>
    <col collapsed="false" customWidth="true" hidden="false" outlineLevel="0" max="12" min="12" style="4" width="9.7"/>
    <col collapsed="false" customWidth="true" hidden="false" outlineLevel="0" max="14" min="13" style="0" width="9.43"/>
    <col collapsed="false" customWidth="true" hidden="false" outlineLevel="0" max="15" min="15" style="3" width="9.7"/>
    <col collapsed="false" customWidth="true" hidden="false" outlineLevel="0" max="17" min="16" style="0" width="9.43"/>
    <col collapsed="false" customWidth="true" hidden="false" outlineLevel="0" max="18" min="18" style="3" width="9.7"/>
    <col collapsed="false" customWidth="true" hidden="false" outlineLevel="0" max="20" min="19" style="0" width="9.43"/>
    <col collapsed="false" customWidth="true" hidden="false" outlineLevel="0" max="21" min="21" style="3" width="9.7"/>
    <col collapsed="false" customWidth="true" hidden="false" outlineLevel="0" max="22" min="22" style="0" width="9.43"/>
  </cols>
  <sheetData>
    <row r="1" customFormat="false" ht="15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customFormat="false" ht="30" hidden="false" customHeight="true" outlineLevel="0" collapsed="false">
      <c r="A3" s="7" t="s">
        <v>1</v>
      </c>
      <c r="B3" s="8" t="s">
        <v>2</v>
      </c>
      <c r="C3" s="8"/>
      <c r="D3" s="8"/>
      <c r="E3" s="9" t="s">
        <v>3</v>
      </c>
      <c r="F3" s="9"/>
      <c r="G3" s="9"/>
      <c r="H3" s="10" t="s">
        <v>4</v>
      </c>
      <c r="I3" s="10"/>
      <c r="J3" s="10"/>
      <c r="K3" s="11" t="s">
        <v>5</v>
      </c>
      <c r="L3" s="11"/>
      <c r="M3" s="11"/>
      <c r="N3" s="12" t="s">
        <v>6</v>
      </c>
      <c r="O3" s="12"/>
      <c r="P3" s="12"/>
      <c r="Q3" s="13" t="s">
        <v>7</v>
      </c>
      <c r="R3" s="13"/>
      <c r="S3" s="13"/>
      <c r="T3" s="14" t="s">
        <v>8</v>
      </c>
      <c r="U3" s="14"/>
      <c r="V3" s="14"/>
    </row>
    <row r="4" customFormat="false" ht="15.75" hidden="false" customHeight="false" outlineLevel="0" collapsed="false">
      <c r="A4" s="7"/>
      <c r="B4" s="15" t="s">
        <v>9</v>
      </c>
      <c r="C4" s="8" t="s">
        <v>10</v>
      </c>
      <c r="D4" s="16" t="s">
        <v>11</v>
      </c>
      <c r="E4" s="17" t="s">
        <v>9</v>
      </c>
      <c r="F4" s="18" t="s">
        <v>10</v>
      </c>
      <c r="G4" s="9" t="s">
        <v>11</v>
      </c>
      <c r="H4" s="19" t="s">
        <v>9</v>
      </c>
      <c r="I4" s="20" t="s">
        <v>10</v>
      </c>
      <c r="J4" s="21" t="s">
        <v>11</v>
      </c>
      <c r="K4" s="22" t="s">
        <v>9</v>
      </c>
      <c r="L4" s="23" t="s">
        <v>10</v>
      </c>
      <c r="M4" s="11" t="s">
        <v>11</v>
      </c>
      <c r="N4" s="24" t="s">
        <v>9</v>
      </c>
      <c r="O4" s="25" t="s">
        <v>10</v>
      </c>
      <c r="P4" s="26" t="s">
        <v>11</v>
      </c>
      <c r="Q4" s="27" t="s">
        <v>9</v>
      </c>
      <c r="R4" s="28" t="s">
        <v>10</v>
      </c>
      <c r="S4" s="13" t="s">
        <v>11</v>
      </c>
      <c r="T4" s="29" t="s">
        <v>9</v>
      </c>
      <c r="U4" s="30" t="s">
        <v>10</v>
      </c>
      <c r="V4" s="14" t="s">
        <v>11</v>
      </c>
    </row>
    <row r="5" customFormat="false" ht="18.75" hidden="false" customHeight="false" outlineLevel="0" collapsed="false">
      <c r="A5" s="31" t="s">
        <v>12</v>
      </c>
      <c r="B5" s="32" t="n">
        <f aca="false">+C5*0.5</f>
        <v>193.285714285715</v>
      </c>
      <c r="C5" s="33" t="n">
        <v>386.571428571429</v>
      </c>
      <c r="D5" s="34" t="n">
        <f aca="false">+C5*1.5</f>
        <v>579.857142857144</v>
      </c>
      <c r="E5" s="35" t="n">
        <f aca="false">+F5*0.5</f>
        <v>39.6428571428572</v>
      </c>
      <c r="F5" s="36" t="n">
        <v>79.2857142857143</v>
      </c>
      <c r="G5" s="37" t="n">
        <f aca="false">+F5*1.5</f>
        <v>118.928571428571</v>
      </c>
      <c r="H5" s="38" t="n">
        <f aca="false">+I5*0.5</f>
        <v>27</v>
      </c>
      <c r="I5" s="39" t="n">
        <v>54</v>
      </c>
      <c r="J5" s="40" t="n">
        <f aca="false">+I5*1.5</f>
        <v>81</v>
      </c>
      <c r="K5" s="41" t="n">
        <f aca="false">+L5*0.5</f>
        <v>74.2857142857145</v>
      </c>
      <c r="L5" s="42" t="n">
        <v>148.571428571429</v>
      </c>
      <c r="M5" s="42" t="n">
        <f aca="false">+L5*1.5</f>
        <v>222.857142857144</v>
      </c>
      <c r="N5" s="43" t="n">
        <f aca="false">+O5*0.5</f>
        <v>199.642857142857</v>
      </c>
      <c r="O5" s="44" t="n">
        <v>399.285714285714</v>
      </c>
      <c r="P5" s="45" t="n">
        <f aca="false">+O5*1.5</f>
        <v>598.928571428571</v>
      </c>
      <c r="Q5" s="46" t="n">
        <f aca="false">+R5*0.5</f>
        <v>34.5714285714285</v>
      </c>
      <c r="R5" s="47" t="n">
        <v>69.1428571428571</v>
      </c>
      <c r="S5" s="48" t="n">
        <f aca="false">+R5*1.5</f>
        <v>103.714285714286</v>
      </c>
      <c r="T5" s="49" t="n">
        <f aca="false">+U5*0.5</f>
        <v>9.14285714285715</v>
      </c>
      <c r="U5" s="50" t="n">
        <v>18.2857142857143</v>
      </c>
      <c r="V5" s="51" t="n">
        <f aca="false">+U5*1.5</f>
        <v>27.4285714285714</v>
      </c>
    </row>
    <row r="6" customFormat="false" ht="18.75" hidden="false" customHeight="false" outlineLevel="0" collapsed="false">
      <c r="A6" s="52" t="s">
        <v>13</v>
      </c>
      <c r="B6" s="32" t="n">
        <f aca="false">+C6*0.5</f>
        <v>93.4285714285715</v>
      </c>
      <c r="C6" s="33" t="n">
        <v>186.857142857143</v>
      </c>
      <c r="D6" s="34" t="n">
        <f aca="false">+C6*1.5</f>
        <v>280.285714285714</v>
      </c>
      <c r="E6" s="35" t="n">
        <f aca="false">+F6*0.5</f>
        <v>23.3571428571428</v>
      </c>
      <c r="F6" s="36" t="n">
        <v>46.7142857142857</v>
      </c>
      <c r="G6" s="37" t="n">
        <f aca="false">+F6*1.5</f>
        <v>70.0714285714286</v>
      </c>
      <c r="H6" s="38" t="n">
        <f aca="false">+I6*0.5</f>
        <v>16.7857142857143</v>
      </c>
      <c r="I6" s="39" t="n">
        <v>33.5714285714286</v>
      </c>
      <c r="J6" s="40" t="n">
        <f aca="false">+I6*1.5</f>
        <v>50.3571428571429</v>
      </c>
      <c r="K6" s="41" t="n">
        <f aca="false">+L6*0.5</f>
        <v>77.5714285714285</v>
      </c>
      <c r="L6" s="42" t="n">
        <v>155.142857142857</v>
      </c>
      <c r="M6" s="42" t="n">
        <f aca="false">+L6*1.5</f>
        <v>232.714285714285</v>
      </c>
      <c r="N6" s="43" t="n">
        <f aca="false">+O6*0.5</f>
        <v>140.428571428572</v>
      </c>
      <c r="O6" s="44" t="n">
        <v>280.857142857143</v>
      </c>
      <c r="P6" s="45" t="n">
        <f aca="false">+O6*1.5</f>
        <v>421.285714285715</v>
      </c>
      <c r="Q6" s="46" t="n">
        <f aca="false">+R6*0.5</f>
        <v>19.0714285714286</v>
      </c>
      <c r="R6" s="47" t="n">
        <v>38.1428571428571</v>
      </c>
      <c r="S6" s="48" t="n">
        <f aca="false">+R6*1.5</f>
        <v>57.2142857142857</v>
      </c>
      <c r="T6" s="49" t="n">
        <f aca="false">+U6*0.5</f>
        <v>9.5</v>
      </c>
      <c r="U6" s="50" t="n">
        <v>19</v>
      </c>
      <c r="V6" s="51" t="n">
        <f aca="false">+U6*1.5</f>
        <v>28.5</v>
      </c>
    </row>
    <row r="7" customFormat="false" ht="18.75" hidden="false" customHeight="false" outlineLevel="0" collapsed="false">
      <c r="A7" s="52" t="s">
        <v>14</v>
      </c>
      <c r="B7" s="32" t="n">
        <f aca="false">+C7*0.5</f>
        <v>90.7857142857145</v>
      </c>
      <c r="C7" s="33" t="n">
        <v>181.571428571429</v>
      </c>
      <c r="D7" s="34" t="n">
        <f aca="false">+C7*1.5</f>
        <v>272.357142857143</v>
      </c>
      <c r="E7" s="35" t="n">
        <f aca="false">+F7*0.5</f>
        <v>20.7857142857143</v>
      </c>
      <c r="F7" s="36" t="n">
        <v>41.5714285714286</v>
      </c>
      <c r="G7" s="37" t="n">
        <f aca="false">+F7*1.5</f>
        <v>62.3571428571429</v>
      </c>
      <c r="H7" s="38" t="n">
        <f aca="false">+I7*0.5</f>
        <v>15.7142857142857</v>
      </c>
      <c r="I7" s="39" t="n">
        <v>31.4285714285714</v>
      </c>
      <c r="J7" s="40" t="n">
        <f aca="false">+I7*1.5</f>
        <v>47.1428571428571</v>
      </c>
      <c r="K7" s="41" t="n">
        <f aca="false">+L7*0.5</f>
        <v>0</v>
      </c>
      <c r="L7" s="42" t="n">
        <v>0</v>
      </c>
      <c r="M7" s="42" t="n">
        <f aca="false">+L7*1.5</f>
        <v>0</v>
      </c>
      <c r="N7" s="43" t="n">
        <f aca="false">+O7*0.5</f>
        <v>186.571428571429</v>
      </c>
      <c r="O7" s="44" t="n">
        <v>373.142857142857</v>
      </c>
      <c r="P7" s="45" t="n">
        <f aca="false">+O7*1.5</f>
        <v>559.714285714286</v>
      </c>
      <c r="Q7" s="46" t="n">
        <f aca="false">+R7*0.5</f>
        <v>17.0714285714286</v>
      </c>
      <c r="R7" s="47" t="n">
        <v>34.1428571428571</v>
      </c>
      <c r="S7" s="48" t="n">
        <f aca="false">+R7*1.5</f>
        <v>51.2142857142857</v>
      </c>
      <c r="T7" s="49" t="n">
        <f aca="false">+U7*0.5</f>
        <v>4</v>
      </c>
      <c r="U7" s="50" t="n">
        <v>8</v>
      </c>
      <c r="V7" s="51" t="n">
        <f aca="false">+U7*1.5</f>
        <v>12</v>
      </c>
    </row>
    <row r="8" customFormat="false" ht="18.75" hidden="false" customHeight="false" outlineLevel="0" collapsed="false">
      <c r="A8" s="52" t="s">
        <v>15</v>
      </c>
      <c r="B8" s="32" t="n">
        <f aca="false">+C8*0.5</f>
        <v>80.2142857142855</v>
      </c>
      <c r="C8" s="33" t="n">
        <v>160.428571428571</v>
      </c>
      <c r="D8" s="34" t="n">
        <f aca="false">+C8*1.5</f>
        <v>240.642857142856</v>
      </c>
      <c r="E8" s="35" t="n">
        <f aca="false">+F8*0.5</f>
        <v>18.7857142857143</v>
      </c>
      <c r="F8" s="36" t="n">
        <v>37.5714285714286</v>
      </c>
      <c r="G8" s="37" t="n">
        <f aca="false">+F8*1.5</f>
        <v>56.3571428571429</v>
      </c>
      <c r="H8" s="38" t="n">
        <f aca="false">+I8*0.5</f>
        <v>15.9285714285715</v>
      </c>
      <c r="I8" s="39" t="n">
        <v>31.8571428571429</v>
      </c>
      <c r="J8" s="40" t="n">
        <f aca="false">+I8*1.5</f>
        <v>47.7857142857144</v>
      </c>
      <c r="K8" s="41" t="n">
        <f aca="false">+L8*0.5</f>
        <v>0</v>
      </c>
      <c r="L8" s="42" t="n">
        <v>0</v>
      </c>
      <c r="M8" s="42" t="n">
        <f aca="false">+L8*1.5</f>
        <v>0</v>
      </c>
      <c r="N8" s="43" t="n">
        <f aca="false">+O8*0.5</f>
        <v>200.142857142857</v>
      </c>
      <c r="O8" s="44" t="n">
        <v>400.285714285714</v>
      </c>
      <c r="P8" s="45" t="n">
        <f aca="false">+O8*1.5</f>
        <v>600.428571428571</v>
      </c>
      <c r="Q8" s="46" t="n">
        <f aca="false">+R8*0.5</f>
        <v>17.2142857142857</v>
      </c>
      <c r="R8" s="47" t="n">
        <v>34.4285714285714</v>
      </c>
      <c r="S8" s="48" t="n">
        <f aca="false">+R8*1.5</f>
        <v>51.6428571428571</v>
      </c>
      <c r="T8" s="49" t="n">
        <f aca="false">+U8*0.5</f>
        <v>2.42857142857143</v>
      </c>
      <c r="U8" s="50" t="n">
        <v>4.85714285714286</v>
      </c>
      <c r="V8" s="51" t="n">
        <f aca="false">+U8*1.5</f>
        <v>7.28571428571429</v>
      </c>
    </row>
    <row r="9" customFormat="false" ht="18.75" hidden="false" customHeight="false" outlineLevel="0" collapsed="false">
      <c r="A9" s="52" t="s">
        <v>16</v>
      </c>
      <c r="B9" s="32" t="n">
        <f aca="false">+C9*0.5</f>
        <v>78.7142857142855</v>
      </c>
      <c r="C9" s="33" t="n">
        <v>157.428571428571</v>
      </c>
      <c r="D9" s="34" t="n">
        <f aca="false">+C9*1.5</f>
        <v>236.142857142856</v>
      </c>
      <c r="E9" s="35" t="n">
        <f aca="false">+F9*0.5</f>
        <v>10.8571428571429</v>
      </c>
      <c r="F9" s="36" t="n">
        <v>21.7142857142857</v>
      </c>
      <c r="G9" s="37" t="n">
        <f aca="false">+F9*1.5</f>
        <v>32.5714285714286</v>
      </c>
      <c r="H9" s="38" t="n">
        <f aca="false">+I9*0.5</f>
        <v>7.42857142857145</v>
      </c>
      <c r="I9" s="39" t="n">
        <v>14.8571428571429</v>
      </c>
      <c r="J9" s="40" t="n">
        <f aca="false">+I9*1.5</f>
        <v>22.2857142857143</v>
      </c>
      <c r="K9" s="41" t="n">
        <f aca="false">+L9*0.5</f>
        <v>0.142857142857143</v>
      </c>
      <c r="L9" s="42" t="n">
        <v>0.285714285714286</v>
      </c>
      <c r="M9" s="42" t="n">
        <f aca="false">+L9*1.5</f>
        <v>0.428571428571429</v>
      </c>
      <c r="N9" s="43" t="n">
        <f aca="false">+O9*0.5</f>
        <v>28.2142857142857</v>
      </c>
      <c r="O9" s="44" t="n">
        <v>56.4285714285714</v>
      </c>
      <c r="P9" s="45" t="n">
        <f aca="false">+O9*1.5</f>
        <v>84.6428571428571</v>
      </c>
      <c r="Q9" s="46" t="n">
        <f aca="false">+R9*0.5</f>
        <v>9.14285714285715</v>
      </c>
      <c r="R9" s="47" t="n">
        <v>18.2857142857143</v>
      </c>
      <c r="S9" s="48" t="n">
        <f aca="false">+R9*1.5</f>
        <v>27.4285714285714</v>
      </c>
      <c r="T9" s="49" t="n">
        <f aca="false">+U9*0.5</f>
        <v>1.35714285714286</v>
      </c>
      <c r="U9" s="50" t="n">
        <v>2.71428571428571</v>
      </c>
      <c r="V9" s="51" t="n">
        <f aca="false">+U9*1.5</f>
        <v>4.07142857142857</v>
      </c>
    </row>
    <row r="10" customFormat="false" ht="18.75" hidden="false" customHeight="false" outlineLevel="0" collapsed="false">
      <c r="A10" s="52" t="s">
        <v>17</v>
      </c>
      <c r="B10" s="32" t="n">
        <f aca="false">+C10*0.5</f>
        <v>71.7857142857145</v>
      </c>
      <c r="C10" s="33" t="n">
        <v>143.571428571429</v>
      </c>
      <c r="D10" s="34" t="n">
        <f aca="false">+C10*1.5</f>
        <v>215.357142857144</v>
      </c>
      <c r="E10" s="35" t="n">
        <f aca="false">+F10*0.5</f>
        <v>12</v>
      </c>
      <c r="F10" s="36" t="n">
        <v>24</v>
      </c>
      <c r="G10" s="37" t="n">
        <f aca="false">+F10*1.5</f>
        <v>36</v>
      </c>
      <c r="H10" s="38" t="n">
        <f aca="false">+I10*0.5</f>
        <v>15.2857142857143</v>
      </c>
      <c r="I10" s="39" t="n">
        <v>30.5714285714286</v>
      </c>
      <c r="J10" s="40" t="n">
        <f aca="false">+I10*1.5</f>
        <v>45.8571428571429</v>
      </c>
      <c r="K10" s="41" t="n">
        <f aca="false">+L10*0.5</f>
        <v>0</v>
      </c>
      <c r="L10" s="42" t="n">
        <v>0</v>
      </c>
      <c r="M10" s="42" t="n">
        <f aca="false">+L10*1.5</f>
        <v>0</v>
      </c>
      <c r="N10" s="43" t="n">
        <f aca="false">+O10*0.5</f>
        <v>148.285714285715</v>
      </c>
      <c r="O10" s="44" t="n">
        <v>296.571428571429</v>
      </c>
      <c r="P10" s="45" t="n">
        <f aca="false">+O10*1.5</f>
        <v>444.857142857144</v>
      </c>
      <c r="Q10" s="46" t="n">
        <f aca="false">+R10*0.5</f>
        <v>13.8571428571429</v>
      </c>
      <c r="R10" s="47" t="n">
        <v>27.7142857142857</v>
      </c>
      <c r="S10" s="48" t="n">
        <f aca="false">+R10*1.5</f>
        <v>41.5714285714286</v>
      </c>
      <c r="T10" s="49" t="n">
        <f aca="false">+U10*0.5</f>
        <v>4</v>
      </c>
      <c r="U10" s="50" t="n">
        <v>8</v>
      </c>
      <c r="V10" s="51" t="n">
        <f aca="false">+U10*1.5</f>
        <v>12</v>
      </c>
    </row>
    <row r="11" customFormat="false" ht="18.75" hidden="false" customHeight="false" outlineLevel="0" collapsed="false">
      <c r="A11" s="52" t="s">
        <v>18</v>
      </c>
      <c r="B11" s="32" t="n">
        <f aca="false">+C11*0.5</f>
        <v>65.142857142857</v>
      </c>
      <c r="C11" s="33" t="n">
        <v>130.285714285714</v>
      </c>
      <c r="D11" s="34" t="n">
        <f aca="false">+C11*1.5</f>
        <v>195.428571428571</v>
      </c>
      <c r="E11" s="35" t="n">
        <f aca="false">+F11*0.5</f>
        <v>14.2142857142857</v>
      </c>
      <c r="F11" s="36" t="n">
        <v>28.4285714285714</v>
      </c>
      <c r="G11" s="37" t="n">
        <f aca="false">+F11*1.5</f>
        <v>42.6428571428571</v>
      </c>
      <c r="H11" s="38" t="n">
        <f aca="false">+I11*0.5</f>
        <v>12</v>
      </c>
      <c r="I11" s="39" t="n">
        <v>24</v>
      </c>
      <c r="J11" s="40" t="n">
        <f aca="false">+I11*1.5</f>
        <v>36</v>
      </c>
      <c r="K11" s="41" t="n">
        <f aca="false">+L11*0.5</f>
        <v>0.0714285714285715</v>
      </c>
      <c r="L11" s="42" t="n">
        <v>0.142857142857143</v>
      </c>
      <c r="M11" s="42" t="n">
        <f aca="false">+L11*1.5</f>
        <v>0.214285714285714</v>
      </c>
      <c r="N11" s="43" t="n">
        <f aca="false">+O11*0.5</f>
        <v>179.928571428572</v>
      </c>
      <c r="O11" s="44" t="n">
        <v>359.857142857143</v>
      </c>
      <c r="P11" s="45" t="n">
        <f aca="false">+O11*1.5</f>
        <v>539.785714285715</v>
      </c>
      <c r="Q11" s="46" t="n">
        <f aca="false">+R11*0.5</f>
        <v>12.5714285714286</v>
      </c>
      <c r="R11" s="47" t="n">
        <v>25.1428571428571</v>
      </c>
      <c r="S11" s="48" t="n">
        <f aca="false">+R11*1.5</f>
        <v>37.7142857142857</v>
      </c>
      <c r="T11" s="49" t="n">
        <f aca="false">+U11*0.5</f>
        <v>1.14285714285715</v>
      </c>
      <c r="U11" s="50" t="n">
        <v>2.28571428571429</v>
      </c>
      <c r="V11" s="51" t="n">
        <f aca="false">+U11*1.5</f>
        <v>3.42857142857143</v>
      </c>
    </row>
    <row r="12" customFormat="false" ht="18.75" hidden="false" customHeight="false" outlineLevel="0" collapsed="false">
      <c r="A12" s="52" t="s">
        <v>19</v>
      </c>
      <c r="B12" s="32" t="n">
        <f aca="false">+C12*0.5</f>
        <v>62.0714285714285</v>
      </c>
      <c r="C12" s="33" t="n">
        <v>124.142857142857</v>
      </c>
      <c r="D12" s="34" t="n">
        <f aca="false">+C12*1.5</f>
        <v>186.214285714286</v>
      </c>
      <c r="E12" s="35" t="n">
        <f aca="false">+F12*0.5</f>
        <v>15.7142857142857</v>
      </c>
      <c r="F12" s="36" t="n">
        <v>31.4285714285714</v>
      </c>
      <c r="G12" s="37" t="n">
        <f aca="false">+F12*1.5</f>
        <v>47.1428571428571</v>
      </c>
      <c r="H12" s="38" t="n">
        <f aca="false">+I12*0.5</f>
        <v>16.5714285714286</v>
      </c>
      <c r="I12" s="39" t="n">
        <v>33.1428571428571</v>
      </c>
      <c r="J12" s="40" t="n">
        <f aca="false">+I12*1.5</f>
        <v>49.7142857142857</v>
      </c>
      <c r="K12" s="41" t="n">
        <f aca="false">+L12*0.5</f>
        <v>7.7142857142857</v>
      </c>
      <c r="L12" s="42" t="n">
        <v>15.4285714285714</v>
      </c>
      <c r="M12" s="42" t="n">
        <f aca="false">+L12*1.5</f>
        <v>23.1428571428571</v>
      </c>
      <c r="N12" s="43" t="n">
        <f aca="false">+O12*0.5</f>
        <v>141.214285714286</v>
      </c>
      <c r="O12" s="44" t="n">
        <v>282.428571428571</v>
      </c>
      <c r="P12" s="45" t="n">
        <f aca="false">+O12*1.5</f>
        <v>423.642857142857</v>
      </c>
      <c r="Q12" s="46" t="n">
        <f aca="false">+R12*0.5</f>
        <v>15.0714285714285</v>
      </c>
      <c r="R12" s="47" t="n">
        <v>30.1428571428571</v>
      </c>
      <c r="S12" s="48" t="n">
        <f aca="false">+R12*1.5</f>
        <v>45.2142857142857</v>
      </c>
      <c r="T12" s="49" t="n">
        <f aca="false">+U12*0.5</f>
        <v>4</v>
      </c>
      <c r="U12" s="50" t="n">
        <v>8</v>
      </c>
      <c r="V12" s="51" t="n">
        <f aca="false">+U12*1.5</f>
        <v>12</v>
      </c>
    </row>
    <row r="13" customFormat="false" ht="18.75" hidden="false" customHeight="false" outlineLevel="0" collapsed="false">
      <c r="A13" s="52" t="s">
        <v>20</v>
      </c>
      <c r="B13" s="32" t="n">
        <f aca="false">+C13*0.5</f>
        <v>53.857142857143</v>
      </c>
      <c r="C13" s="33" t="n">
        <v>107.714285714286</v>
      </c>
      <c r="D13" s="34" t="n">
        <f aca="false">+C13*1.5</f>
        <v>161.571428571429</v>
      </c>
      <c r="E13" s="35" t="n">
        <f aca="false">+F13*0.5</f>
        <v>10.2857142857143</v>
      </c>
      <c r="F13" s="36" t="n">
        <v>20.5714285714286</v>
      </c>
      <c r="G13" s="37" t="n">
        <f aca="false">+F13*1.5</f>
        <v>30.8571428571429</v>
      </c>
      <c r="H13" s="38" t="n">
        <f aca="false">+I13*0.5</f>
        <v>7.07142857142855</v>
      </c>
      <c r="I13" s="39" t="n">
        <v>14.1428571428571</v>
      </c>
      <c r="J13" s="40" t="n">
        <f aca="false">+I13*1.5</f>
        <v>21.2142857142857</v>
      </c>
      <c r="K13" s="41" t="n">
        <f aca="false">+L13*0.5</f>
        <v>0.0714285714285715</v>
      </c>
      <c r="L13" s="42" t="n">
        <v>0.142857142857143</v>
      </c>
      <c r="M13" s="42" t="n">
        <f aca="false">+L13*1.5</f>
        <v>0.214285714285714</v>
      </c>
      <c r="N13" s="43" t="n">
        <f aca="false">+O13*0.5</f>
        <v>114</v>
      </c>
      <c r="O13" s="44" t="n">
        <v>228</v>
      </c>
      <c r="P13" s="45" t="n">
        <f aca="false">+O13*1.5</f>
        <v>342</v>
      </c>
      <c r="Q13" s="46" t="n">
        <f aca="false">+R13*0.5</f>
        <v>9.2857142857143</v>
      </c>
      <c r="R13" s="47" t="n">
        <v>18.5714285714286</v>
      </c>
      <c r="S13" s="48" t="n">
        <f aca="false">+R13*1.5</f>
        <v>27.8571428571429</v>
      </c>
      <c r="T13" s="49" t="n">
        <f aca="false">+U13*0.5</f>
        <v>0.92857142857143</v>
      </c>
      <c r="U13" s="50" t="n">
        <v>1.85714285714286</v>
      </c>
      <c r="V13" s="51" t="n">
        <f aca="false">+U13*1.5</f>
        <v>2.78571428571429</v>
      </c>
    </row>
    <row r="14" customFormat="false" ht="18.75" hidden="false" customHeight="false" outlineLevel="0" collapsed="false">
      <c r="A14" s="52" t="s">
        <v>21</v>
      </c>
      <c r="B14" s="32" t="n">
        <f aca="false">+C14*0.5</f>
        <v>51.857142857143</v>
      </c>
      <c r="C14" s="33" t="n">
        <v>103.714285714286</v>
      </c>
      <c r="D14" s="34" t="n">
        <f aca="false">+C14*1.5</f>
        <v>155.571428571429</v>
      </c>
      <c r="E14" s="35" t="n">
        <f aca="false">+F14*0.5</f>
        <v>8.85714285714285</v>
      </c>
      <c r="F14" s="36" t="n">
        <v>17.7142857142857</v>
      </c>
      <c r="G14" s="37" t="n">
        <f aca="false">+F14*1.5</f>
        <v>26.5714285714286</v>
      </c>
      <c r="H14" s="38" t="n">
        <f aca="false">+I14*0.5</f>
        <v>5.35714285714285</v>
      </c>
      <c r="I14" s="39" t="n">
        <v>10.7142857142857</v>
      </c>
      <c r="J14" s="40" t="n">
        <f aca="false">+I14*1.5</f>
        <v>16.0714285714285</v>
      </c>
      <c r="K14" s="41" t="n">
        <f aca="false">+L14*0.5</f>
        <v>0</v>
      </c>
      <c r="L14" s="42" t="n">
        <v>0</v>
      </c>
      <c r="M14" s="42" t="n">
        <f aca="false">+L14*1.5</f>
        <v>0</v>
      </c>
      <c r="N14" s="43" t="n">
        <f aca="false">+O14*0.5</f>
        <v>75.2857142857145</v>
      </c>
      <c r="O14" s="44" t="n">
        <v>150.571428571429</v>
      </c>
      <c r="P14" s="45" t="n">
        <f aca="false">+O14*1.5</f>
        <v>225.857142857143</v>
      </c>
      <c r="Q14" s="46" t="n">
        <f aca="false">+R14*0.5</f>
        <v>5.7857142857143</v>
      </c>
      <c r="R14" s="47" t="n">
        <v>11.5714285714286</v>
      </c>
      <c r="S14" s="48" t="n">
        <f aca="false">+R14*1.5</f>
        <v>17.3571428571429</v>
      </c>
      <c r="T14" s="49" t="n">
        <f aca="false">+U14*0.5</f>
        <v>1.5</v>
      </c>
      <c r="U14" s="50" t="n">
        <v>3</v>
      </c>
      <c r="V14" s="51" t="n">
        <f aca="false">+U14*1.5</f>
        <v>4.5</v>
      </c>
    </row>
    <row r="15" customFormat="false" ht="18.75" hidden="false" customHeight="false" outlineLevel="0" collapsed="false">
      <c r="A15" s="52" t="s">
        <v>22</v>
      </c>
      <c r="B15" s="32" t="n">
        <f aca="false">+C15*0.5</f>
        <v>51.7857142857145</v>
      </c>
      <c r="C15" s="33" t="n">
        <v>103.571428571429</v>
      </c>
      <c r="D15" s="34" t="n">
        <f aca="false">+C15*1.5</f>
        <v>155.357142857143</v>
      </c>
      <c r="E15" s="35" t="n">
        <f aca="false">+F15*0.5</f>
        <v>9.14285714285715</v>
      </c>
      <c r="F15" s="36" t="n">
        <v>18.2857142857143</v>
      </c>
      <c r="G15" s="37" t="n">
        <f aca="false">+F15*1.5</f>
        <v>27.4285714285714</v>
      </c>
      <c r="H15" s="38" t="n">
        <f aca="false">+I15*0.5</f>
        <v>4.71428571428572</v>
      </c>
      <c r="I15" s="39" t="n">
        <v>9.42857142857143</v>
      </c>
      <c r="J15" s="40" t="n">
        <f aca="false">+I15*1.5</f>
        <v>14.1428571428571</v>
      </c>
      <c r="K15" s="41" t="n">
        <f aca="false">+L15*0.5</f>
        <v>0</v>
      </c>
      <c r="L15" s="42" t="n">
        <v>0</v>
      </c>
      <c r="M15" s="42" t="n">
        <f aca="false">+L15*1.5</f>
        <v>0</v>
      </c>
      <c r="N15" s="43" t="n">
        <f aca="false">+O15*0.5</f>
        <v>77.0714285714285</v>
      </c>
      <c r="O15" s="44" t="n">
        <v>154.142857142857</v>
      </c>
      <c r="P15" s="45" t="n">
        <f aca="false">+O15*1.5</f>
        <v>231.214285714285</v>
      </c>
      <c r="Q15" s="46" t="n">
        <f aca="false">+R15*0.5</f>
        <v>7.07142857142855</v>
      </c>
      <c r="R15" s="47" t="n">
        <v>14.1428571428571</v>
      </c>
      <c r="S15" s="48" t="n">
        <f aca="false">+R15*1.5</f>
        <v>21.2142857142857</v>
      </c>
      <c r="T15" s="49" t="n">
        <f aca="false">+U15*0.5</f>
        <v>1.71428571428572</v>
      </c>
      <c r="U15" s="50" t="n">
        <v>3.42857142857143</v>
      </c>
      <c r="V15" s="51" t="n">
        <f aca="false">+U15*1.5</f>
        <v>5.14285714285715</v>
      </c>
    </row>
    <row r="16" customFormat="false" ht="18.75" hidden="false" customHeight="false" outlineLevel="0" collapsed="false">
      <c r="A16" s="52" t="s">
        <v>23</v>
      </c>
      <c r="B16" s="32" t="n">
        <f aca="false">+C16*0.5</f>
        <v>36.2857142857143</v>
      </c>
      <c r="C16" s="33" t="n">
        <v>72.5714285714286</v>
      </c>
      <c r="D16" s="34" t="n">
        <f aca="false">+C16*1.5</f>
        <v>108.857142857143</v>
      </c>
      <c r="E16" s="35" t="n">
        <f aca="false">+F16*0.5</f>
        <v>8.57142857142855</v>
      </c>
      <c r="F16" s="36" t="n">
        <v>17.1428571428571</v>
      </c>
      <c r="G16" s="37" t="n">
        <f aca="false">+F16*1.5</f>
        <v>25.7142857142856</v>
      </c>
      <c r="H16" s="38" t="n">
        <f aca="false">+I16*0.5</f>
        <v>6.07142857142855</v>
      </c>
      <c r="I16" s="39" t="n">
        <v>12.1428571428571</v>
      </c>
      <c r="J16" s="40" t="n">
        <f aca="false">+I16*1.5</f>
        <v>18.2142857142857</v>
      </c>
      <c r="K16" s="41" t="n">
        <f aca="false">+L16*0.5</f>
        <v>0</v>
      </c>
      <c r="L16" s="42" t="n">
        <v>0</v>
      </c>
      <c r="M16" s="42" t="n">
        <f aca="false">+L16*1.5</f>
        <v>0</v>
      </c>
      <c r="N16" s="43" t="n">
        <f aca="false">+O16*0.5</f>
        <v>60</v>
      </c>
      <c r="O16" s="44" t="n">
        <v>120</v>
      </c>
      <c r="P16" s="45" t="n">
        <f aca="false">+O16*1.5</f>
        <v>180</v>
      </c>
      <c r="Q16" s="46" t="n">
        <f aca="false">+R16*0.5</f>
        <v>8.42857142857145</v>
      </c>
      <c r="R16" s="47" t="n">
        <v>16.8571428571429</v>
      </c>
      <c r="S16" s="48" t="n">
        <f aca="false">+R16*1.5</f>
        <v>25.2857142857143</v>
      </c>
      <c r="T16" s="49" t="n">
        <f aca="false">+U16*0.5</f>
        <v>2.5</v>
      </c>
      <c r="U16" s="50" t="n">
        <v>5</v>
      </c>
      <c r="V16" s="51" t="n">
        <f aca="false">+U16*1.5</f>
        <v>7.5</v>
      </c>
    </row>
    <row r="17" customFormat="false" ht="18.75" hidden="false" customHeight="false" outlineLevel="0" collapsed="false">
      <c r="A17" s="52" t="s">
        <v>24</v>
      </c>
      <c r="B17" s="32" t="n">
        <f aca="false">+C17*0.5</f>
        <v>34.5</v>
      </c>
      <c r="C17" s="33" t="n">
        <v>69</v>
      </c>
      <c r="D17" s="34" t="n">
        <f aca="false">+C17*1.5</f>
        <v>103.5</v>
      </c>
      <c r="E17" s="35" t="n">
        <f aca="false">+F17*0.5</f>
        <v>5.7142857142857</v>
      </c>
      <c r="F17" s="36" t="n">
        <v>11.4285714285714</v>
      </c>
      <c r="G17" s="37" t="n">
        <f aca="false">+F17*1.5</f>
        <v>17.1428571428571</v>
      </c>
      <c r="H17" s="38" t="n">
        <f aca="false">+I17*0.5</f>
        <v>4.28571428571429</v>
      </c>
      <c r="I17" s="39" t="n">
        <v>8.57142857142857</v>
      </c>
      <c r="J17" s="40" t="n">
        <f aca="false">+I17*1.5</f>
        <v>12.8571428571429</v>
      </c>
      <c r="K17" s="41" t="n">
        <f aca="false">+L17*0.5</f>
        <v>0.0714285714285715</v>
      </c>
      <c r="L17" s="42" t="n">
        <v>0.142857142857143</v>
      </c>
      <c r="M17" s="42" t="n">
        <f aca="false">+L17*1.5</f>
        <v>0.214285714285714</v>
      </c>
      <c r="N17" s="43" t="n">
        <f aca="false">+O17*0.5</f>
        <v>49.7142857142857</v>
      </c>
      <c r="O17" s="44" t="n">
        <v>99.4285714285714</v>
      </c>
      <c r="P17" s="45" t="n">
        <f aca="false">+O17*1.5</f>
        <v>149.142857142857</v>
      </c>
      <c r="Q17" s="46" t="n">
        <f aca="false">+R17*0.5</f>
        <v>5.5</v>
      </c>
      <c r="R17" s="47" t="n">
        <v>11</v>
      </c>
      <c r="S17" s="48" t="n">
        <f aca="false">+R17*1.5</f>
        <v>16.5</v>
      </c>
      <c r="T17" s="49" t="n">
        <f aca="false">+U17*0.5</f>
        <v>0.642857142857145</v>
      </c>
      <c r="U17" s="50" t="n">
        <v>1.28571428571429</v>
      </c>
      <c r="V17" s="51" t="n">
        <f aca="false">+U17*1.5</f>
        <v>1.92857142857144</v>
      </c>
    </row>
    <row r="18" customFormat="false" ht="18.75" hidden="false" customHeight="false" outlineLevel="0" collapsed="false">
      <c r="A18" s="52" t="s">
        <v>25</v>
      </c>
      <c r="B18" s="32" t="n">
        <f aca="false">+C18*0.5</f>
        <v>21.5</v>
      </c>
      <c r="C18" s="33" t="n">
        <v>43</v>
      </c>
      <c r="D18" s="34" t="n">
        <f aca="false">+C18*1.5</f>
        <v>64.5</v>
      </c>
      <c r="E18" s="35" t="n">
        <f aca="false">+F18*0.5</f>
        <v>7.14285714285715</v>
      </c>
      <c r="F18" s="36" t="n">
        <v>14.2857142857143</v>
      </c>
      <c r="G18" s="37" t="n">
        <f aca="false">+F18*1.5</f>
        <v>21.4285714285714</v>
      </c>
      <c r="H18" s="38" t="n">
        <f aca="false">+I18*0.5</f>
        <v>9.2857142857143</v>
      </c>
      <c r="I18" s="39" t="n">
        <v>18.5714285714286</v>
      </c>
      <c r="J18" s="40" t="n">
        <f aca="false">+I18*1.5</f>
        <v>27.8571428571429</v>
      </c>
      <c r="K18" s="41" t="n">
        <f aca="false">+L18*0.5</f>
        <v>0</v>
      </c>
      <c r="L18" s="42" t="n">
        <v>0</v>
      </c>
      <c r="M18" s="42" t="n">
        <f aca="false">+L18*1.5</f>
        <v>0</v>
      </c>
      <c r="N18" s="43" t="n">
        <f aca="false">+O18*0.5</f>
        <v>31.7142857142857</v>
      </c>
      <c r="O18" s="44" t="n">
        <v>63.4285714285714</v>
      </c>
      <c r="P18" s="45" t="n">
        <f aca="false">+O18*1.5</f>
        <v>95.1428571428571</v>
      </c>
      <c r="Q18" s="46" t="n">
        <f aca="false">+R18*0.5</f>
        <v>7.5</v>
      </c>
      <c r="R18" s="47" t="n">
        <v>15</v>
      </c>
      <c r="S18" s="48" t="n">
        <f aca="false">+R18*1.5</f>
        <v>22.5</v>
      </c>
      <c r="T18" s="49" t="n">
        <f aca="false">+U18*0.5</f>
        <v>0.214285714285714</v>
      </c>
      <c r="U18" s="50" t="n">
        <v>0.428571428571429</v>
      </c>
      <c r="V18" s="51" t="n">
        <f aca="false">+U18*1.5</f>
        <v>0.642857142857144</v>
      </c>
    </row>
    <row r="19" customFormat="false" ht="18.75" hidden="false" customHeight="false" outlineLevel="0" collapsed="false">
      <c r="A19" s="52" t="s">
        <v>26</v>
      </c>
      <c r="B19" s="32" t="n">
        <f aca="false">+C19*0.5</f>
        <v>18.8571428571429</v>
      </c>
      <c r="C19" s="33" t="n">
        <v>37.7142857142857</v>
      </c>
      <c r="D19" s="34" t="n">
        <f aca="false">+C19*1.5</f>
        <v>56.5714285714286</v>
      </c>
      <c r="E19" s="35" t="n">
        <f aca="false">+F19*0.5</f>
        <v>5.07142857142855</v>
      </c>
      <c r="F19" s="36" t="n">
        <v>10.1428571428571</v>
      </c>
      <c r="G19" s="37" t="n">
        <f aca="false">+F19*1.5</f>
        <v>15.2142857142857</v>
      </c>
      <c r="H19" s="38" t="n">
        <f aca="false">+I19*0.5</f>
        <v>2.57142857142857</v>
      </c>
      <c r="I19" s="39" t="n">
        <v>5.14285714285714</v>
      </c>
      <c r="J19" s="40" t="n">
        <f aca="false">+I19*1.5</f>
        <v>7.71428571428571</v>
      </c>
      <c r="K19" s="41" t="n">
        <f aca="false">+L19*0.5</f>
        <v>1</v>
      </c>
      <c r="L19" s="42" t="n">
        <v>2</v>
      </c>
      <c r="M19" s="42" t="n">
        <f aca="false">+L19*1.5</f>
        <v>3</v>
      </c>
      <c r="N19" s="43" t="n">
        <f aca="false">+O19*0.5</f>
        <v>73.642857142857</v>
      </c>
      <c r="O19" s="44" t="n">
        <v>147.285714285714</v>
      </c>
      <c r="P19" s="45" t="n">
        <f aca="false">+O19*1.5</f>
        <v>220.928571428571</v>
      </c>
      <c r="Q19" s="46" t="n">
        <f aca="false">+R19*0.5</f>
        <v>4.28571428571429</v>
      </c>
      <c r="R19" s="47" t="n">
        <v>8.57142857142857</v>
      </c>
      <c r="S19" s="48" t="n">
        <f aca="false">+R19*1.5</f>
        <v>12.8571428571429</v>
      </c>
      <c r="T19" s="49" t="n">
        <f aca="false">+U19*0.5</f>
        <v>0.857142857142855</v>
      </c>
      <c r="U19" s="50" t="n">
        <v>1.71428571428571</v>
      </c>
      <c r="V19" s="51" t="n">
        <f aca="false">+U19*1.5</f>
        <v>2.57142857142856</v>
      </c>
    </row>
    <row r="20" customFormat="false" ht="18.75" hidden="false" customHeight="false" outlineLevel="0" collapsed="false">
      <c r="A20" s="52" t="s">
        <v>27</v>
      </c>
      <c r="B20" s="32" t="n">
        <f aca="false">+C20*0.5</f>
        <v>16.7142857142857</v>
      </c>
      <c r="C20" s="33" t="n">
        <v>33.4285714285714</v>
      </c>
      <c r="D20" s="34" t="n">
        <f aca="false">+C20*1.5</f>
        <v>50.1428571428571</v>
      </c>
      <c r="E20" s="35" t="n">
        <f aca="false">+F20*0.5</f>
        <v>6</v>
      </c>
      <c r="F20" s="36" t="n">
        <v>12</v>
      </c>
      <c r="G20" s="37" t="n">
        <f aca="false">+F20*1.5</f>
        <v>18</v>
      </c>
      <c r="H20" s="38" t="n">
        <f aca="false">+I20*0.5</f>
        <v>4.14285714285715</v>
      </c>
      <c r="I20" s="39" t="n">
        <v>8.28571428571429</v>
      </c>
      <c r="J20" s="40" t="n">
        <f aca="false">+I20*1.5</f>
        <v>12.4285714285714</v>
      </c>
      <c r="K20" s="41" t="n">
        <f aca="false">+L20*0.5</f>
        <v>0</v>
      </c>
      <c r="L20" s="42" t="n">
        <v>0</v>
      </c>
      <c r="M20" s="42" t="n">
        <f aca="false">+L20*1.5</f>
        <v>0</v>
      </c>
      <c r="N20" s="43" t="n">
        <f aca="false">+O20*0.5</f>
        <v>71.5</v>
      </c>
      <c r="O20" s="44" t="n">
        <v>143</v>
      </c>
      <c r="P20" s="45" t="n">
        <f aca="false">+O20*1.5</f>
        <v>214.5</v>
      </c>
      <c r="Q20" s="46" t="n">
        <f aca="false">+R20*0.5</f>
        <v>5.2857142857143</v>
      </c>
      <c r="R20" s="47" t="n">
        <v>10.5714285714286</v>
      </c>
      <c r="S20" s="48" t="n">
        <f aca="false">+R20*1.5</f>
        <v>15.8571428571429</v>
      </c>
      <c r="T20" s="49" t="n">
        <f aca="false">+U20*0.5</f>
        <v>0.57142857142857</v>
      </c>
      <c r="U20" s="50" t="n">
        <v>1.14285714285714</v>
      </c>
      <c r="V20" s="51" t="n">
        <f aca="false">+U20*1.5</f>
        <v>1.71428571428571</v>
      </c>
    </row>
    <row r="21" customFormat="false" ht="18.75" hidden="false" customHeight="false" outlineLevel="0" collapsed="false">
      <c r="A21" s="52" t="s">
        <v>28</v>
      </c>
      <c r="B21" s="32" t="n">
        <f aca="false">+C21*0.5</f>
        <v>13.2857142857143</v>
      </c>
      <c r="C21" s="33" t="n">
        <v>26.5714285714286</v>
      </c>
      <c r="D21" s="34" t="n">
        <f aca="false">+C21*1.5</f>
        <v>39.8571428571429</v>
      </c>
      <c r="E21" s="35" t="n">
        <f aca="false">+F21*0.5</f>
        <v>4.07142857142857</v>
      </c>
      <c r="F21" s="36" t="n">
        <v>8.14285714285714</v>
      </c>
      <c r="G21" s="37" t="n">
        <f aca="false">+F21*1.5</f>
        <v>12.2142857142857</v>
      </c>
      <c r="H21" s="38" t="n">
        <f aca="false">+I21*0.5</f>
        <v>5.85714285714285</v>
      </c>
      <c r="I21" s="39" t="n">
        <v>11.7142857142857</v>
      </c>
      <c r="J21" s="40" t="n">
        <f aca="false">+I21*1.5</f>
        <v>17.5714285714285</v>
      </c>
      <c r="K21" s="41" t="n">
        <f aca="false">+L21*0.5</f>
        <v>0</v>
      </c>
      <c r="L21" s="42" t="n">
        <v>0</v>
      </c>
      <c r="M21" s="42" t="n">
        <f aca="false">+L21*1.5</f>
        <v>0</v>
      </c>
      <c r="N21" s="43" t="n">
        <f aca="false">+O21*0.5</f>
        <v>21.0714285714285</v>
      </c>
      <c r="O21" s="44" t="n">
        <v>42.1428571428571</v>
      </c>
      <c r="P21" s="45" t="n">
        <f aca="false">+O21*1.5</f>
        <v>63.2142857142857</v>
      </c>
      <c r="Q21" s="46" t="n">
        <f aca="false">+R21*0.5</f>
        <v>4.07142857142857</v>
      </c>
      <c r="R21" s="47" t="n">
        <v>8.14285714285714</v>
      </c>
      <c r="S21" s="48" t="n">
        <f aca="false">+R21*1.5</f>
        <v>12.2142857142857</v>
      </c>
      <c r="T21" s="49" t="n">
        <f aca="false">+U21*0.5</f>
        <v>0.142857142857143</v>
      </c>
      <c r="U21" s="50" t="n">
        <v>0.285714285714286</v>
      </c>
      <c r="V21" s="51" t="n">
        <f aca="false">+U21*1.5</f>
        <v>0.428571428571429</v>
      </c>
    </row>
    <row r="22" customFormat="false" ht="18.75" hidden="false" customHeight="false" outlineLevel="0" collapsed="false">
      <c r="A22" s="52" t="s">
        <v>29</v>
      </c>
      <c r="B22" s="32" t="n">
        <f aca="false">+C22*0.5</f>
        <v>12</v>
      </c>
      <c r="C22" s="33" t="n">
        <v>24</v>
      </c>
      <c r="D22" s="34" t="n">
        <f aca="false">+C22*1.5</f>
        <v>36</v>
      </c>
      <c r="E22" s="35" t="n">
        <f aca="false">+F22*0.5</f>
        <v>5.5</v>
      </c>
      <c r="F22" s="36" t="n">
        <v>11</v>
      </c>
      <c r="G22" s="37" t="n">
        <f aca="false">+F22*1.5</f>
        <v>16.5</v>
      </c>
      <c r="H22" s="38" t="n">
        <f aca="false">+I22*0.5</f>
        <v>4.14285714285715</v>
      </c>
      <c r="I22" s="39" t="n">
        <v>8.28571428571429</v>
      </c>
      <c r="J22" s="40" t="n">
        <f aca="false">+I22*1.5</f>
        <v>12.4285714285714</v>
      </c>
      <c r="K22" s="41" t="n">
        <f aca="false">+L22*0.5</f>
        <v>0.0714285714285715</v>
      </c>
      <c r="L22" s="42" t="n">
        <v>0.142857142857143</v>
      </c>
      <c r="M22" s="42" t="n">
        <f aca="false">+L22*1.5</f>
        <v>0.214285714285714</v>
      </c>
      <c r="N22" s="43" t="n">
        <f aca="false">+O22*0.5</f>
        <v>53.5</v>
      </c>
      <c r="O22" s="44" t="n">
        <v>107</v>
      </c>
      <c r="P22" s="45" t="n">
        <f aca="false">+O22*1.5</f>
        <v>160.5</v>
      </c>
      <c r="Q22" s="46" t="n">
        <f aca="false">+R22*0.5</f>
        <v>5.2857142857143</v>
      </c>
      <c r="R22" s="47" t="n">
        <v>10.5714285714286</v>
      </c>
      <c r="S22" s="48" t="n">
        <f aca="false">+R22*1.5</f>
        <v>15.8571428571429</v>
      </c>
      <c r="T22" s="49" t="n">
        <f aca="false">+U22*0.5</f>
        <v>0.214285714285714</v>
      </c>
      <c r="U22" s="50" t="n">
        <v>0.428571428571429</v>
      </c>
      <c r="V22" s="51" t="n">
        <f aca="false">+U22*1.5</f>
        <v>0.642857142857144</v>
      </c>
    </row>
    <row r="23" customFormat="false" ht="18.75" hidden="false" customHeight="false" outlineLevel="0" collapsed="false">
      <c r="A23" s="52" t="s">
        <v>30</v>
      </c>
      <c r="B23" s="32" t="n">
        <f aca="false">+C23*0.5</f>
        <v>5.42857142857145</v>
      </c>
      <c r="C23" s="33" t="n">
        <v>10.8571428571429</v>
      </c>
      <c r="D23" s="34" t="n">
        <f aca="false">+C23*1.5</f>
        <v>16.2857142857143</v>
      </c>
      <c r="E23" s="35" t="n">
        <f aca="false">+F23*0.5</f>
        <v>9.7142857142857</v>
      </c>
      <c r="F23" s="36" t="n">
        <v>19.4285714285714</v>
      </c>
      <c r="G23" s="37" t="n">
        <f aca="false">+F23*1.5</f>
        <v>29.1428571428571</v>
      </c>
      <c r="H23" s="38" t="n">
        <f aca="false">+I23*0.5</f>
        <v>10.0714285714286</v>
      </c>
      <c r="I23" s="39" t="n">
        <v>20.1428571428571</v>
      </c>
      <c r="J23" s="40" t="n">
        <f aca="false">+I23*1.5</f>
        <v>30.2142857142857</v>
      </c>
      <c r="K23" s="41" t="n">
        <f aca="false">+L23*0.5</f>
        <v>27.3571428571428</v>
      </c>
      <c r="L23" s="42" t="n">
        <v>54.7142857142857</v>
      </c>
      <c r="M23" s="42" t="n">
        <f aca="false">+L23*1.5</f>
        <v>82.0714285714286</v>
      </c>
      <c r="N23" s="43" t="n">
        <f aca="false">+O23*0.5</f>
        <v>39.8571428571428</v>
      </c>
      <c r="O23" s="44" t="n">
        <v>79.7142857142857</v>
      </c>
      <c r="P23" s="45" t="n">
        <f aca="false">+O23*1.5</f>
        <v>119.571428571429</v>
      </c>
      <c r="Q23" s="46" t="n">
        <f aca="false">+R23*0.5</f>
        <v>9.57142857142855</v>
      </c>
      <c r="R23" s="47" t="n">
        <v>19.1428571428571</v>
      </c>
      <c r="S23" s="48" t="n">
        <f aca="false">+R23*1.5</f>
        <v>28.7142857142857</v>
      </c>
      <c r="T23" s="49" t="n">
        <f aca="false">+U23*0.5</f>
        <v>8</v>
      </c>
      <c r="U23" s="50" t="n">
        <v>16</v>
      </c>
      <c r="V23" s="51" t="n">
        <f aca="false">+U23*1.5</f>
        <v>24</v>
      </c>
    </row>
    <row r="24" customFormat="false" ht="18.75" hidden="false" customHeight="false" outlineLevel="0" collapsed="false">
      <c r="A24" s="52" t="s">
        <v>31</v>
      </c>
      <c r="B24" s="53" t="n">
        <f aca="false">SUM(B5:B23)</f>
        <v>1051.5</v>
      </c>
      <c r="C24" s="53" t="n">
        <f aca="false">SUM(C5:C23)</f>
        <v>2103</v>
      </c>
      <c r="D24" s="53" t="n">
        <f aca="false">SUM(D5:D23)</f>
        <v>3154.5</v>
      </c>
      <c r="E24" s="53" t="n">
        <f aca="false">SUM(E5:E23)</f>
        <v>235.428571428571</v>
      </c>
      <c r="F24" s="53" t="n">
        <f aca="false">SUM(F5:F23)</f>
        <v>470.857142857143</v>
      </c>
      <c r="G24" s="53" t="n">
        <f aca="false">SUM(G5:G23)</f>
        <v>706.285714285714</v>
      </c>
      <c r="H24" s="53" t="n">
        <f aca="false">SUM(H5:H23)</f>
        <v>190.285714285714</v>
      </c>
      <c r="I24" s="53" t="n">
        <f aca="false">SUM(I5:I23)</f>
        <v>380.571428571429</v>
      </c>
      <c r="J24" s="53" t="n">
        <f aca="false">SUM(J5:J23)</f>
        <v>570.857142857143</v>
      </c>
      <c r="K24" s="53" t="n">
        <f aca="false">SUM(K5:K23)</f>
        <v>188.357142857143</v>
      </c>
      <c r="L24" s="53" t="n">
        <f aca="false">SUM(L5:L23)</f>
        <v>376.714285714286</v>
      </c>
      <c r="M24" s="53" t="n">
        <f aca="false">SUM(M5:M23)</f>
        <v>565.071428571429</v>
      </c>
      <c r="N24" s="53" t="n">
        <f aca="false">SUM(N5:N23)</f>
        <v>1891.78571428571</v>
      </c>
      <c r="O24" s="53" t="n">
        <f aca="false">SUM(O5:O23)</f>
        <v>3783.57142857143</v>
      </c>
      <c r="P24" s="53" t="n">
        <f aca="false">SUM(P5:P23)</f>
        <v>5675.35714285714</v>
      </c>
      <c r="Q24" s="53" t="n">
        <f aca="false">SUM(Q5:Q23)</f>
        <v>210.642857142857</v>
      </c>
      <c r="R24" s="53" t="n">
        <f aca="false">SUM(R5:R23)</f>
        <v>421.285714285714</v>
      </c>
      <c r="S24" s="53" t="n">
        <f aca="false">SUM(S5:S23)</f>
        <v>631.928571428571</v>
      </c>
      <c r="T24" s="53" t="n">
        <f aca="false">SUM(T5:T23)</f>
        <v>52.8571428571429</v>
      </c>
      <c r="U24" s="53" t="n">
        <f aca="false">SUM(U5:U23)</f>
        <v>105.714285714286</v>
      </c>
      <c r="V24" s="53" t="n">
        <f aca="false">SUM(V5:V23)</f>
        <v>158.571428571429</v>
      </c>
    </row>
  </sheetData>
  <autoFilter ref="A4:V4"/>
  <mergeCells count="8">
    <mergeCell ref="A1:U2"/>
    <mergeCell ref="B3:D3"/>
    <mergeCell ref="E3:G3"/>
    <mergeCell ref="H3:J3"/>
    <mergeCell ref="K3:M3"/>
    <mergeCell ref="N3:P3"/>
    <mergeCell ref="Q3:S3"/>
    <mergeCell ref="T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" activeCellId="0" sqref="J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4" min="4" style="0" width="11.71"/>
    <col collapsed="false" customWidth="true" hidden="false" outlineLevel="0" max="5" min="5" style="0" width="10.43"/>
    <col collapsed="false" customWidth="true" hidden="false" outlineLevel="0" max="10" min="10" style="0" width="18.43"/>
    <col collapsed="false" customWidth="true" hidden="false" outlineLevel="0" max="13" min="13" style="0" width="11.71"/>
    <col collapsed="false" customWidth="true" hidden="false" outlineLevel="0" max="14" min="14" style="0" width="10.43"/>
  </cols>
  <sheetData>
    <row r="1" customFormat="false" ht="15" hidden="false" customHeight="true" outlineLevel="0" collapsed="false">
      <c r="A1" s="54" t="s">
        <v>32</v>
      </c>
      <c r="B1" s="54"/>
      <c r="C1" s="54"/>
      <c r="D1" s="54"/>
      <c r="E1" s="54"/>
      <c r="F1" s="54"/>
      <c r="G1" s="54"/>
      <c r="H1" s="54"/>
      <c r="J1" s="5" t="s">
        <v>0</v>
      </c>
      <c r="K1" s="5"/>
      <c r="L1" s="5"/>
      <c r="M1" s="5"/>
      <c r="N1" s="5"/>
      <c r="O1" s="5"/>
      <c r="P1" s="5"/>
      <c r="Q1" s="5"/>
    </row>
    <row r="2" customFormat="false" ht="15.75" hidden="false" customHeight="true" outlineLevel="0" collapsed="false">
      <c r="A2" s="54"/>
      <c r="B2" s="54"/>
      <c r="C2" s="54"/>
      <c r="D2" s="54"/>
      <c r="E2" s="54"/>
      <c r="F2" s="54"/>
      <c r="G2" s="54"/>
      <c r="H2" s="54"/>
      <c r="J2" s="5"/>
      <c r="K2" s="5"/>
      <c r="L2" s="5"/>
      <c r="M2" s="5"/>
      <c r="N2" s="5"/>
      <c r="O2" s="5"/>
      <c r="P2" s="5"/>
      <c r="Q2" s="5"/>
    </row>
    <row r="3" customFormat="false" ht="45" hidden="false" customHeight="false" outlineLevel="0" collapsed="false">
      <c r="A3" s="7" t="s">
        <v>1</v>
      </c>
      <c r="B3" s="55" t="s">
        <v>33</v>
      </c>
      <c r="C3" s="55" t="s">
        <v>34</v>
      </c>
      <c r="D3" s="56" t="s">
        <v>35</v>
      </c>
      <c r="E3" s="55" t="s">
        <v>36</v>
      </c>
      <c r="F3" s="56" t="s">
        <v>37</v>
      </c>
      <c r="G3" s="55" t="s">
        <v>38</v>
      </c>
      <c r="H3" s="55" t="s">
        <v>39</v>
      </c>
      <c r="I3" s="57"/>
      <c r="J3" s="7" t="s">
        <v>1</v>
      </c>
      <c r="K3" s="55" t="s">
        <v>33</v>
      </c>
      <c r="L3" s="55" t="s">
        <v>34</v>
      </c>
      <c r="M3" s="56" t="s">
        <v>35</v>
      </c>
      <c r="N3" s="55" t="s">
        <v>36</v>
      </c>
      <c r="O3" s="56" t="s">
        <v>37</v>
      </c>
      <c r="P3" s="55" t="s">
        <v>38</v>
      </c>
      <c r="Q3" s="55" t="s">
        <v>39</v>
      </c>
    </row>
    <row r="4" customFormat="false" ht="18.75" hidden="false" customHeight="false" outlineLevel="0" collapsed="false">
      <c r="A4" s="52" t="s">
        <v>40</v>
      </c>
      <c r="B4" s="58" t="n">
        <f aca="false">883+1823</f>
        <v>2706</v>
      </c>
      <c r="C4" s="58" t="n">
        <f aca="false">200+355</f>
        <v>555</v>
      </c>
      <c r="D4" s="58" t="n">
        <f aca="false">122+256</f>
        <v>378</v>
      </c>
      <c r="E4" s="58" t="n">
        <f aca="false">336+704</f>
        <v>1040</v>
      </c>
      <c r="F4" s="58" t="n">
        <f aca="false">1032+1763</f>
        <v>2795</v>
      </c>
      <c r="G4" s="58" t="n">
        <f aca="false">171+313</f>
        <v>484</v>
      </c>
      <c r="H4" s="58" t="n">
        <f aca="false">60+68</f>
        <v>128</v>
      </c>
      <c r="J4" s="52" t="s">
        <v>40</v>
      </c>
      <c r="K4" s="59" t="n">
        <v>386.571428571429</v>
      </c>
      <c r="L4" s="59" t="n">
        <v>79.2857142857143</v>
      </c>
      <c r="M4" s="59" t="n">
        <v>54</v>
      </c>
      <c r="N4" s="59" t="n">
        <v>148.571428571429</v>
      </c>
      <c r="O4" s="59" t="n">
        <v>399.285714285714</v>
      </c>
      <c r="P4" s="59" t="n">
        <v>69.1428571428571</v>
      </c>
      <c r="Q4" s="59" t="n">
        <v>18.2857142857143</v>
      </c>
    </row>
    <row r="5" customFormat="false" ht="18.75" hidden="false" customHeight="false" outlineLevel="0" collapsed="false">
      <c r="A5" s="52" t="s">
        <v>41</v>
      </c>
      <c r="B5" s="58" t="n">
        <v>1308</v>
      </c>
      <c r="C5" s="58" t="n">
        <v>327</v>
      </c>
      <c r="D5" s="58" t="n">
        <v>235</v>
      </c>
      <c r="E5" s="58" t="n">
        <v>1086</v>
      </c>
      <c r="F5" s="58" t="n">
        <v>1966</v>
      </c>
      <c r="G5" s="58" t="n">
        <v>267</v>
      </c>
      <c r="H5" s="58" t="n">
        <v>133</v>
      </c>
      <c r="J5" s="52" t="s">
        <v>41</v>
      </c>
      <c r="K5" s="59" t="n">
        <v>186.857142857143</v>
      </c>
      <c r="L5" s="59" t="n">
        <v>46.7142857142857</v>
      </c>
      <c r="M5" s="59" t="n">
        <v>33.5714285714286</v>
      </c>
      <c r="N5" s="59" t="n">
        <v>155.142857142857</v>
      </c>
      <c r="O5" s="59" t="n">
        <v>280.857142857143</v>
      </c>
      <c r="P5" s="59" t="n">
        <v>38.1428571428571</v>
      </c>
      <c r="Q5" s="59" t="n">
        <v>19</v>
      </c>
    </row>
    <row r="6" customFormat="false" ht="18.75" hidden="false" customHeight="false" outlineLevel="0" collapsed="false">
      <c r="A6" s="52" t="s">
        <v>42</v>
      </c>
      <c r="B6" s="58" t="n">
        <v>1271</v>
      </c>
      <c r="C6" s="58" t="n">
        <v>291</v>
      </c>
      <c r="D6" s="58" t="n">
        <v>220</v>
      </c>
      <c r="E6" s="58" t="n">
        <v>0</v>
      </c>
      <c r="F6" s="58" t="n">
        <v>2612</v>
      </c>
      <c r="G6" s="58" t="n">
        <v>239</v>
      </c>
      <c r="H6" s="58" t="n">
        <v>56</v>
      </c>
      <c r="J6" s="52" t="s">
        <v>42</v>
      </c>
      <c r="K6" s="59" t="n">
        <v>181.571428571429</v>
      </c>
      <c r="L6" s="59" t="n">
        <v>41.5714285714286</v>
      </c>
      <c r="M6" s="59" t="n">
        <v>31.4285714285714</v>
      </c>
      <c r="N6" s="59" t="n">
        <v>0</v>
      </c>
      <c r="O6" s="59" t="n">
        <v>373.142857142857</v>
      </c>
      <c r="P6" s="59" t="n">
        <v>34.1428571428571</v>
      </c>
      <c r="Q6" s="59" t="n">
        <v>8</v>
      </c>
    </row>
    <row r="7" customFormat="false" ht="18.75" hidden="false" customHeight="false" outlineLevel="0" collapsed="false">
      <c r="A7" s="52" t="s">
        <v>43</v>
      </c>
      <c r="B7" s="58" t="n">
        <v>1123</v>
      </c>
      <c r="C7" s="58" t="n">
        <v>263</v>
      </c>
      <c r="D7" s="58" t="n">
        <v>223</v>
      </c>
      <c r="E7" s="58" t="n">
        <v>0</v>
      </c>
      <c r="F7" s="58" t="n">
        <v>2802</v>
      </c>
      <c r="G7" s="58" t="n">
        <v>241</v>
      </c>
      <c r="H7" s="58" t="n">
        <v>34</v>
      </c>
      <c r="J7" s="52" t="s">
        <v>43</v>
      </c>
      <c r="K7" s="59" t="n">
        <v>160.428571428571</v>
      </c>
      <c r="L7" s="59" t="n">
        <v>37.5714285714286</v>
      </c>
      <c r="M7" s="59" t="n">
        <v>31.8571428571429</v>
      </c>
      <c r="N7" s="59" t="n">
        <v>0</v>
      </c>
      <c r="O7" s="59" t="n">
        <v>400.285714285714</v>
      </c>
      <c r="P7" s="59" t="n">
        <v>34.4285714285714</v>
      </c>
      <c r="Q7" s="59" t="n">
        <v>4.85714285714286</v>
      </c>
    </row>
    <row r="8" customFormat="false" ht="18.75" hidden="false" customHeight="false" outlineLevel="0" collapsed="false">
      <c r="A8" s="52" t="s">
        <v>44</v>
      </c>
      <c r="B8" s="58" t="n">
        <v>1102</v>
      </c>
      <c r="C8" s="58" t="n">
        <v>152</v>
      </c>
      <c r="D8" s="58" t="n">
        <v>104</v>
      </c>
      <c r="E8" s="58" t="n">
        <v>2</v>
      </c>
      <c r="F8" s="58" t="n">
        <v>395</v>
      </c>
      <c r="G8" s="58" t="n">
        <v>128</v>
      </c>
      <c r="H8" s="58" t="n">
        <v>19</v>
      </c>
      <c r="J8" s="52" t="s">
        <v>44</v>
      </c>
      <c r="K8" s="59" t="n">
        <v>157.428571428571</v>
      </c>
      <c r="L8" s="59" t="n">
        <v>21.7142857142857</v>
      </c>
      <c r="M8" s="59" t="n">
        <v>14.8571428571429</v>
      </c>
      <c r="N8" s="59" t="n">
        <v>0.285714285714286</v>
      </c>
      <c r="O8" s="59" t="n">
        <v>56.4285714285714</v>
      </c>
      <c r="P8" s="59" t="n">
        <v>18.2857142857143</v>
      </c>
      <c r="Q8" s="59" t="n">
        <v>2.71428571428571</v>
      </c>
    </row>
    <row r="9" customFormat="false" ht="18.75" hidden="false" customHeight="false" outlineLevel="0" collapsed="false">
      <c r="A9" s="52" t="s">
        <v>45</v>
      </c>
      <c r="B9" s="58" t="n">
        <v>1005</v>
      </c>
      <c r="C9" s="58" t="n">
        <v>168</v>
      </c>
      <c r="D9" s="58" t="n">
        <v>214</v>
      </c>
      <c r="E9" s="58" t="n">
        <v>0</v>
      </c>
      <c r="F9" s="58" t="n">
        <v>2076</v>
      </c>
      <c r="G9" s="58" t="n">
        <v>194</v>
      </c>
      <c r="H9" s="58" t="n">
        <v>56</v>
      </c>
      <c r="J9" s="52" t="s">
        <v>45</v>
      </c>
      <c r="K9" s="59" t="n">
        <v>143.571428571429</v>
      </c>
      <c r="L9" s="59" t="n">
        <v>24</v>
      </c>
      <c r="M9" s="59" t="n">
        <v>30.5714285714286</v>
      </c>
      <c r="N9" s="59" t="n">
        <v>0</v>
      </c>
      <c r="O9" s="59" t="n">
        <v>296.571428571429</v>
      </c>
      <c r="P9" s="59" t="n">
        <v>27.7142857142857</v>
      </c>
      <c r="Q9" s="59" t="n">
        <v>8</v>
      </c>
    </row>
    <row r="10" customFormat="false" ht="18.75" hidden="false" customHeight="false" outlineLevel="0" collapsed="false">
      <c r="A10" s="52" t="s">
        <v>46</v>
      </c>
      <c r="B10" s="58" t="n">
        <v>912</v>
      </c>
      <c r="C10" s="58" t="n">
        <v>199</v>
      </c>
      <c r="D10" s="58" t="n">
        <v>168</v>
      </c>
      <c r="E10" s="58" t="n">
        <v>1</v>
      </c>
      <c r="F10" s="58" t="n">
        <v>2519</v>
      </c>
      <c r="G10" s="58" t="n">
        <v>176</v>
      </c>
      <c r="H10" s="58" t="n">
        <v>16</v>
      </c>
      <c r="J10" s="52" t="s">
        <v>46</v>
      </c>
      <c r="K10" s="59" t="n">
        <v>130.285714285714</v>
      </c>
      <c r="L10" s="59" t="n">
        <v>28.4285714285714</v>
      </c>
      <c r="M10" s="59" t="n">
        <v>24</v>
      </c>
      <c r="N10" s="59" t="n">
        <v>0.142857142857143</v>
      </c>
      <c r="O10" s="59" t="n">
        <v>359.857142857143</v>
      </c>
      <c r="P10" s="59" t="n">
        <v>25.1428571428571</v>
      </c>
      <c r="Q10" s="59" t="n">
        <v>2.28571428571429</v>
      </c>
    </row>
    <row r="11" customFormat="false" ht="18.75" hidden="false" customHeight="false" outlineLevel="0" collapsed="false">
      <c r="A11" s="52" t="s">
        <v>47</v>
      </c>
      <c r="B11" s="58" t="n">
        <v>869</v>
      </c>
      <c r="C11" s="58" t="n">
        <v>220</v>
      </c>
      <c r="D11" s="58" t="n">
        <v>232</v>
      </c>
      <c r="E11" s="58" t="n">
        <v>108</v>
      </c>
      <c r="F11" s="58" t="n">
        <v>1977</v>
      </c>
      <c r="G11" s="58" t="n">
        <v>211</v>
      </c>
      <c r="H11" s="58" t="n">
        <v>56</v>
      </c>
      <c r="J11" s="52" t="s">
        <v>47</v>
      </c>
      <c r="K11" s="59" t="n">
        <v>124.142857142857</v>
      </c>
      <c r="L11" s="59" t="n">
        <v>31.4285714285714</v>
      </c>
      <c r="M11" s="59" t="n">
        <v>33.1428571428571</v>
      </c>
      <c r="N11" s="59" t="n">
        <v>15.4285714285714</v>
      </c>
      <c r="O11" s="59" t="n">
        <v>282.428571428571</v>
      </c>
      <c r="P11" s="59" t="n">
        <v>30.1428571428571</v>
      </c>
      <c r="Q11" s="59" t="n">
        <v>8</v>
      </c>
    </row>
    <row r="12" customFormat="false" ht="18.75" hidden="false" customHeight="false" outlineLevel="0" collapsed="false">
      <c r="A12" s="52" t="s">
        <v>48</v>
      </c>
      <c r="B12" s="58" t="n">
        <v>754</v>
      </c>
      <c r="C12" s="58" t="n">
        <v>144</v>
      </c>
      <c r="D12" s="58" t="n">
        <v>99</v>
      </c>
      <c r="E12" s="58" t="n">
        <v>1</v>
      </c>
      <c r="F12" s="58" t="n">
        <v>1596</v>
      </c>
      <c r="G12" s="58" t="n">
        <v>130</v>
      </c>
      <c r="H12" s="58" t="n">
        <v>13</v>
      </c>
      <c r="J12" s="52" t="s">
        <v>48</v>
      </c>
      <c r="K12" s="59" t="n">
        <v>107.714285714286</v>
      </c>
      <c r="L12" s="59" t="n">
        <v>20.5714285714286</v>
      </c>
      <c r="M12" s="59" t="n">
        <v>14.1428571428571</v>
      </c>
      <c r="N12" s="59" t="n">
        <v>0.142857142857143</v>
      </c>
      <c r="O12" s="59" t="n">
        <v>228</v>
      </c>
      <c r="P12" s="59" t="n">
        <v>18.5714285714286</v>
      </c>
      <c r="Q12" s="59" t="n">
        <v>1.85714285714286</v>
      </c>
    </row>
    <row r="13" customFormat="false" ht="18.75" hidden="false" customHeight="false" outlineLevel="0" collapsed="false">
      <c r="A13" s="52" t="s">
        <v>49</v>
      </c>
      <c r="B13" s="58" t="n">
        <v>726</v>
      </c>
      <c r="C13" s="58" t="n">
        <v>124</v>
      </c>
      <c r="D13" s="58" t="n">
        <v>75</v>
      </c>
      <c r="E13" s="58" t="n">
        <v>0</v>
      </c>
      <c r="F13" s="58" t="n">
        <v>1054</v>
      </c>
      <c r="G13" s="58" t="n">
        <v>81</v>
      </c>
      <c r="H13" s="58" t="n">
        <v>21</v>
      </c>
      <c r="J13" s="52" t="s">
        <v>49</v>
      </c>
      <c r="K13" s="59" t="n">
        <v>103.714285714286</v>
      </c>
      <c r="L13" s="59" t="n">
        <v>17.7142857142857</v>
      </c>
      <c r="M13" s="59" t="n">
        <v>10.7142857142857</v>
      </c>
      <c r="N13" s="59" t="n">
        <v>0</v>
      </c>
      <c r="O13" s="59" t="n">
        <v>150.571428571429</v>
      </c>
      <c r="P13" s="59" t="n">
        <v>11.5714285714286</v>
      </c>
      <c r="Q13" s="59" t="n">
        <v>3</v>
      </c>
    </row>
    <row r="14" customFormat="false" ht="18.75" hidden="false" customHeight="false" outlineLevel="0" collapsed="false">
      <c r="A14" s="52" t="s">
        <v>50</v>
      </c>
      <c r="B14" s="58" t="n">
        <v>725</v>
      </c>
      <c r="C14" s="58" t="n">
        <v>128</v>
      </c>
      <c r="D14" s="58" t="n">
        <v>66</v>
      </c>
      <c r="E14" s="58" t="n">
        <v>0</v>
      </c>
      <c r="F14" s="58" t="n">
        <v>1079</v>
      </c>
      <c r="G14" s="58" t="n">
        <v>99</v>
      </c>
      <c r="H14" s="58" t="n">
        <v>24</v>
      </c>
      <c r="J14" s="52" t="s">
        <v>50</v>
      </c>
      <c r="K14" s="59" t="n">
        <v>103.571428571429</v>
      </c>
      <c r="L14" s="59" t="n">
        <v>18.2857142857143</v>
      </c>
      <c r="M14" s="59" t="n">
        <v>9.42857142857143</v>
      </c>
      <c r="N14" s="59" t="n">
        <v>0</v>
      </c>
      <c r="O14" s="59" t="n">
        <v>154.142857142857</v>
      </c>
      <c r="P14" s="59" t="n">
        <v>14.1428571428571</v>
      </c>
      <c r="Q14" s="59" t="n">
        <v>3.42857142857143</v>
      </c>
    </row>
    <row r="15" customFormat="false" ht="18.75" hidden="false" customHeight="false" outlineLevel="0" collapsed="false">
      <c r="A15" s="52" t="s">
        <v>51</v>
      </c>
      <c r="B15" s="58" t="n">
        <v>508</v>
      </c>
      <c r="C15" s="58" t="n">
        <v>120</v>
      </c>
      <c r="D15" s="58" t="n">
        <v>85</v>
      </c>
      <c r="E15" s="58" t="n">
        <v>0</v>
      </c>
      <c r="F15" s="58" t="n">
        <v>840</v>
      </c>
      <c r="G15" s="58" t="n">
        <v>118</v>
      </c>
      <c r="H15" s="58" t="n">
        <v>35</v>
      </c>
      <c r="J15" s="52" t="s">
        <v>51</v>
      </c>
      <c r="K15" s="59" t="n">
        <v>72.5714285714286</v>
      </c>
      <c r="L15" s="59" t="n">
        <v>17.1428571428571</v>
      </c>
      <c r="M15" s="59" t="n">
        <v>12.1428571428571</v>
      </c>
      <c r="N15" s="59" t="n">
        <v>0</v>
      </c>
      <c r="O15" s="59" t="n">
        <v>120</v>
      </c>
      <c r="P15" s="59" t="n">
        <v>16.8571428571429</v>
      </c>
      <c r="Q15" s="59" t="n">
        <v>5</v>
      </c>
    </row>
    <row r="16" customFormat="false" ht="18.75" hidden="false" customHeight="false" outlineLevel="0" collapsed="false">
      <c r="A16" s="52" t="s">
        <v>52</v>
      </c>
      <c r="B16" s="58" t="n">
        <v>483</v>
      </c>
      <c r="C16" s="58" t="n">
        <v>80</v>
      </c>
      <c r="D16" s="58" t="n">
        <v>60</v>
      </c>
      <c r="E16" s="58" t="n">
        <v>1</v>
      </c>
      <c r="F16" s="58" t="n">
        <v>696</v>
      </c>
      <c r="G16" s="58" t="n">
        <v>77</v>
      </c>
      <c r="H16" s="58" t="n">
        <v>9</v>
      </c>
      <c r="J16" s="52" t="s">
        <v>52</v>
      </c>
      <c r="K16" s="59" t="n">
        <v>69</v>
      </c>
      <c r="L16" s="59" t="n">
        <v>11.4285714285714</v>
      </c>
      <c r="M16" s="59" t="n">
        <v>8.57142857142857</v>
      </c>
      <c r="N16" s="59" t="n">
        <v>0.142857142857143</v>
      </c>
      <c r="O16" s="59" t="n">
        <v>99.4285714285714</v>
      </c>
      <c r="P16" s="59" t="n">
        <v>11</v>
      </c>
      <c r="Q16" s="59" t="n">
        <v>1.28571428571429</v>
      </c>
    </row>
    <row r="17" customFormat="false" ht="18.75" hidden="false" customHeight="false" outlineLevel="0" collapsed="false">
      <c r="A17" s="52" t="s">
        <v>53</v>
      </c>
      <c r="B17" s="58" t="n">
        <v>301</v>
      </c>
      <c r="C17" s="58" t="n">
        <v>100</v>
      </c>
      <c r="D17" s="58" t="n">
        <v>130</v>
      </c>
      <c r="E17" s="58" t="n">
        <v>0</v>
      </c>
      <c r="F17" s="58" t="n">
        <v>444</v>
      </c>
      <c r="G17" s="58" t="n">
        <v>105</v>
      </c>
      <c r="H17" s="58" t="n">
        <v>3</v>
      </c>
      <c r="J17" s="52" t="s">
        <v>53</v>
      </c>
      <c r="K17" s="59" t="n">
        <v>43</v>
      </c>
      <c r="L17" s="59" t="n">
        <v>14.2857142857143</v>
      </c>
      <c r="M17" s="59" t="n">
        <v>18.5714285714286</v>
      </c>
      <c r="N17" s="59" t="n">
        <v>0</v>
      </c>
      <c r="O17" s="59" t="n">
        <v>63.4285714285714</v>
      </c>
      <c r="P17" s="59" t="n">
        <v>15</v>
      </c>
      <c r="Q17" s="59" t="n">
        <v>0.428571428571429</v>
      </c>
    </row>
    <row r="18" customFormat="false" ht="18.75" hidden="false" customHeight="false" outlineLevel="0" collapsed="false">
      <c r="A18" s="52" t="s">
        <v>54</v>
      </c>
      <c r="B18" s="58" t="n">
        <v>264</v>
      </c>
      <c r="C18" s="58" t="n">
        <v>71</v>
      </c>
      <c r="D18" s="58" t="n">
        <v>36</v>
      </c>
      <c r="E18" s="58" t="n">
        <v>14</v>
      </c>
      <c r="F18" s="58" t="n">
        <v>1031</v>
      </c>
      <c r="G18" s="58" t="n">
        <v>60</v>
      </c>
      <c r="H18" s="58" t="n">
        <v>12</v>
      </c>
      <c r="J18" s="52" t="s">
        <v>54</v>
      </c>
      <c r="K18" s="59" t="n">
        <v>37.7142857142857</v>
      </c>
      <c r="L18" s="59" t="n">
        <v>10.1428571428571</v>
      </c>
      <c r="M18" s="59" t="n">
        <v>5.14285714285714</v>
      </c>
      <c r="N18" s="59" t="n">
        <v>2</v>
      </c>
      <c r="O18" s="59" t="n">
        <v>147.285714285714</v>
      </c>
      <c r="P18" s="59" t="n">
        <v>8.57142857142857</v>
      </c>
      <c r="Q18" s="59" t="n">
        <v>1.71428571428571</v>
      </c>
    </row>
    <row r="19" customFormat="false" ht="18.75" hidden="false" customHeight="false" outlineLevel="0" collapsed="false">
      <c r="A19" s="52" t="s">
        <v>55</v>
      </c>
      <c r="B19" s="58" t="n">
        <v>234</v>
      </c>
      <c r="C19" s="58" t="n">
        <v>84</v>
      </c>
      <c r="D19" s="58" t="n">
        <v>58</v>
      </c>
      <c r="E19" s="58" t="n">
        <v>0</v>
      </c>
      <c r="F19" s="58" t="n">
        <v>1001</v>
      </c>
      <c r="G19" s="58" t="n">
        <v>74</v>
      </c>
      <c r="H19" s="58" t="n">
        <v>8</v>
      </c>
      <c r="J19" s="52" t="s">
        <v>55</v>
      </c>
      <c r="K19" s="59" t="n">
        <v>33.4285714285714</v>
      </c>
      <c r="L19" s="59" t="n">
        <v>12</v>
      </c>
      <c r="M19" s="59" t="n">
        <v>8.28571428571429</v>
      </c>
      <c r="N19" s="59" t="n">
        <v>0</v>
      </c>
      <c r="O19" s="59" t="n">
        <v>143</v>
      </c>
      <c r="P19" s="59" t="n">
        <v>10.5714285714286</v>
      </c>
      <c r="Q19" s="59" t="n">
        <v>1.14285714285714</v>
      </c>
    </row>
    <row r="20" customFormat="false" ht="18.75" hidden="false" customHeight="false" outlineLevel="0" collapsed="false">
      <c r="A20" s="52" t="s">
        <v>56</v>
      </c>
      <c r="B20" s="58" t="n">
        <v>186</v>
      </c>
      <c r="C20" s="58" t="n">
        <v>57</v>
      </c>
      <c r="D20" s="58" t="n">
        <v>82</v>
      </c>
      <c r="E20" s="58" t="n">
        <v>0</v>
      </c>
      <c r="F20" s="58" t="n">
        <v>295</v>
      </c>
      <c r="G20" s="58" t="n">
        <v>57</v>
      </c>
      <c r="H20" s="58" t="n">
        <v>2</v>
      </c>
      <c r="J20" s="52" t="s">
        <v>56</v>
      </c>
      <c r="K20" s="59" t="n">
        <v>26.5714285714286</v>
      </c>
      <c r="L20" s="59" t="n">
        <v>8.14285714285714</v>
      </c>
      <c r="M20" s="59" t="n">
        <v>11.7142857142857</v>
      </c>
      <c r="N20" s="59" t="n">
        <v>0</v>
      </c>
      <c r="O20" s="59" t="n">
        <v>42.1428571428571</v>
      </c>
      <c r="P20" s="59" t="n">
        <v>8.14285714285714</v>
      </c>
      <c r="Q20" s="59" t="n">
        <v>0.285714285714286</v>
      </c>
    </row>
    <row r="21" customFormat="false" ht="18.75" hidden="false" customHeight="false" outlineLevel="0" collapsed="false">
      <c r="A21" s="52" t="s">
        <v>57</v>
      </c>
      <c r="B21" s="58" t="n">
        <v>168</v>
      </c>
      <c r="C21" s="58" t="n">
        <v>77</v>
      </c>
      <c r="D21" s="58" t="n">
        <v>58</v>
      </c>
      <c r="E21" s="58" t="n">
        <v>1</v>
      </c>
      <c r="F21" s="58" t="n">
        <v>749</v>
      </c>
      <c r="G21" s="58" t="n">
        <v>74</v>
      </c>
      <c r="H21" s="58" t="n">
        <v>3</v>
      </c>
      <c r="J21" s="52" t="s">
        <v>57</v>
      </c>
      <c r="K21" s="59" t="n">
        <v>24</v>
      </c>
      <c r="L21" s="59" t="n">
        <v>11</v>
      </c>
      <c r="M21" s="59" t="n">
        <v>8.28571428571429</v>
      </c>
      <c r="N21" s="59" t="n">
        <v>0.142857142857143</v>
      </c>
      <c r="O21" s="59" t="n">
        <v>107</v>
      </c>
      <c r="P21" s="59" t="n">
        <v>10.5714285714286</v>
      </c>
      <c r="Q21" s="59" t="n">
        <v>0.428571428571429</v>
      </c>
    </row>
    <row r="22" customFormat="false" ht="18.75" hidden="false" customHeight="false" outlineLevel="0" collapsed="false">
      <c r="A22" s="52" t="s">
        <v>58</v>
      </c>
      <c r="B22" s="58" t="n">
        <v>76</v>
      </c>
      <c r="C22" s="58" t="n">
        <v>136</v>
      </c>
      <c r="D22" s="58" t="n">
        <v>141</v>
      </c>
      <c r="E22" s="58" t="n">
        <v>383</v>
      </c>
      <c r="F22" s="58" t="n">
        <v>558</v>
      </c>
      <c r="G22" s="58" t="n">
        <v>134</v>
      </c>
      <c r="H22" s="58" t="n">
        <v>112</v>
      </c>
      <c r="J22" s="52" t="s">
        <v>58</v>
      </c>
      <c r="K22" s="59" t="n">
        <v>10.8571428571429</v>
      </c>
      <c r="L22" s="59" t="n">
        <v>19.4285714285714</v>
      </c>
      <c r="M22" s="59" t="n">
        <v>20.1428571428571</v>
      </c>
      <c r="N22" s="59" t="n">
        <v>54.7142857142857</v>
      </c>
      <c r="O22" s="59" t="n">
        <v>79.7142857142857</v>
      </c>
      <c r="P22" s="59" t="n">
        <v>19.1428571428571</v>
      </c>
      <c r="Q22" s="59" t="n">
        <v>16</v>
      </c>
    </row>
    <row r="23" customFormat="false" ht="18.75" hidden="false" customHeight="false" outlineLevel="0" collapsed="false">
      <c r="A23" s="60"/>
      <c r="J23" s="60"/>
    </row>
  </sheetData>
  <mergeCells count="2">
    <mergeCell ref="A1:H2"/>
    <mergeCell ref="J1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2021-05-13T21:41:08Z</dcterms:created>
  <dc:creator>Usuario</dc:creator>
  <dc:description/>
  <dc:language>en-US</dc:language>
  <cp:lastModifiedBy/>
  <dcterms:modified xsi:type="dcterms:W3CDTF">2021-05-20T19:55:51Z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