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472C0280-37A6-479E-8CE4-4B6B25E4D5BF}" xr6:coauthVersionLast="45" xr6:coauthVersionMax="45" xr10:uidLastSave="{00000000-0000-0000-0000-000000000000}"/>
  <bookViews>
    <workbookView xWindow="-120" yWindow="-120" windowWidth="24240" windowHeight="13140" firstSheet="1" activeTab="4" xr2:uid="{00000000-000D-0000-FFFF-FFFF00000000}"/>
  </bookViews>
  <sheets>
    <sheet name="Tabla Dinámica de Ventas" sheetId="6" r:id="rId1"/>
    <sheet name="Respuestas" sheetId="7" r:id="rId2"/>
    <sheet name="Ventas" sheetId="1" r:id="rId3"/>
    <sheet name="Tendencia Consumo" sheetId="3" r:id="rId4"/>
    <sheet name=" Tendencia Lead Visitas" sheetId="4" r:id="rId5"/>
  </sheets>
  <definedNames>
    <definedName name="_xlnm._FilterDatabase" localSheetId="4" hidden="1">' Tendencia Lead Visitas'!$A$1:$D$23</definedName>
    <definedName name="Vendedores">Ventas!$H$5:$J$10</definedName>
  </definedNames>
  <calcPr calcId="191029"/>
  <pivotCaches>
    <pivotCache cacheId="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3" l="1"/>
  <c r="B14" i="3"/>
  <c r="G47" i="1"/>
  <c r="H4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2" i="1"/>
</calcChain>
</file>

<file path=xl/sharedStrings.xml><?xml version="1.0" encoding="utf-8"?>
<sst xmlns="http://schemas.openxmlformats.org/spreadsheetml/2006/main" count="213" uniqueCount="80">
  <si>
    <t>Nombre del Vendedor</t>
  </si>
  <si>
    <t>Ventas en  $</t>
  </si>
  <si>
    <t>Promedio ventas</t>
  </si>
  <si>
    <t>María, Garcia</t>
  </si>
  <si>
    <t>Oraci, Juarez</t>
  </si>
  <si>
    <t>Natale, Pedroza</t>
  </si>
  <si>
    <t>Nicolás, Blades</t>
  </si>
  <si>
    <t>Juan, Carrasco</t>
  </si>
  <si>
    <t>Jorge, Torres</t>
  </si>
  <si>
    <t>María, Saavedra</t>
  </si>
  <si>
    <t>Harry, Potter</t>
  </si>
  <si>
    <t>Joel, Fierro</t>
  </si>
  <si>
    <t>Erica, Garden</t>
  </si>
  <si>
    <t>Kike, Valle</t>
  </si>
  <si>
    <t>Pedro, Garcia</t>
  </si>
  <si>
    <t>John,Ortiz</t>
  </si>
  <si>
    <t>Danielli, Bustamante</t>
  </si>
  <si>
    <t>Kathya, Alvarez</t>
  </si>
  <si>
    <t>Natale, Johnson</t>
  </si>
  <si>
    <t>Jesus, Garcia</t>
  </si>
  <si>
    <t>Marcela, Rengifo</t>
  </si>
  <si>
    <t>Claudio, Ortiz</t>
  </si>
  <si>
    <t>Bruno, Baressi</t>
  </si>
  <si>
    <t>Luis,Sosa</t>
  </si>
  <si>
    <t>Zona</t>
  </si>
  <si>
    <t>Ciudad</t>
  </si>
  <si>
    <t>Norte</t>
  </si>
  <si>
    <t>Quito</t>
  </si>
  <si>
    <t>Sur</t>
  </si>
  <si>
    <t>Guayaquil</t>
  </si>
  <si>
    <t>Este</t>
  </si>
  <si>
    <t>Cuenca</t>
  </si>
  <si>
    <t>Oeste</t>
  </si>
  <si>
    <t>Manta</t>
  </si>
  <si>
    <t>Juana, Perez</t>
  </si>
  <si>
    <t>Luisa,Soto</t>
  </si>
  <si>
    <t>Año</t>
  </si>
  <si>
    <t>Años</t>
  </si>
  <si>
    <t>Semestres</t>
  </si>
  <si>
    <t>Visitas Al Sitio</t>
  </si>
  <si>
    <t xml:space="preserve"> Cantidad de Leads</t>
  </si>
  <si>
    <t>Consumo Combustible  en Millones</t>
  </si>
  <si>
    <t>Ernesto, Linares</t>
  </si>
  <si>
    <t>Juan Jose, Pimentel</t>
  </si>
  <si>
    <t>Vilma, Russo</t>
  </si>
  <si>
    <t>Casilda, Saavedra</t>
  </si>
  <si>
    <t>Adolfo, Hittler</t>
  </si>
  <si>
    <t>Emilio, Caceres</t>
  </si>
  <si>
    <t>Henry, Morgan</t>
  </si>
  <si>
    <t>Mariano,  Zurdo</t>
  </si>
  <si>
    <t>Maria, Conchita</t>
  </si>
  <si>
    <t>Horacio, Ruiz</t>
  </si>
  <si>
    <t>Nestor, Higuera</t>
  </si>
  <si>
    <t>Peter, Juarez</t>
  </si>
  <si>
    <t>Ambrosio, Medina</t>
  </si>
  <si>
    <t>Kathy, Amaya</t>
  </si>
  <si>
    <t>Kathiuska, Messi</t>
  </si>
  <si>
    <t>Nichol, Barria</t>
  </si>
  <si>
    <t>Oscar, Benedeto</t>
  </si>
  <si>
    <t>Marcelino, Rivera</t>
  </si>
  <si>
    <t>Claudia, Cespedes</t>
  </si>
  <si>
    <t>Neymar, Soto</t>
  </si>
  <si>
    <t>Edgardo, Juarez</t>
  </si>
  <si>
    <t>Jeamilette, Espino</t>
  </si>
  <si>
    <t>Emanuel, Zarate</t>
  </si>
  <si>
    <t>Nivel de Ventas Deseado X Ejecutivo</t>
  </si>
  <si>
    <t>Línea Superior Control LSC</t>
  </si>
  <si>
    <t>Línea Inferior Control LIC</t>
  </si>
  <si>
    <t>Etiquetas de fila</t>
  </si>
  <si>
    <t>Total general</t>
  </si>
  <si>
    <t>Suma de Ventas en  $</t>
  </si>
  <si>
    <t>Suma de Promedio ventas</t>
  </si>
  <si>
    <t>Suma de Nivel de Ventas Deseado X Ejecutivo</t>
  </si>
  <si>
    <t>Suma de Línea Superior Control LSC</t>
  </si>
  <si>
    <t>Suma de Línea Inferior Control LIC</t>
  </si>
  <si>
    <t>(Todas)</t>
  </si>
  <si>
    <t>1.	¿Qué vendedor(s) están por encima la línea LSC?</t>
  </si>
  <si>
    <t xml:space="preserve">2.	¿Qué vendedor(s) están por debajo de la línea LIC?  </t>
  </si>
  <si>
    <t>Emilio Cáceres y Joel Fierro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</si>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</sst>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/>
    <xf numFmtId="0" fontId="0" fillId="0" borderId="1" xfId="0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2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86"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</dxf>
    <dxf>
      <alignment horizontal="center" vertical="center" textRotation="0" wrapText="1" indent="0" justifyLastLine="0" shrinkToFit="0" readingOrder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[ArchivoVentasLaboratorio7-2020.xlsx]Tabla Dinámica de Ventas!TablaDinámica2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 Dinámica de Ventas'!$B$4</c:f>
              <c:strCache>
                <c:ptCount val="1"/>
                <c:pt idx="0">
                  <c:v>Suma de Ventas en 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'Tabla Dinámica de Ventas'!$A$5:$A$51</c:f>
              <c:strCache>
                <c:ptCount val="46"/>
                <c:pt idx="0">
                  <c:v>Adolfo, Hittler</c:v>
                </c:pt>
                <c:pt idx="1">
                  <c:v>Ambrosio, Medina</c:v>
                </c:pt>
                <c:pt idx="2">
                  <c:v>Bruno, Baressi</c:v>
                </c:pt>
                <c:pt idx="3">
                  <c:v>Casilda, Saavedra</c:v>
                </c:pt>
                <c:pt idx="4">
                  <c:v>Claudia, Cespedes</c:v>
                </c:pt>
                <c:pt idx="5">
                  <c:v>Claudio, Ortiz</c:v>
                </c:pt>
                <c:pt idx="6">
                  <c:v>Danielli, Bustamante</c:v>
                </c:pt>
                <c:pt idx="7">
                  <c:v>Edgardo, Juarez</c:v>
                </c:pt>
                <c:pt idx="8">
                  <c:v>Emanuel, Zarate</c:v>
                </c:pt>
                <c:pt idx="9">
                  <c:v>Emilio, Caceres</c:v>
                </c:pt>
                <c:pt idx="10">
                  <c:v>Erica, Garden</c:v>
                </c:pt>
                <c:pt idx="11">
                  <c:v>Ernesto, Linares</c:v>
                </c:pt>
                <c:pt idx="12">
                  <c:v>Harry, Potter</c:v>
                </c:pt>
                <c:pt idx="13">
                  <c:v>Henry, Morgan</c:v>
                </c:pt>
                <c:pt idx="14">
                  <c:v>Horacio, Ruiz</c:v>
                </c:pt>
                <c:pt idx="15">
                  <c:v>Jeamilette, Espino</c:v>
                </c:pt>
                <c:pt idx="16">
                  <c:v>Jesus, Garcia</c:v>
                </c:pt>
                <c:pt idx="17">
                  <c:v>Joel, Fierro</c:v>
                </c:pt>
                <c:pt idx="18">
                  <c:v>John,Ortiz</c:v>
                </c:pt>
                <c:pt idx="19">
                  <c:v>Jorge, Torres</c:v>
                </c:pt>
                <c:pt idx="20">
                  <c:v>Juan Jose, Pimentel</c:v>
                </c:pt>
                <c:pt idx="21">
                  <c:v>Juan, Carrasco</c:v>
                </c:pt>
                <c:pt idx="22">
                  <c:v>Juana, Perez</c:v>
                </c:pt>
                <c:pt idx="23">
                  <c:v>Kathiuska, Messi</c:v>
                </c:pt>
                <c:pt idx="24">
                  <c:v>Kathy, Amaya</c:v>
                </c:pt>
                <c:pt idx="25">
                  <c:v>Kathya, Alvarez</c:v>
                </c:pt>
                <c:pt idx="26">
                  <c:v>Kike, Valle</c:v>
                </c:pt>
                <c:pt idx="27">
                  <c:v>Luis,Sosa</c:v>
                </c:pt>
                <c:pt idx="28">
                  <c:v>Luisa,Soto</c:v>
                </c:pt>
                <c:pt idx="29">
                  <c:v>Marcela, Rengifo</c:v>
                </c:pt>
                <c:pt idx="30">
                  <c:v>Marcelino, Rivera</c:v>
                </c:pt>
                <c:pt idx="31">
                  <c:v>Maria, Conchita</c:v>
                </c:pt>
                <c:pt idx="32">
                  <c:v>María, Garcia</c:v>
                </c:pt>
                <c:pt idx="33">
                  <c:v>María, Saavedra</c:v>
                </c:pt>
                <c:pt idx="34">
                  <c:v>Mariano,  Zurdo</c:v>
                </c:pt>
                <c:pt idx="35">
                  <c:v>Natale, Johnson</c:v>
                </c:pt>
                <c:pt idx="36">
                  <c:v>Natale, Pedroza</c:v>
                </c:pt>
                <c:pt idx="37">
                  <c:v>Nestor, Higuera</c:v>
                </c:pt>
                <c:pt idx="38">
                  <c:v>Neymar, Soto</c:v>
                </c:pt>
                <c:pt idx="39">
                  <c:v>Nichol, Barria</c:v>
                </c:pt>
                <c:pt idx="40">
                  <c:v>Nicolás, Blades</c:v>
                </c:pt>
                <c:pt idx="41">
                  <c:v>Oraci, Juarez</c:v>
                </c:pt>
                <c:pt idx="42">
                  <c:v>Oscar, Benedeto</c:v>
                </c:pt>
                <c:pt idx="43">
                  <c:v>Pedro, Garcia</c:v>
                </c:pt>
                <c:pt idx="44">
                  <c:v>Peter, Juarez</c:v>
                </c:pt>
                <c:pt idx="45">
                  <c:v>Vilma, Russo</c:v>
                </c:pt>
              </c:strCache>
            </c:strRef>
          </c:cat>
          <c:val>
            <c:numRef>
              <c:f>'Tabla Dinámica de Ventas'!$B$5:$B$51</c:f>
              <c:numCache>
                <c:formatCode>0</c:formatCode>
                <c:ptCount val="46"/>
                <c:pt idx="0">
                  <c:v>1914.3</c:v>
                </c:pt>
                <c:pt idx="1">
                  <c:v>2300</c:v>
                </c:pt>
                <c:pt idx="2">
                  <c:v>1500</c:v>
                </c:pt>
                <c:pt idx="3">
                  <c:v>1045.75</c:v>
                </c:pt>
                <c:pt idx="4">
                  <c:v>2390</c:v>
                </c:pt>
                <c:pt idx="5">
                  <c:v>2465</c:v>
                </c:pt>
                <c:pt idx="6">
                  <c:v>1750.5</c:v>
                </c:pt>
                <c:pt idx="7">
                  <c:v>1925</c:v>
                </c:pt>
                <c:pt idx="8">
                  <c:v>2925</c:v>
                </c:pt>
                <c:pt idx="9">
                  <c:v>4446</c:v>
                </c:pt>
                <c:pt idx="10">
                  <c:v>1754.5</c:v>
                </c:pt>
                <c:pt idx="11">
                  <c:v>1399.55</c:v>
                </c:pt>
                <c:pt idx="12">
                  <c:v>1789.3</c:v>
                </c:pt>
                <c:pt idx="13">
                  <c:v>1879.5</c:v>
                </c:pt>
                <c:pt idx="14">
                  <c:v>1256</c:v>
                </c:pt>
                <c:pt idx="15">
                  <c:v>2425</c:v>
                </c:pt>
                <c:pt idx="16">
                  <c:v>623.5</c:v>
                </c:pt>
                <c:pt idx="17">
                  <c:v>4321</c:v>
                </c:pt>
                <c:pt idx="18">
                  <c:v>2175</c:v>
                </c:pt>
                <c:pt idx="19">
                  <c:v>791.7</c:v>
                </c:pt>
                <c:pt idx="20">
                  <c:v>1952</c:v>
                </c:pt>
                <c:pt idx="21">
                  <c:v>1827</c:v>
                </c:pt>
                <c:pt idx="22">
                  <c:v>2500</c:v>
                </c:pt>
                <c:pt idx="23">
                  <c:v>1273.5</c:v>
                </c:pt>
                <c:pt idx="24">
                  <c:v>1675.5</c:v>
                </c:pt>
                <c:pt idx="25">
                  <c:v>1348.5</c:v>
                </c:pt>
                <c:pt idx="26">
                  <c:v>913.5</c:v>
                </c:pt>
                <c:pt idx="27">
                  <c:v>2000</c:v>
                </c:pt>
                <c:pt idx="28">
                  <c:v>3000</c:v>
                </c:pt>
                <c:pt idx="29">
                  <c:v>1595</c:v>
                </c:pt>
                <c:pt idx="30">
                  <c:v>1520</c:v>
                </c:pt>
                <c:pt idx="31">
                  <c:v>741.25</c:v>
                </c:pt>
                <c:pt idx="32">
                  <c:v>616.25</c:v>
                </c:pt>
                <c:pt idx="33">
                  <c:v>920.75</c:v>
                </c:pt>
                <c:pt idx="34">
                  <c:v>1038.5</c:v>
                </c:pt>
                <c:pt idx="35">
                  <c:v>1428.25</c:v>
                </c:pt>
                <c:pt idx="36">
                  <c:v>1247</c:v>
                </c:pt>
                <c:pt idx="37">
                  <c:v>1372</c:v>
                </c:pt>
                <c:pt idx="38">
                  <c:v>1425</c:v>
                </c:pt>
                <c:pt idx="39">
                  <c:v>1353.25</c:v>
                </c:pt>
                <c:pt idx="40">
                  <c:v>1274.55</c:v>
                </c:pt>
                <c:pt idx="41">
                  <c:v>1131</c:v>
                </c:pt>
                <c:pt idx="42">
                  <c:v>548.5</c:v>
                </c:pt>
                <c:pt idx="43">
                  <c:v>1885</c:v>
                </c:pt>
                <c:pt idx="44">
                  <c:v>2010</c:v>
                </c:pt>
                <c:pt idx="45">
                  <c:v>916.7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A-4944-A450-60A80422629F}"/>
            </c:ext>
          </c:extLst>
        </c:ser>
        <c:ser>
          <c:idx val="1"/>
          <c:order val="1"/>
          <c:tx>
            <c:strRef>
              <c:f>'Tabla Dinámica de Ventas'!$C$4</c:f>
              <c:strCache>
                <c:ptCount val="1"/>
                <c:pt idx="0">
                  <c:v>Suma de Promedio ventas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'Tabla Dinámica de Ventas'!$A$5:$A$51</c:f>
              <c:strCache>
                <c:ptCount val="46"/>
                <c:pt idx="0">
                  <c:v>Adolfo, Hittler</c:v>
                </c:pt>
                <c:pt idx="1">
                  <c:v>Ambrosio, Medina</c:v>
                </c:pt>
                <c:pt idx="2">
                  <c:v>Bruno, Baressi</c:v>
                </c:pt>
                <c:pt idx="3">
                  <c:v>Casilda, Saavedra</c:v>
                </c:pt>
                <c:pt idx="4">
                  <c:v>Claudia, Cespedes</c:v>
                </c:pt>
                <c:pt idx="5">
                  <c:v>Claudio, Ortiz</c:v>
                </c:pt>
                <c:pt idx="6">
                  <c:v>Danielli, Bustamante</c:v>
                </c:pt>
                <c:pt idx="7">
                  <c:v>Edgardo, Juarez</c:v>
                </c:pt>
                <c:pt idx="8">
                  <c:v>Emanuel, Zarate</c:v>
                </c:pt>
                <c:pt idx="9">
                  <c:v>Emilio, Caceres</c:v>
                </c:pt>
                <c:pt idx="10">
                  <c:v>Erica, Garden</c:v>
                </c:pt>
                <c:pt idx="11">
                  <c:v>Ernesto, Linares</c:v>
                </c:pt>
                <c:pt idx="12">
                  <c:v>Harry, Potter</c:v>
                </c:pt>
                <c:pt idx="13">
                  <c:v>Henry, Morgan</c:v>
                </c:pt>
                <c:pt idx="14">
                  <c:v>Horacio, Ruiz</c:v>
                </c:pt>
                <c:pt idx="15">
                  <c:v>Jeamilette, Espino</c:v>
                </c:pt>
                <c:pt idx="16">
                  <c:v>Jesus, Garcia</c:v>
                </c:pt>
                <c:pt idx="17">
                  <c:v>Joel, Fierro</c:v>
                </c:pt>
                <c:pt idx="18">
                  <c:v>John,Ortiz</c:v>
                </c:pt>
                <c:pt idx="19">
                  <c:v>Jorge, Torres</c:v>
                </c:pt>
                <c:pt idx="20">
                  <c:v>Juan Jose, Pimentel</c:v>
                </c:pt>
                <c:pt idx="21">
                  <c:v>Juan, Carrasco</c:v>
                </c:pt>
                <c:pt idx="22">
                  <c:v>Juana, Perez</c:v>
                </c:pt>
                <c:pt idx="23">
                  <c:v>Kathiuska, Messi</c:v>
                </c:pt>
                <c:pt idx="24">
                  <c:v>Kathy, Amaya</c:v>
                </c:pt>
                <c:pt idx="25">
                  <c:v>Kathya, Alvarez</c:v>
                </c:pt>
                <c:pt idx="26">
                  <c:v>Kike, Valle</c:v>
                </c:pt>
                <c:pt idx="27">
                  <c:v>Luis,Sosa</c:v>
                </c:pt>
                <c:pt idx="28">
                  <c:v>Luisa,Soto</c:v>
                </c:pt>
                <c:pt idx="29">
                  <c:v>Marcela, Rengifo</c:v>
                </c:pt>
                <c:pt idx="30">
                  <c:v>Marcelino, Rivera</c:v>
                </c:pt>
                <c:pt idx="31">
                  <c:v>Maria, Conchita</c:v>
                </c:pt>
                <c:pt idx="32">
                  <c:v>María, Garcia</c:v>
                </c:pt>
                <c:pt idx="33">
                  <c:v>María, Saavedra</c:v>
                </c:pt>
                <c:pt idx="34">
                  <c:v>Mariano,  Zurdo</c:v>
                </c:pt>
                <c:pt idx="35">
                  <c:v>Natale, Johnson</c:v>
                </c:pt>
                <c:pt idx="36">
                  <c:v>Natale, Pedroza</c:v>
                </c:pt>
                <c:pt idx="37">
                  <c:v>Nestor, Higuera</c:v>
                </c:pt>
                <c:pt idx="38">
                  <c:v>Neymar, Soto</c:v>
                </c:pt>
                <c:pt idx="39">
                  <c:v>Nichol, Barria</c:v>
                </c:pt>
                <c:pt idx="40">
                  <c:v>Nicolás, Blades</c:v>
                </c:pt>
                <c:pt idx="41">
                  <c:v>Oraci, Juarez</c:v>
                </c:pt>
                <c:pt idx="42">
                  <c:v>Oscar, Benedeto</c:v>
                </c:pt>
                <c:pt idx="43">
                  <c:v>Pedro, Garcia</c:v>
                </c:pt>
                <c:pt idx="44">
                  <c:v>Peter, Juarez</c:v>
                </c:pt>
                <c:pt idx="45">
                  <c:v>Vilma, Russo</c:v>
                </c:pt>
              </c:strCache>
            </c:strRef>
          </c:cat>
          <c:val>
            <c:numRef>
              <c:f>'Tabla Dinámica de Ventas'!$C$5:$C$51</c:f>
              <c:numCache>
                <c:formatCode>0</c:formatCode>
                <c:ptCount val="46"/>
                <c:pt idx="0">
                  <c:v>1708.4695652173914</c:v>
                </c:pt>
                <c:pt idx="1">
                  <c:v>1708.4695652173914</c:v>
                </c:pt>
                <c:pt idx="2">
                  <c:v>1708.4695652173914</c:v>
                </c:pt>
                <c:pt idx="3">
                  <c:v>1708.4695652173914</c:v>
                </c:pt>
                <c:pt idx="4">
                  <c:v>1708.4695652173914</c:v>
                </c:pt>
                <c:pt idx="5">
                  <c:v>1708.4695652173914</c:v>
                </c:pt>
                <c:pt idx="6">
                  <c:v>1708.4695652173914</c:v>
                </c:pt>
                <c:pt idx="7">
                  <c:v>1708.4695652173914</c:v>
                </c:pt>
                <c:pt idx="8">
                  <c:v>1708.4695652173914</c:v>
                </c:pt>
                <c:pt idx="9">
                  <c:v>1708.4695652173914</c:v>
                </c:pt>
                <c:pt idx="10">
                  <c:v>1708.4695652173914</c:v>
                </c:pt>
                <c:pt idx="11">
                  <c:v>1708.4695652173914</c:v>
                </c:pt>
                <c:pt idx="12">
                  <c:v>1708.4695652173914</c:v>
                </c:pt>
                <c:pt idx="13">
                  <c:v>1708.4695652173914</c:v>
                </c:pt>
                <c:pt idx="14">
                  <c:v>1708.4695652173914</c:v>
                </c:pt>
                <c:pt idx="15">
                  <c:v>1708.4695652173914</c:v>
                </c:pt>
                <c:pt idx="16">
                  <c:v>1708.4695652173914</c:v>
                </c:pt>
                <c:pt idx="17">
                  <c:v>1708.4695652173914</c:v>
                </c:pt>
                <c:pt idx="18">
                  <c:v>1708.4695652173914</c:v>
                </c:pt>
                <c:pt idx="19">
                  <c:v>1708.4695652173914</c:v>
                </c:pt>
                <c:pt idx="20">
                  <c:v>1708.4695652173914</c:v>
                </c:pt>
                <c:pt idx="21">
                  <c:v>1708.4695652173914</c:v>
                </c:pt>
                <c:pt idx="22">
                  <c:v>1708.4695652173914</c:v>
                </c:pt>
                <c:pt idx="23">
                  <c:v>1708.4695652173914</c:v>
                </c:pt>
                <c:pt idx="24">
                  <c:v>1708.4695652173914</c:v>
                </c:pt>
                <c:pt idx="25">
                  <c:v>1708.4695652173914</c:v>
                </c:pt>
                <c:pt idx="26">
                  <c:v>1708.4695652173914</c:v>
                </c:pt>
                <c:pt idx="27">
                  <c:v>1708.4695652173914</c:v>
                </c:pt>
                <c:pt idx="28">
                  <c:v>1708.4695652173914</c:v>
                </c:pt>
                <c:pt idx="29">
                  <c:v>1708.4695652173914</c:v>
                </c:pt>
                <c:pt idx="30">
                  <c:v>1708.4695652173914</c:v>
                </c:pt>
                <c:pt idx="31">
                  <c:v>1708.4695652173914</c:v>
                </c:pt>
                <c:pt idx="32">
                  <c:v>1708.4695652173914</c:v>
                </c:pt>
                <c:pt idx="33">
                  <c:v>1708.4695652173914</c:v>
                </c:pt>
                <c:pt idx="34">
                  <c:v>1708.4695652173914</c:v>
                </c:pt>
                <c:pt idx="35">
                  <c:v>1708.4695652173914</c:v>
                </c:pt>
                <c:pt idx="36">
                  <c:v>1708.4695652173914</c:v>
                </c:pt>
                <c:pt idx="37">
                  <c:v>1708.4695652173914</c:v>
                </c:pt>
                <c:pt idx="38">
                  <c:v>1708.4695652173914</c:v>
                </c:pt>
                <c:pt idx="39">
                  <c:v>1708.4695652173914</c:v>
                </c:pt>
                <c:pt idx="40">
                  <c:v>1708.4695652173914</c:v>
                </c:pt>
                <c:pt idx="41">
                  <c:v>1708.4695652173914</c:v>
                </c:pt>
                <c:pt idx="42">
                  <c:v>1708.4695652173914</c:v>
                </c:pt>
                <c:pt idx="43">
                  <c:v>1708.4695652173914</c:v>
                </c:pt>
                <c:pt idx="44">
                  <c:v>1708.4695652173914</c:v>
                </c:pt>
                <c:pt idx="45">
                  <c:v>1708.4695652173914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BA-4944-A450-60A80422629F}"/>
            </c:ext>
          </c:extLst>
        </c:ser>
        <c:ser>
          <c:idx val="2"/>
          <c:order val="2"/>
          <c:tx>
            <c:strRef>
              <c:f>'Tabla Dinámica de Ventas'!$D$4</c:f>
              <c:strCache>
                <c:ptCount val="1"/>
                <c:pt idx="0">
                  <c:v>Suma de Nivel de Ventas Deseado X Ejecutivo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'Tabla Dinámica de Ventas'!$A$5:$A$51</c:f>
              <c:strCache>
                <c:ptCount val="46"/>
                <c:pt idx="0">
                  <c:v>Adolfo, Hittler</c:v>
                </c:pt>
                <c:pt idx="1">
                  <c:v>Ambrosio, Medina</c:v>
                </c:pt>
                <c:pt idx="2">
                  <c:v>Bruno, Baressi</c:v>
                </c:pt>
                <c:pt idx="3">
                  <c:v>Casilda, Saavedra</c:v>
                </c:pt>
                <c:pt idx="4">
                  <c:v>Claudia, Cespedes</c:v>
                </c:pt>
                <c:pt idx="5">
                  <c:v>Claudio, Ortiz</c:v>
                </c:pt>
                <c:pt idx="6">
                  <c:v>Danielli, Bustamante</c:v>
                </c:pt>
                <c:pt idx="7">
                  <c:v>Edgardo, Juarez</c:v>
                </c:pt>
                <c:pt idx="8">
                  <c:v>Emanuel, Zarate</c:v>
                </c:pt>
                <c:pt idx="9">
                  <c:v>Emilio, Caceres</c:v>
                </c:pt>
                <c:pt idx="10">
                  <c:v>Erica, Garden</c:v>
                </c:pt>
                <c:pt idx="11">
                  <c:v>Ernesto, Linares</c:v>
                </c:pt>
                <c:pt idx="12">
                  <c:v>Harry, Potter</c:v>
                </c:pt>
                <c:pt idx="13">
                  <c:v>Henry, Morgan</c:v>
                </c:pt>
                <c:pt idx="14">
                  <c:v>Horacio, Ruiz</c:v>
                </c:pt>
                <c:pt idx="15">
                  <c:v>Jeamilette, Espino</c:v>
                </c:pt>
                <c:pt idx="16">
                  <c:v>Jesus, Garcia</c:v>
                </c:pt>
                <c:pt idx="17">
                  <c:v>Joel, Fierro</c:v>
                </c:pt>
                <c:pt idx="18">
                  <c:v>John,Ortiz</c:v>
                </c:pt>
                <c:pt idx="19">
                  <c:v>Jorge, Torres</c:v>
                </c:pt>
                <c:pt idx="20">
                  <c:v>Juan Jose, Pimentel</c:v>
                </c:pt>
                <c:pt idx="21">
                  <c:v>Juan, Carrasco</c:v>
                </c:pt>
                <c:pt idx="22">
                  <c:v>Juana, Perez</c:v>
                </c:pt>
                <c:pt idx="23">
                  <c:v>Kathiuska, Messi</c:v>
                </c:pt>
                <c:pt idx="24">
                  <c:v>Kathy, Amaya</c:v>
                </c:pt>
                <c:pt idx="25">
                  <c:v>Kathya, Alvarez</c:v>
                </c:pt>
                <c:pt idx="26">
                  <c:v>Kike, Valle</c:v>
                </c:pt>
                <c:pt idx="27">
                  <c:v>Luis,Sosa</c:v>
                </c:pt>
                <c:pt idx="28">
                  <c:v>Luisa,Soto</c:v>
                </c:pt>
                <c:pt idx="29">
                  <c:v>Marcela, Rengifo</c:v>
                </c:pt>
                <c:pt idx="30">
                  <c:v>Marcelino, Rivera</c:v>
                </c:pt>
                <c:pt idx="31">
                  <c:v>Maria, Conchita</c:v>
                </c:pt>
                <c:pt idx="32">
                  <c:v>María, Garcia</c:v>
                </c:pt>
                <c:pt idx="33">
                  <c:v>María, Saavedra</c:v>
                </c:pt>
                <c:pt idx="34">
                  <c:v>Mariano,  Zurdo</c:v>
                </c:pt>
                <c:pt idx="35">
                  <c:v>Natale, Johnson</c:v>
                </c:pt>
                <c:pt idx="36">
                  <c:v>Natale, Pedroza</c:v>
                </c:pt>
                <c:pt idx="37">
                  <c:v>Nestor, Higuera</c:v>
                </c:pt>
                <c:pt idx="38">
                  <c:v>Neymar, Soto</c:v>
                </c:pt>
                <c:pt idx="39">
                  <c:v>Nichol, Barria</c:v>
                </c:pt>
                <c:pt idx="40">
                  <c:v>Nicolás, Blades</c:v>
                </c:pt>
                <c:pt idx="41">
                  <c:v>Oraci, Juarez</c:v>
                </c:pt>
                <c:pt idx="42">
                  <c:v>Oscar, Benedeto</c:v>
                </c:pt>
                <c:pt idx="43">
                  <c:v>Pedro, Garcia</c:v>
                </c:pt>
                <c:pt idx="44">
                  <c:v>Peter, Juarez</c:v>
                </c:pt>
                <c:pt idx="45">
                  <c:v>Vilma, Russo</c:v>
                </c:pt>
              </c:strCache>
            </c:strRef>
          </c:cat>
          <c:val>
            <c:numRef>
              <c:f>'Tabla Dinámica de Ventas'!$D$5:$D$51</c:f>
              <c:numCache>
                <c:formatCode>0</c:formatCode>
                <c:ptCount val="46"/>
                <c:pt idx="0">
                  <c:v>1758</c:v>
                </c:pt>
                <c:pt idx="1">
                  <c:v>1758</c:v>
                </c:pt>
                <c:pt idx="2">
                  <c:v>1758</c:v>
                </c:pt>
                <c:pt idx="3">
                  <c:v>1758</c:v>
                </c:pt>
                <c:pt idx="4">
                  <c:v>1758</c:v>
                </c:pt>
                <c:pt idx="5">
                  <c:v>1758</c:v>
                </c:pt>
                <c:pt idx="6">
                  <c:v>1758</c:v>
                </c:pt>
                <c:pt idx="7">
                  <c:v>1758</c:v>
                </c:pt>
                <c:pt idx="8">
                  <c:v>1758</c:v>
                </c:pt>
                <c:pt idx="9">
                  <c:v>1758</c:v>
                </c:pt>
                <c:pt idx="10">
                  <c:v>1758</c:v>
                </c:pt>
                <c:pt idx="11">
                  <c:v>1758</c:v>
                </c:pt>
                <c:pt idx="12">
                  <c:v>1758</c:v>
                </c:pt>
                <c:pt idx="13">
                  <c:v>1758</c:v>
                </c:pt>
                <c:pt idx="14">
                  <c:v>1758</c:v>
                </c:pt>
                <c:pt idx="15">
                  <c:v>1758</c:v>
                </c:pt>
                <c:pt idx="16">
                  <c:v>1758</c:v>
                </c:pt>
                <c:pt idx="17">
                  <c:v>1758</c:v>
                </c:pt>
                <c:pt idx="18">
                  <c:v>1758</c:v>
                </c:pt>
                <c:pt idx="19">
                  <c:v>1758</c:v>
                </c:pt>
                <c:pt idx="20">
                  <c:v>1758</c:v>
                </c:pt>
                <c:pt idx="21">
                  <c:v>1758</c:v>
                </c:pt>
                <c:pt idx="22">
                  <c:v>1758</c:v>
                </c:pt>
                <c:pt idx="23">
                  <c:v>1758</c:v>
                </c:pt>
                <c:pt idx="24">
                  <c:v>1758</c:v>
                </c:pt>
                <c:pt idx="25">
                  <c:v>1758</c:v>
                </c:pt>
                <c:pt idx="26">
                  <c:v>1758</c:v>
                </c:pt>
                <c:pt idx="27">
                  <c:v>1758</c:v>
                </c:pt>
                <c:pt idx="28">
                  <c:v>1758</c:v>
                </c:pt>
                <c:pt idx="29">
                  <c:v>1758</c:v>
                </c:pt>
                <c:pt idx="30">
                  <c:v>1758</c:v>
                </c:pt>
                <c:pt idx="31">
                  <c:v>1758</c:v>
                </c:pt>
                <c:pt idx="32">
                  <c:v>1758</c:v>
                </c:pt>
                <c:pt idx="33">
                  <c:v>1758</c:v>
                </c:pt>
                <c:pt idx="34">
                  <c:v>1758</c:v>
                </c:pt>
                <c:pt idx="35">
                  <c:v>1758</c:v>
                </c:pt>
                <c:pt idx="36">
                  <c:v>1758</c:v>
                </c:pt>
                <c:pt idx="37">
                  <c:v>1758</c:v>
                </c:pt>
                <c:pt idx="38">
                  <c:v>1758</c:v>
                </c:pt>
                <c:pt idx="39">
                  <c:v>1758</c:v>
                </c:pt>
                <c:pt idx="40">
                  <c:v>1758</c:v>
                </c:pt>
                <c:pt idx="41">
                  <c:v>1758</c:v>
                </c:pt>
                <c:pt idx="42">
                  <c:v>1758</c:v>
                </c:pt>
                <c:pt idx="43">
                  <c:v>1758</c:v>
                </c:pt>
                <c:pt idx="44">
                  <c:v>1758</c:v>
                </c:pt>
                <c:pt idx="45">
                  <c:v>1758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BA-4944-A450-60A80422629F}"/>
            </c:ext>
          </c:extLst>
        </c:ser>
        <c:ser>
          <c:idx val="3"/>
          <c:order val="3"/>
          <c:tx>
            <c:strRef>
              <c:f>'Tabla Dinámica de Ventas'!$E$4</c:f>
              <c:strCache>
                <c:ptCount val="1"/>
                <c:pt idx="0">
                  <c:v>Suma de Línea Superior Control LSC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'Tabla Dinámica de Ventas'!$A$5:$A$51</c:f>
              <c:strCache>
                <c:ptCount val="46"/>
                <c:pt idx="0">
                  <c:v>Adolfo, Hittler</c:v>
                </c:pt>
                <c:pt idx="1">
                  <c:v>Ambrosio, Medina</c:v>
                </c:pt>
                <c:pt idx="2">
                  <c:v>Bruno, Baressi</c:v>
                </c:pt>
                <c:pt idx="3">
                  <c:v>Casilda, Saavedra</c:v>
                </c:pt>
                <c:pt idx="4">
                  <c:v>Claudia, Cespedes</c:v>
                </c:pt>
                <c:pt idx="5">
                  <c:v>Claudio, Ortiz</c:v>
                </c:pt>
                <c:pt idx="6">
                  <c:v>Danielli, Bustamante</c:v>
                </c:pt>
                <c:pt idx="7">
                  <c:v>Edgardo, Juarez</c:v>
                </c:pt>
                <c:pt idx="8">
                  <c:v>Emanuel, Zarate</c:v>
                </c:pt>
                <c:pt idx="9">
                  <c:v>Emilio, Caceres</c:v>
                </c:pt>
                <c:pt idx="10">
                  <c:v>Erica, Garden</c:v>
                </c:pt>
                <c:pt idx="11">
                  <c:v>Ernesto, Linares</c:v>
                </c:pt>
                <c:pt idx="12">
                  <c:v>Harry, Potter</c:v>
                </c:pt>
                <c:pt idx="13">
                  <c:v>Henry, Morgan</c:v>
                </c:pt>
                <c:pt idx="14">
                  <c:v>Horacio, Ruiz</c:v>
                </c:pt>
                <c:pt idx="15">
                  <c:v>Jeamilette, Espino</c:v>
                </c:pt>
                <c:pt idx="16">
                  <c:v>Jesus, Garcia</c:v>
                </c:pt>
                <c:pt idx="17">
                  <c:v>Joel, Fierro</c:v>
                </c:pt>
                <c:pt idx="18">
                  <c:v>John,Ortiz</c:v>
                </c:pt>
                <c:pt idx="19">
                  <c:v>Jorge, Torres</c:v>
                </c:pt>
                <c:pt idx="20">
                  <c:v>Juan Jose, Pimentel</c:v>
                </c:pt>
                <c:pt idx="21">
                  <c:v>Juan, Carrasco</c:v>
                </c:pt>
                <c:pt idx="22">
                  <c:v>Juana, Perez</c:v>
                </c:pt>
                <c:pt idx="23">
                  <c:v>Kathiuska, Messi</c:v>
                </c:pt>
                <c:pt idx="24">
                  <c:v>Kathy, Amaya</c:v>
                </c:pt>
                <c:pt idx="25">
                  <c:v>Kathya, Alvarez</c:v>
                </c:pt>
                <c:pt idx="26">
                  <c:v>Kike, Valle</c:v>
                </c:pt>
                <c:pt idx="27">
                  <c:v>Luis,Sosa</c:v>
                </c:pt>
                <c:pt idx="28">
                  <c:v>Luisa,Soto</c:v>
                </c:pt>
                <c:pt idx="29">
                  <c:v>Marcela, Rengifo</c:v>
                </c:pt>
                <c:pt idx="30">
                  <c:v>Marcelino, Rivera</c:v>
                </c:pt>
                <c:pt idx="31">
                  <c:v>Maria, Conchita</c:v>
                </c:pt>
                <c:pt idx="32">
                  <c:v>María, Garcia</c:v>
                </c:pt>
                <c:pt idx="33">
                  <c:v>María, Saavedra</c:v>
                </c:pt>
                <c:pt idx="34">
                  <c:v>Mariano,  Zurdo</c:v>
                </c:pt>
                <c:pt idx="35">
                  <c:v>Natale, Johnson</c:v>
                </c:pt>
                <c:pt idx="36">
                  <c:v>Natale, Pedroza</c:v>
                </c:pt>
                <c:pt idx="37">
                  <c:v>Nestor, Higuera</c:v>
                </c:pt>
                <c:pt idx="38">
                  <c:v>Neymar, Soto</c:v>
                </c:pt>
                <c:pt idx="39">
                  <c:v>Nichol, Barria</c:v>
                </c:pt>
                <c:pt idx="40">
                  <c:v>Nicolás, Blades</c:v>
                </c:pt>
                <c:pt idx="41">
                  <c:v>Oraci, Juarez</c:v>
                </c:pt>
                <c:pt idx="42">
                  <c:v>Oscar, Benedeto</c:v>
                </c:pt>
                <c:pt idx="43">
                  <c:v>Pedro, Garcia</c:v>
                </c:pt>
                <c:pt idx="44">
                  <c:v>Peter, Juarez</c:v>
                </c:pt>
                <c:pt idx="45">
                  <c:v>Vilma, Russo</c:v>
                </c:pt>
              </c:strCache>
            </c:strRef>
          </c:cat>
          <c:val>
            <c:numRef>
              <c:f>'Tabla Dinámica de Ventas'!$E$5:$E$51</c:f>
              <c:numCache>
                <c:formatCode>0</c:formatCode>
                <c:ptCount val="46"/>
                <c:pt idx="0">
                  <c:v>3361.0759187596113</c:v>
                </c:pt>
                <c:pt idx="1">
                  <c:v>3361.0759187596113</c:v>
                </c:pt>
                <c:pt idx="2">
                  <c:v>3361.0759187596113</c:v>
                </c:pt>
                <c:pt idx="3">
                  <c:v>3361.0759187596113</c:v>
                </c:pt>
                <c:pt idx="4">
                  <c:v>3361.0759187596113</c:v>
                </c:pt>
                <c:pt idx="5">
                  <c:v>3361.0759187596113</c:v>
                </c:pt>
                <c:pt idx="6">
                  <c:v>3361.0759187596113</c:v>
                </c:pt>
                <c:pt idx="7">
                  <c:v>3361.0759187596113</c:v>
                </c:pt>
                <c:pt idx="8">
                  <c:v>3361.0759187596113</c:v>
                </c:pt>
                <c:pt idx="9">
                  <c:v>3361.0759187596113</c:v>
                </c:pt>
                <c:pt idx="10">
                  <c:v>3361.0759187596113</c:v>
                </c:pt>
                <c:pt idx="11">
                  <c:v>3361.0759187596113</c:v>
                </c:pt>
                <c:pt idx="12">
                  <c:v>3361.0759187596113</c:v>
                </c:pt>
                <c:pt idx="13">
                  <c:v>3361.0759187596113</c:v>
                </c:pt>
                <c:pt idx="14">
                  <c:v>3361.0759187596113</c:v>
                </c:pt>
                <c:pt idx="15">
                  <c:v>3361.0759187596113</c:v>
                </c:pt>
                <c:pt idx="16">
                  <c:v>3361.0759187596113</c:v>
                </c:pt>
                <c:pt idx="17">
                  <c:v>3361.0759187596113</c:v>
                </c:pt>
                <c:pt idx="18">
                  <c:v>3361.0759187596113</c:v>
                </c:pt>
                <c:pt idx="19">
                  <c:v>3361.0759187596113</c:v>
                </c:pt>
                <c:pt idx="20">
                  <c:v>3361.0759187596113</c:v>
                </c:pt>
                <c:pt idx="21">
                  <c:v>3361.0759187596113</c:v>
                </c:pt>
                <c:pt idx="22">
                  <c:v>3361.0759187596113</c:v>
                </c:pt>
                <c:pt idx="23">
                  <c:v>3361.0759187596113</c:v>
                </c:pt>
                <c:pt idx="24">
                  <c:v>3361.0759187596113</c:v>
                </c:pt>
                <c:pt idx="25">
                  <c:v>3361.0759187596113</c:v>
                </c:pt>
                <c:pt idx="26">
                  <c:v>3361.0759187596113</c:v>
                </c:pt>
                <c:pt idx="27">
                  <c:v>3361.0759187596113</c:v>
                </c:pt>
                <c:pt idx="28">
                  <c:v>3361.0759187596113</c:v>
                </c:pt>
                <c:pt idx="29">
                  <c:v>3361.0759187596113</c:v>
                </c:pt>
                <c:pt idx="30">
                  <c:v>3361.0759187596113</c:v>
                </c:pt>
                <c:pt idx="31">
                  <c:v>3361.0759187596113</c:v>
                </c:pt>
                <c:pt idx="32">
                  <c:v>3361.0759187596113</c:v>
                </c:pt>
                <c:pt idx="33">
                  <c:v>3361.0759187596113</c:v>
                </c:pt>
                <c:pt idx="34">
                  <c:v>3361.0759187596113</c:v>
                </c:pt>
                <c:pt idx="35">
                  <c:v>3361.0759187596113</c:v>
                </c:pt>
                <c:pt idx="36">
                  <c:v>3361.0759187596113</c:v>
                </c:pt>
                <c:pt idx="37">
                  <c:v>3361.0759187596113</c:v>
                </c:pt>
                <c:pt idx="38">
                  <c:v>3361.0759187596113</c:v>
                </c:pt>
                <c:pt idx="39">
                  <c:v>3361.0759187596113</c:v>
                </c:pt>
                <c:pt idx="40">
                  <c:v>3361.0759187596113</c:v>
                </c:pt>
                <c:pt idx="41">
                  <c:v>3361.0759187596113</c:v>
                </c:pt>
                <c:pt idx="42">
                  <c:v>3361.0759187596113</c:v>
                </c:pt>
                <c:pt idx="43">
                  <c:v>3361.0759187596113</c:v>
                </c:pt>
                <c:pt idx="44">
                  <c:v>3361.0759187596113</c:v>
                </c:pt>
                <c:pt idx="45">
                  <c:v>3361.0759187596113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BA-4944-A450-60A80422629F}"/>
            </c:ext>
          </c:extLst>
        </c:ser>
        <c:ser>
          <c:idx val="4"/>
          <c:order val="4"/>
          <c:tx>
            <c:strRef>
              <c:f>'Tabla Dinámica de Ventas'!$F$4</c:f>
              <c:strCache>
                <c:ptCount val="1"/>
                <c:pt idx="0">
                  <c:v>Suma de Línea Inferior Control LIC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'Tabla Dinámica de Ventas'!$A$5:$A$51</c:f>
              <c:strCache>
                <c:ptCount val="46"/>
                <c:pt idx="0">
                  <c:v>Adolfo, Hittler</c:v>
                </c:pt>
                <c:pt idx="1">
                  <c:v>Ambrosio, Medina</c:v>
                </c:pt>
                <c:pt idx="2">
                  <c:v>Bruno, Baressi</c:v>
                </c:pt>
                <c:pt idx="3">
                  <c:v>Casilda, Saavedra</c:v>
                </c:pt>
                <c:pt idx="4">
                  <c:v>Claudia, Cespedes</c:v>
                </c:pt>
                <c:pt idx="5">
                  <c:v>Claudio, Ortiz</c:v>
                </c:pt>
                <c:pt idx="6">
                  <c:v>Danielli, Bustamante</c:v>
                </c:pt>
                <c:pt idx="7">
                  <c:v>Edgardo, Juarez</c:v>
                </c:pt>
                <c:pt idx="8">
                  <c:v>Emanuel, Zarate</c:v>
                </c:pt>
                <c:pt idx="9">
                  <c:v>Emilio, Caceres</c:v>
                </c:pt>
                <c:pt idx="10">
                  <c:v>Erica, Garden</c:v>
                </c:pt>
                <c:pt idx="11">
                  <c:v>Ernesto, Linares</c:v>
                </c:pt>
                <c:pt idx="12">
                  <c:v>Harry, Potter</c:v>
                </c:pt>
                <c:pt idx="13">
                  <c:v>Henry, Morgan</c:v>
                </c:pt>
                <c:pt idx="14">
                  <c:v>Horacio, Ruiz</c:v>
                </c:pt>
                <c:pt idx="15">
                  <c:v>Jeamilette, Espino</c:v>
                </c:pt>
                <c:pt idx="16">
                  <c:v>Jesus, Garcia</c:v>
                </c:pt>
                <c:pt idx="17">
                  <c:v>Joel, Fierro</c:v>
                </c:pt>
                <c:pt idx="18">
                  <c:v>John,Ortiz</c:v>
                </c:pt>
                <c:pt idx="19">
                  <c:v>Jorge, Torres</c:v>
                </c:pt>
                <c:pt idx="20">
                  <c:v>Juan Jose, Pimentel</c:v>
                </c:pt>
                <c:pt idx="21">
                  <c:v>Juan, Carrasco</c:v>
                </c:pt>
                <c:pt idx="22">
                  <c:v>Juana, Perez</c:v>
                </c:pt>
                <c:pt idx="23">
                  <c:v>Kathiuska, Messi</c:v>
                </c:pt>
                <c:pt idx="24">
                  <c:v>Kathy, Amaya</c:v>
                </c:pt>
                <c:pt idx="25">
                  <c:v>Kathya, Alvarez</c:v>
                </c:pt>
                <c:pt idx="26">
                  <c:v>Kike, Valle</c:v>
                </c:pt>
                <c:pt idx="27">
                  <c:v>Luis,Sosa</c:v>
                </c:pt>
                <c:pt idx="28">
                  <c:v>Luisa,Soto</c:v>
                </c:pt>
                <c:pt idx="29">
                  <c:v>Marcela, Rengifo</c:v>
                </c:pt>
                <c:pt idx="30">
                  <c:v>Marcelino, Rivera</c:v>
                </c:pt>
                <c:pt idx="31">
                  <c:v>Maria, Conchita</c:v>
                </c:pt>
                <c:pt idx="32">
                  <c:v>María, Garcia</c:v>
                </c:pt>
                <c:pt idx="33">
                  <c:v>María, Saavedra</c:v>
                </c:pt>
                <c:pt idx="34">
                  <c:v>Mariano,  Zurdo</c:v>
                </c:pt>
                <c:pt idx="35">
                  <c:v>Natale, Johnson</c:v>
                </c:pt>
                <c:pt idx="36">
                  <c:v>Natale, Pedroza</c:v>
                </c:pt>
                <c:pt idx="37">
                  <c:v>Nestor, Higuera</c:v>
                </c:pt>
                <c:pt idx="38">
                  <c:v>Neymar, Soto</c:v>
                </c:pt>
                <c:pt idx="39">
                  <c:v>Nichol, Barria</c:v>
                </c:pt>
                <c:pt idx="40">
                  <c:v>Nicolás, Blades</c:v>
                </c:pt>
                <c:pt idx="41">
                  <c:v>Oraci, Juarez</c:v>
                </c:pt>
                <c:pt idx="42">
                  <c:v>Oscar, Benedeto</c:v>
                </c:pt>
                <c:pt idx="43">
                  <c:v>Pedro, Garcia</c:v>
                </c:pt>
                <c:pt idx="44">
                  <c:v>Peter, Juarez</c:v>
                </c:pt>
                <c:pt idx="45">
                  <c:v>Vilma, Russo</c:v>
                </c:pt>
              </c:strCache>
            </c:strRef>
          </c:cat>
          <c:val>
            <c:numRef>
              <c:f>'Tabla Dinámica de Ventas'!$F$5:$F$51</c:f>
              <c:numCache>
                <c:formatCode>0</c:formatCode>
                <c:ptCount val="46"/>
                <c:pt idx="0">
                  <c:v>55.863211675171442</c:v>
                </c:pt>
                <c:pt idx="1">
                  <c:v>55.863211675171442</c:v>
                </c:pt>
                <c:pt idx="2">
                  <c:v>55.863211675171442</c:v>
                </c:pt>
                <c:pt idx="3">
                  <c:v>55.863211675171442</c:v>
                </c:pt>
                <c:pt idx="4">
                  <c:v>55.863211675171442</c:v>
                </c:pt>
                <c:pt idx="5">
                  <c:v>55.863211675171442</c:v>
                </c:pt>
                <c:pt idx="6">
                  <c:v>55.863211675171442</c:v>
                </c:pt>
                <c:pt idx="7">
                  <c:v>55.863211675171442</c:v>
                </c:pt>
                <c:pt idx="8">
                  <c:v>55.863211675171442</c:v>
                </c:pt>
                <c:pt idx="9">
                  <c:v>55.863211675171442</c:v>
                </c:pt>
                <c:pt idx="10">
                  <c:v>55.863211675171442</c:v>
                </c:pt>
                <c:pt idx="11">
                  <c:v>55.863211675171442</c:v>
                </c:pt>
                <c:pt idx="12">
                  <c:v>55.863211675171442</c:v>
                </c:pt>
                <c:pt idx="13">
                  <c:v>55.863211675171442</c:v>
                </c:pt>
                <c:pt idx="14">
                  <c:v>55.863211675171442</c:v>
                </c:pt>
                <c:pt idx="15">
                  <c:v>55.863211675171442</c:v>
                </c:pt>
                <c:pt idx="16">
                  <c:v>55.863211675171442</c:v>
                </c:pt>
                <c:pt idx="17">
                  <c:v>55.863211675171442</c:v>
                </c:pt>
                <c:pt idx="18">
                  <c:v>55.863211675171442</c:v>
                </c:pt>
                <c:pt idx="19">
                  <c:v>55.863211675171442</c:v>
                </c:pt>
                <c:pt idx="20">
                  <c:v>55.863211675171442</c:v>
                </c:pt>
                <c:pt idx="21">
                  <c:v>55.863211675171442</c:v>
                </c:pt>
                <c:pt idx="22">
                  <c:v>55.863211675171442</c:v>
                </c:pt>
                <c:pt idx="23">
                  <c:v>55.863211675171442</c:v>
                </c:pt>
                <c:pt idx="24">
                  <c:v>55.863211675171442</c:v>
                </c:pt>
                <c:pt idx="25">
                  <c:v>55.863211675171442</c:v>
                </c:pt>
                <c:pt idx="26">
                  <c:v>55.863211675171442</c:v>
                </c:pt>
                <c:pt idx="27">
                  <c:v>55.863211675171442</c:v>
                </c:pt>
                <c:pt idx="28">
                  <c:v>55.863211675171442</c:v>
                </c:pt>
                <c:pt idx="29">
                  <c:v>55.863211675171442</c:v>
                </c:pt>
                <c:pt idx="30">
                  <c:v>55.863211675171442</c:v>
                </c:pt>
                <c:pt idx="31">
                  <c:v>55.863211675171442</c:v>
                </c:pt>
                <c:pt idx="32">
                  <c:v>55.863211675171442</c:v>
                </c:pt>
                <c:pt idx="33">
                  <c:v>55.863211675171442</c:v>
                </c:pt>
                <c:pt idx="34">
                  <c:v>55.863211675171442</c:v>
                </c:pt>
                <c:pt idx="35">
                  <c:v>55.863211675171442</c:v>
                </c:pt>
                <c:pt idx="36">
                  <c:v>55.863211675171442</c:v>
                </c:pt>
                <c:pt idx="37">
                  <c:v>55.863211675171442</c:v>
                </c:pt>
                <c:pt idx="38">
                  <c:v>55.863211675171442</c:v>
                </c:pt>
                <c:pt idx="39">
                  <c:v>55.863211675171442</c:v>
                </c:pt>
                <c:pt idx="40">
                  <c:v>55.863211675171442</c:v>
                </c:pt>
                <c:pt idx="41">
                  <c:v>55.863211675171442</c:v>
                </c:pt>
                <c:pt idx="42">
                  <c:v>55.863211675171442</c:v>
                </c:pt>
                <c:pt idx="43">
                  <c:v>55.863211675171442</c:v>
                </c:pt>
                <c:pt idx="44">
                  <c:v>55.863211675171442</c:v>
                </c:pt>
                <c:pt idx="45">
                  <c:v>55.863211675171442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BA-4944-A450-60A804226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718975"/>
        <c:axId val="609930911"/>
      </c:lineChart>
      <c:catAx>
        <c:axId val="79071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09930911"/>
        <c:crosses val="autoZero"/>
        <c:auto val="1"/>
        <c:lblAlgn val="ctr"/>
        <c:lblOffset val="100"/>
        <c:noMultiLvlLbl val="0"/>
      </c:catAx>
      <c:valAx>
        <c:axId val="60993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907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'Tendencia Consumo'!$B$1</c:f>
              <c:strCache>
                <c:ptCount val="1"/>
                <c:pt idx="0">
                  <c:v>Consumo Combustible  en Millones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8295494313210847E-2"/>
                  <c:y val="0.400587999416739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numRef>
              <c:f>'Tendencia Consumo'!$A$2:$A$13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xVal>
          <c:yVal>
            <c:numRef>
              <c:f>'Tendencia Consumo'!$B$2:$B$13</c:f>
              <c:numCache>
                <c:formatCode>0</c:formatCode>
                <c:ptCount val="12"/>
                <c:pt idx="0">
                  <c:v>1305</c:v>
                </c:pt>
                <c:pt idx="1">
                  <c:v>1034</c:v>
                </c:pt>
                <c:pt idx="2">
                  <c:v>1375</c:v>
                </c:pt>
                <c:pt idx="3">
                  <c:v>1425</c:v>
                </c:pt>
                <c:pt idx="4">
                  <c:v>989</c:v>
                </c:pt>
                <c:pt idx="5">
                  <c:v>1575</c:v>
                </c:pt>
                <c:pt idx="6">
                  <c:v>1389</c:v>
                </c:pt>
                <c:pt idx="7">
                  <c:v>1425</c:v>
                </c:pt>
                <c:pt idx="8">
                  <c:v>1678</c:v>
                </c:pt>
                <c:pt idx="9">
                  <c:v>1875</c:v>
                </c:pt>
                <c:pt idx="10">
                  <c:v>1752.5333333333256</c:v>
                </c:pt>
                <c:pt idx="11">
                  <c:v>1815.3575757575745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4F-49CC-829F-6D2180A31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729375"/>
        <c:axId val="605775311"/>
      </c:scatterChart>
      <c:valAx>
        <c:axId val="79072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05775311"/>
        <c:crosses val="autoZero"/>
        <c:crossBetween val="midCat"/>
      </c:valAx>
      <c:valAx>
        <c:axId val="60577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9072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 Tendencia Lead Visitas'!$C$1</c:f>
              <c:strCache>
                <c:ptCount val="1"/>
                <c:pt idx="0">
                  <c:v>Visitas Al Sitio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 Tendencia Lead Visitas'!$A$2:$A$23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xVal>
          <c:yVal>
            <c:numRef>
              <c:f>' Tendencia Lead Visitas'!$C$2:$C$23</c:f>
              <c:numCache>
                <c:formatCode>0</c:formatCode>
                <c:ptCount val="11"/>
                <c:pt idx="0">
                  <c:v>2300</c:v>
                </c:pt>
                <c:pt idx="1">
                  <c:v>4300</c:v>
                </c:pt>
                <c:pt idx="2">
                  <c:v>5100</c:v>
                </c:pt>
                <c:pt idx="3">
                  <c:v>7000</c:v>
                </c:pt>
                <c:pt idx="4">
                  <c:v>7200</c:v>
                </c:pt>
                <c:pt idx="5">
                  <c:v>8000</c:v>
                </c:pt>
                <c:pt idx="6">
                  <c:v>8500</c:v>
                </c:pt>
                <c:pt idx="7">
                  <c:v>8700</c:v>
                </c:pt>
                <c:pt idx="8">
                  <c:v>9100</c:v>
                </c:pt>
                <c:pt idx="9">
                  <c:v>10705.555555555504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38-4CF9-8715-C70FB05315BF}"/>
            </c:ext>
          </c:extLst>
        </c:ser>
        <c:ser>
          <c:idx val="1"/>
          <c:order val="1"/>
          <c:tx>
            <c:strRef>
              <c:f>' Tendencia Lead Visitas'!$D$1</c:f>
              <c:strCache>
                <c:ptCount val="1"/>
                <c:pt idx="0">
                  <c:v> Cantidad de Leads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 Tendencia Lead Visitas'!$A$2:$A$23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xVal>
          <c:yVal>
            <c:numRef>
              <c:f>' Tendencia Lead Visitas'!$D$2:$D$23</c:f>
              <c:numCache>
                <c:formatCode>0</c:formatCode>
                <c:ptCount val="11"/>
                <c:pt idx="0">
                  <c:v>690</c:v>
                </c:pt>
                <c:pt idx="1">
                  <c:v>2150</c:v>
                </c:pt>
                <c:pt idx="2">
                  <c:v>3060</c:v>
                </c:pt>
                <c:pt idx="3">
                  <c:v>4900</c:v>
                </c:pt>
                <c:pt idx="4">
                  <c:v>5760</c:v>
                </c:pt>
                <c:pt idx="5">
                  <c:v>7200</c:v>
                </c:pt>
                <c:pt idx="6">
                  <c:v>7225</c:v>
                </c:pt>
                <c:pt idx="7">
                  <c:v>6525</c:v>
                </c:pt>
                <c:pt idx="8">
                  <c:v>5915</c:v>
                </c:pt>
                <c:pt idx="9">
                  <c:v>8546.25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38-4CF9-8715-C70FB0531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954367"/>
        <c:axId val="865469039"/>
      </c:scatterChart>
      <c:valAx>
        <c:axId val="87295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865469039"/>
        <c:crosses val="autoZero"/>
        <c:crossBetween val="midCat"/>
      </c:valAx>
      <c:valAx>
        <c:axId val="86546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87295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308160</xdr:colOff>
      <xdr:row>3</xdr:row>
      <xdr:rowOff>45945</xdr:rowOff>
    </xdr:from>
    <xdr:to>
      <xdr:col>17</xdr:col>
      <xdr:colOff>225137</xdr:colOff>
      <xdr:row>25</xdr:row>
      <xdr:rowOff>173183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0068E2-9131-4AD2-B76E-9B202C536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2</xdr:row>
      <xdr:rowOff>33337</xdr:rowOff>
    </xdr:from>
    <xdr:to>
      <xdr:col>9</xdr:col>
      <xdr:colOff>400050</xdr:colOff>
      <xdr:row>16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8E51D7-374E-456E-8994-B43395A72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5</xdr:row>
      <xdr:rowOff>23812</xdr:rowOff>
    </xdr:from>
    <xdr:to>
      <xdr:col>11</xdr:col>
      <xdr:colOff>304799</xdr:colOff>
      <xdr:row>29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534BD43-5C97-4F81-AC0C-0CC810FA0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990.410398958331" createdVersion="6" refreshedVersion="6" minRefreshableVersion="3" recordCount="46" xr:uid="{D451EB61-152E-4124-9D5E-39CE5B4773CD}">
  <cacheSource type="worksheet">
    <worksheetSource name="Tabla2"/>
  </cacheSource>
  <cacheFields count="8">
    <cacheField name="Nombre del Vendedor" numFmtId="0">
      <sharedItems count="46">
        <s v="Nicolás, Blades"/>
        <s v="Juan, Carrasco"/>
        <s v="Jorge, Torres"/>
        <s v="María, Saavedra"/>
        <s v="Harry, Potter"/>
        <s v="Joel, Fierro"/>
        <s v="Erica, Garden"/>
        <s v="Kike, Valle"/>
        <s v="María, Garcia"/>
        <s v="Oraci, Juarez"/>
        <s v="Natale, Pedroza"/>
        <s v="Pedro, Garcia"/>
        <s v="John,Ortiz"/>
        <s v="Danielli, Bustamante"/>
        <s v="Kathya, Alvarez"/>
        <s v="Natale, Johnson"/>
        <s v="Jesus, Garcia"/>
        <s v="Marcela, Rengifo"/>
        <s v="Claudio, Ortiz"/>
        <s v="Bruno, Baressi"/>
        <s v="Luis,Sosa"/>
        <s v="Juana, Perez"/>
        <s v="Luisa,Soto"/>
        <s v="Ernesto, Linares"/>
        <s v="Juan Jose, Pimentel"/>
        <s v="Vilma, Russo"/>
        <s v="Casilda, Saavedra"/>
        <s v="Adolfo, Hittler"/>
        <s v="Emilio, Caceres"/>
        <s v="Henry, Morgan"/>
        <s v="Mariano,  Zurdo"/>
        <s v="Maria, Conchita"/>
        <s v="Horacio, Ruiz"/>
        <s v="Nestor, Higuera"/>
        <s v="Peter, Juarez"/>
        <s v="Ambrosio, Medina"/>
        <s v="Kathy, Amaya"/>
        <s v="Kathiuska, Messi"/>
        <s v="Nichol, Barria"/>
        <s v="Oscar, Benedeto"/>
        <s v="Marcelino, Rivera"/>
        <s v="Claudia, Cespedes"/>
        <s v="Neymar, Soto"/>
        <s v="Edgardo, Juarez"/>
        <s v="Jeamilette, Espino"/>
        <s v="Emanuel, Zarate"/>
      </sharedItems>
    </cacheField>
    <cacheField name="Zona" numFmtId="0">
      <sharedItems count="4">
        <s v="Norte"/>
        <s v="Sur"/>
        <s v="Este"/>
        <s v="Oeste"/>
      </sharedItems>
    </cacheField>
    <cacheField name="Ciudad" numFmtId="0">
      <sharedItems count="4">
        <s v="Quito"/>
        <s v="Guayaquil"/>
        <s v="Cuenca"/>
        <s v="Manta"/>
      </sharedItems>
    </cacheField>
    <cacheField name="Ventas en  $" numFmtId="1">
      <sharedItems containsSemiMixedTypes="0" containsString="0" containsNumber="1" minValue="548.5" maxValue="4446"/>
    </cacheField>
    <cacheField name="Promedio ventas" numFmtId="1">
      <sharedItems containsSemiMixedTypes="0" containsString="0" containsNumber="1" minValue="1708.4695652173914" maxValue="1708.4695652173914"/>
    </cacheField>
    <cacheField name="Nivel de Ventas Deseado X Ejecutivo" numFmtId="1">
      <sharedItems containsSemiMixedTypes="0" containsString="0" containsNumber="1" containsInteger="1" minValue="1758" maxValue="1758"/>
    </cacheField>
    <cacheField name="Línea Superior Control LSC" numFmtId="1">
      <sharedItems containsSemiMixedTypes="0" containsString="0" containsNumber="1" minValue="3361.0759187596113" maxValue="3361.0759187596113"/>
    </cacheField>
    <cacheField name="Línea Inferior Control LIC" numFmtId="1">
      <sharedItems containsSemiMixedTypes="0" containsString="0" containsNumber="1" minValue="55.863211675171442" maxValue="55.8632116751714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x v="0"/>
    <x v="0"/>
    <n v="1274.55"/>
    <n v="1708.4695652173914"/>
    <n v="1758"/>
    <n v="3361.0759187596113"/>
    <n v="55.863211675171442"/>
  </r>
  <r>
    <x v="1"/>
    <x v="1"/>
    <x v="1"/>
    <n v="1827"/>
    <n v="1708.4695652173914"/>
    <n v="1758"/>
    <n v="3361.0759187596113"/>
    <n v="55.863211675171442"/>
  </r>
  <r>
    <x v="2"/>
    <x v="2"/>
    <x v="2"/>
    <n v="791.7"/>
    <n v="1708.4695652173914"/>
    <n v="1758"/>
    <n v="3361.0759187596113"/>
    <n v="55.863211675171442"/>
  </r>
  <r>
    <x v="3"/>
    <x v="1"/>
    <x v="1"/>
    <n v="920.75"/>
    <n v="1708.4695652173914"/>
    <n v="1758"/>
    <n v="3361.0759187596113"/>
    <n v="55.863211675171442"/>
  </r>
  <r>
    <x v="4"/>
    <x v="0"/>
    <x v="0"/>
    <n v="1789.3"/>
    <n v="1708.4695652173914"/>
    <n v="1758"/>
    <n v="3361.0759187596113"/>
    <n v="55.863211675171442"/>
  </r>
  <r>
    <x v="5"/>
    <x v="0"/>
    <x v="0"/>
    <n v="4321"/>
    <n v="1708.4695652173914"/>
    <n v="1758"/>
    <n v="3361.0759187596113"/>
    <n v="55.863211675171442"/>
  </r>
  <r>
    <x v="6"/>
    <x v="0"/>
    <x v="0"/>
    <n v="1754.5"/>
    <n v="1708.4695652173914"/>
    <n v="1758"/>
    <n v="3361.0759187596113"/>
    <n v="55.863211675171442"/>
  </r>
  <r>
    <x v="7"/>
    <x v="2"/>
    <x v="2"/>
    <n v="913.5"/>
    <n v="1708.4695652173914"/>
    <n v="1758"/>
    <n v="3361.0759187596113"/>
    <n v="55.863211675171442"/>
  </r>
  <r>
    <x v="8"/>
    <x v="0"/>
    <x v="0"/>
    <n v="616.25"/>
    <n v="1708.4695652173914"/>
    <n v="1758"/>
    <n v="3361.0759187596113"/>
    <n v="55.863211675171442"/>
  </r>
  <r>
    <x v="9"/>
    <x v="0"/>
    <x v="0"/>
    <n v="1131"/>
    <n v="1708.4695652173914"/>
    <n v="1758"/>
    <n v="3361.0759187596113"/>
    <n v="55.863211675171442"/>
  </r>
  <r>
    <x v="10"/>
    <x v="0"/>
    <x v="0"/>
    <n v="1247"/>
    <n v="1708.4695652173914"/>
    <n v="1758"/>
    <n v="3361.0759187596113"/>
    <n v="55.863211675171442"/>
  </r>
  <r>
    <x v="11"/>
    <x v="0"/>
    <x v="0"/>
    <n v="1885"/>
    <n v="1708.4695652173914"/>
    <n v="1758"/>
    <n v="3361.0759187596113"/>
    <n v="55.863211675171442"/>
  </r>
  <r>
    <x v="12"/>
    <x v="3"/>
    <x v="3"/>
    <n v="2175"/>
    <n v="1708.4695652173914"/>
    <n v="1758"/>
    <n v="3361.0759187596113"/>
    <n v="55.863211675171442"/>
  </r>
  <r>
    <x v="13"/>
    <x v="0"/>
    <x v="0"/>
    <n v="1750.5"/>
    <n v="1708.4695652173914"/>
    <n v="1758"/>
    <n v="3361.0759187596113"/>
    <n v="55.863211675171442"/>
  </r>
  <r>
    <x v="14"/>
    <x v="1"/>
    <x v="1"/>
    <n v="1348.5"/>
    <n v="1708.4695652173914"/>
    <n v="1758"/>
    <n v="3361.0759187596113"/>
    <n v="55.863211675171442"/>
  </r>
  <r>
    <x v="15"/>
    <x v="0"/>
    <x v="0"/>
    <n v="1428.25"/>
    <n v="1708.4695652173914"/>
    <n v="1758"/>
    <n v="3361.0759187596113"/>
    <n v="55.863211675171442"/>
  </r>
  <r>
    <x v="16"/>
    <x v="0"/>
    <x v="0"/>
    <n v="623.5"/>
    <n v="1708.4695652173914"/>
    <n v="1758"/>
    <n v="3361.0759187596113"/>
    <n v="55.863211675171442"/>
  </r>
  <r>
    <x v="17"/>
    <x v="2"/>
    <x v="1"/>
    <n v="1595"/>
    <n v="1708.4695652173914"/>
    <n v="1758"/>
    <n v="3361.0759187596113"/>
    <n v="55.863211675171442"/>
  </r>
  <r>
    <x v="18"/>
    <x v="0"/>
    <x v="0"/>
    <n v="2465"/>
    <n v="1708.4695652173914"/>
    <n v="1758"/>
    <n v="3361.0759187596113"/>
    <n v="55.863211675171442"/>
  </r>
  <r>
    <x v="19"/>
    <x v="1"/>
    <x v="1"/>
    <n v="1500"/>
    <n v="1708.4695652173914"/>
    <n v="1758"/>
    <n v="3361.0759187596113"/>
    <n v="55.863211675171442"/>
  </r>
  <r>
    <x v="20"/>
    <x v="2"/>
    <x v="2"/>
    <n v="2000"/>
    <n v="1708.4695652173914"/>
    <n v="1758"/>
    <n v="3361.0759187596113"/>
    <n v="55.863211675171442"/>
  </r>
  <r>
    <x v="21"/>
    <x v="1"/>
    <x v="1"/>
    <n v="2500"/>
    <n v="1708.4695652173914"/>
    <n v="1758"/>
    <n v="3361.0759187596113"/>
    <n v="55.863211675171442"/>
  </r>
  <r>
    <x v="22"/>
    <x v="2"/>
    <x v="2"/>
    <n v="3000"/>
    <n v="1708.4695652173914"/>
    <n v="1758"/>
    <n v="3361.0759187596113"/>
    <n v="55.863211675171442"/>
  </r>
  <r>
    <x v="23"/>
    <x v="0"/>
    <x v="0"/>
    <n v="1399.55"/>
    <n v="1708.4695652173914"/>
    <n v="1758"/>
    <n v="3361.0759187596113"/>
    <n v="55.863211675171442"/>
  </r>
  <r>
    <x v="24"/>
    <x v="1"/>
    <x v="1"/>
    <n v="1952"/>
    <n v="1708.4695652173914"/>
    <n v="1758"/>
    <n v="3361.0759187596113"/>
    <n v="55.863211675171442"/>
  </r>
  <r>
    <x v="25"/>
    <x v="2"/>
    <x v="2"/>
    <n v="916.7"/>
    <n v="1708.4695652173914"/>
    <n v="1758"/>
    <n v="3361.0759187596113"/>
    <n v="55.863211675171442"/>
  </r>
  <r>
    <x v="26"/>
    <x v="1"/>
    <x v="1"/>
    <n v="1045.75"/>
    <n v="1708.4695652173914"/>
    <n v="1758"/>
    <n v="3361.0759187596113"/>
    <n v="55.863211675171442"/>
  </r>
  <r>
    <x v="27"/>
    <x v="0"/>
    <x v="0"/>
    <n v="1914.3"/>
    <n v="1708.4695652173914"/>
    <n v="1758"/>
    <n v="3361.0759187596113"/>
    <n v="55.863211675171442"/>
  </r>
  <r>
    <x v="28"/>
    <x v="0"/>
    <x v="0"/>
    <n v="4446"/>
    <n v="1708.4695652173914"/>
    <n v="1758"/>
    <n v="3361.0759187596113"/>
    <n v="55.863211675171442"/>
  </r>
  <r>
    <x v="29"/>
    <x v="0"/>
    <x v="0"/>
    <n v="1879.5"/>
    <n v="1708.4695652173914"/>
    <n v="1758"/>
    <n v="3361.0759187596113"/>
    <n v="55.863211675171442"/>
  </r>
  <r>
    <x v="30"/>
    <x v="2"/>
    <x v="2"/>
    <n v="1038.5"/>
    <n v="1708.4695652173914"/>
    <n v="1758"/>
    <n v="3361.0759187596113"/>
    <n v="55.863211675171442"/>
  </r>
  <r>
    <x v="31"/>
    <x v="0"/>
    <x v="0"/>
    <n v="741.25"/>
    <n v="1708.4695652173914"/>
    <n v="1758"/>
    <n v="3361.0759187596113"/>
    <n v="55.863211675171442"/>
  </r>
  <r>
    <x v="32"/>
    <x v="0"/>
    <x v="0"/>
    <n v="1256"/>
    <n v="1708.4695652173914"/>
    <n v="1758"/>
    <n v="3361.0759187596113"/>
    <n v="55.863211675171442"/>
  </r>
  <r>
    <x v="33"/>
    <x v="0"/>
    <x v="0"/>
    <n v="1372"/>
    <n v="1708.4695652173914"/>
    <n v="1758"/>
    <n v="3361.0759187596113"/>
    <n v="55.863211675171442"/>
  </r>
  <r>
    <x v="34"/>
    <x v="0"/>
    <x v="0"/>
    <n v="2010"/>
    <n v="1708.4695652173914"/>
    <n v="1758"/>
    <n v="3361.0759187596113"/>
    <n v="55.863211675171442"/>
  </r>
  <r>
    <x v="35"/>
    <x v="3"/>
    <x v="3"/>
    <n v="2300"/>
    <n v="1708.4695652173914"/>
    <n v="1758"/>
    <n v="3361.0759187596113"/>
    <n v="55.863211675171442"/>
  </r>
  <r>
    <x v="36"/>
    <x v="0"/>
    <x v="0"/>
    <n v="1675.5"/>
    <n v="1708.4695652173914"/>
    <n v="1758"/>
    <n v="3361.0759187596113"/>
    <n v="55.863211675171442"/>
  </r>
  <r>
    <x v="37"/>
    <x v="1"/>
    <x v="1"/>
    <n v="1273.5"/>
    <n v="1708.4695652173914"/>
    <n v="1758"/>
    <n v="3361.0759187596113"/>
    <n v="55.863211675171442"/>
  </r>
  <r>
    <x v="38"/>
    <x v="0"/>
    <x v="0"/>
    <n v="1353.25"/>
    <n v="1708.4695652173914"/>
    <n v="1758"/>
    <n v="3361.0759187596113"/>
    <n v="55.863211675171442"/>
  </r>
  <r>
    <x v="39"/>
    <x v="0"/>
    <x v="0"/>
    <n v="548.5"/>
    <n v="1708.4695652173914"/>
    <n v="1758"/>
    <n v="3361.0759187596113"/>
    <n v="55.863211675171442"/>
  </r>
  <r>
    <x v="40"/>
    <x v="2"/>
    <x v="1"/>
    <n v="1520"/>
    <n v="1708.4695652173914"/>
    <n v="1758"/>
    <n v="3361.0759187596113"/>
    <n v="55.863211675171442"/>
  </r>
  <r>
    <x v="41"/>
    <x v="0"/>
    <x v="0"/>
    <n v="2390"/>
    <n v="1708.4695652173914"/>
    <n v="1758"/>
    <n v="3361.0759187596113"/>
    <n v="55.863211675171442"/>
  </r>
  <r>
    <x v="42"/>
    <x v="1"/>
    <x v="1"/>
    <n v="1425"/>
    <n v="1708.4695652173914"/>
    <n v="1758"/>
    <n v="3361.0759187596113"/>
    <n v="55.863211675171442"/>
  </r>
  <r>
    <x v="43"/>
    <x v="2"/>
    <x v="2"/>
    <n v="1925"/>
    <n v="1708.4695652173914"/>
    <n v="1758"/>
    <n v="3361.0759187596113"/>
    <n v="55.863211675171442"/>
  </r>
  <r>
    <x v="44"/>
    <x v="1"/>
    <x v="1"/>
    <n v="2425"/>
    <n v="1708.4695652173914"/>
    <n v="1758"/>
    <n v="3361.0759187596113"/>
    <n v="55.863211675171442"/>
  </r>
  <r>
    <x v="45"/>
    <x v="2"/>
    <x v="2"/>
    <n v="2925"/>
    <n v="1708.4695652173914"/>
    <n v="1758"/>
    <n v="3361.0759187596113"/>
    <n v="55.8632116751714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E1F3B3-6DAF-4AA6-8425-ED06DCBD0961}" name="TablaDinámica2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4:F51" firstHeaderRow="0" firstDataRow="1" firstDataCol="1" rowPageCount="2" colPageCount="1"/>
  <pivotFields count="8">
    <pivotField axis="axisRow" showAll="0">
      <items count="47">
        <item x="27"/>
        <item x="35"/>
        <item x="19"/>
        <item x="26"/>
        <item x="41"/>
        <item x="18"/>
        <item x="13"/>
        <item x="43"/>
        <item x="45"/>
        <item x="28"/>
        <item x="6"/>
        <item x="23"/>
        <item x="4"/>
        <item x="29"/>
        <item x="32"/>
        <item x="44"/>
        <item x="16"/>
        <item x="5"/>
        <item x="12"/>
        <item x="2"/>
        <item x="24"/>
        <item x="1"/>
        <item x="21"/>
        <item x="37"/>
        <item x="36"/>
        <item x="14"/>
        <item x="7"/>
        <item x="20"/>
        <item x="22"/>
        <item x="17"/>
        <item x="40"/>
        <item x="31"/>
        <item x="8"/>
        <item x="3"/>
        <item x="30"/>
        <item x="15"/>
        <item x="10"/>
        <item x="33"/>
        <item x="42"/>
        <item x="38"/>
        <item x="0"/>
        <item x="9"/>
        <item x="39"/>
        <item x="11"/>
        <item x="34"/>
        <item x="25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axis="axisPage" showAll="0">
      <items count="5">
        <item x="2"/>
        <item x="1"/>
        <item x="3"/>
        <item x="0"/>
        <item t="default"/>
      </items>
    </pivotField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1" hier="-1"/>
    <pageField fld="2" hier="-1"/>
  </pageFields>
  <dataFields count="5">
    <dataField name="Suma de Ventas en  $" fld="3" baseField="0" baseItem="0" numFmtId="1"/>
    <dataField name="Suma de Promedio ventas" fld="4" baseField="0" baseItem="0" numFmtId="1"/>
    <dataField name="Suma de Nivel de Ventas Deseado X Ejecutivo" fld="5" baseField="0" baseItem="0" numFmtId="1"/>
    <dataField name="Suma de Línea Superior Control LSC" fld="6" baseField="0" baseItem="0" numFmtId="1"/>
    <dataField name="Suma de Línea Inferior Control LIC" fld="7" baseField="0" baseItem="0" numFmtId="1"/>
  </dataFields>
  <formats count="10">
    <format dxfId="79">
      <pivotArea field="0" type="button" dataOnly="0" labelOnly="1" outline="0" axis="axisRow" fieldPosition="0"/>
    </format>
    <format dxfId="7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60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5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2F9ED4-0BAC-41AE-A2F7-45DD8E803FE0}" name="Tabla2" displayName="Tabla2" ref="A1:H47" totalsRowShown="0" headerRowDxfId="83">
  <autoFilter ref="A1:H47" xr:uid="{D4DD0833-A923-4D21-ABA3-AF3855259DAD}"/>
  <tableColumns count="8">
    <tableColumn id="1" xr3:uid="{2D2FD05E-7C9F-42AC-AFCB-D81394E6E82D}" name="Nombre del Vendedor"/>
    <tableColumn id="2" xr3:uid="{CDAEE61C-2B18-4A39-BADB-5E94871A2521}" name="Zona"/>
    <tableColumn id="3" xr3:uid="{A521ACAC-E1D4-489A-A8C8-B12480E8748D}" name="Ciudad"/>
    <tableColumn id="4" xr3:uid="{7D623F79-A995-45B3-A56E-17C8E7C6D5D7}" name="Ventas en  $" dataDxfId="85"/>
    <tableColumn id="5" xr3:uid="{FB3ACEB2-2422-411B-9DAB-84B38A4A4A10}" name="Promedio ventas" dataDxfId="84">
      <calculatedColumnFormula>AVERAGE(D:D)</calculatedColumnFormula>
    </tableColumn>
    <tableColumn id="6" xr3:uid="{5A66EB2D-70B0-4A09-9E0C-19695DC9CD15}" name="Nivel de Ventas Deseado X Ejecutivo" dataDxfId="82"/>
    <tableColumn id="7" xr3:uid="{AF93230A-56B9-4990-9705-46B2D5D77753}" name="Línea Superior Control LSC" dataDxfId="81">
      <calculatedColumnFormula xml:space="preserve"> E2 + 2 * STDEVA(D$2:D$47)</calculatedColumnFormula>
    </tableColumn>
    <tableColumn id="8" xr3:uid="{DB418AF3-A288-44EC-A690-622C9C21681F}" name="Línea Inferior Control LIC" dataDxfId="80">
      <calculatedColumnFormula xml:space="preserve"> E2 - 2 * STDEVA(D$2:$D$47)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68CC-B3B2-473F-AE94-9F677FC4462F}">
  <dimension ref="A1:F51"/>
  <sheetViews>
    <sheetView zoomScale="85" zoomScaleNormal="85"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.85546875" style="1" bestFit="1" customWidth="1"/>
    <col min="3" max="3" width="9.7109375" style="1" bestFit="1" customWidth="1"/>
    <col min="4" max="4" width="23.28515625" style="1" bestFit="1" customWidth="1"/>
    <col min="5" max="5" width="11" style="1" bestFit="1" customWidth="1"/>
    <col min="6" max="6" width="12.85546875" style="1" bestFit="1" customWidth="1"/>
  </cols>
  <sheetData>
    <row r="1" spans="1:6" x14ac:dyDescent="0.25">
      <c r="A1" s="15" t="s">
        <v>24</v>
      </c>
      <c r="B1" t="s">
        <v>75</v>
      </c>
    </row>
    <row r="2" spans="1:6" x14ac:dyDescent="0.25">
      <c r="A2" s="15" t="s">
        <v>25</v>
      </c>
      <c r="B2" t="s">
        <v>75</v>
      </c>
    </row>
    <row r="4" spans="1:6" ht="60" x14ac:dyDescent="0.25">
      <c r="A4" s="18" t="s">
        <v>68</v>
      </c>
      <c r="B4" s="19" t="s">
        <v>70</v>
      </c>
      <c r="C4" s="19" t="s">
        <v>71</v>
      </c>
      <c r="D4" s="19" t="s">
        <v>72</v>
      </c>
      <c r="E4" s="19" t="s">
        <v>73</v>
      </c>
      <c r="F4" s="19" t="s">
        <v>74</v>
      </c>
    </row>
    <row r="5" spans="1:6" x14ac:dyDescent="0.25">
      <c r="A5" s="16" t="s">
        <v>46</v>
      </c>
      <c r="B5" s="1">
        <v>1914.3</v>
      </c>
      <c r="C5" s="1">
        <v>1708.4695652173914</v>
      </c>
      <c r="D5" s="1">
        <v>1758</v>
      </c>
      <c r="E5" s="1">
        <v>3361.0759187596113</v>
      </c>
      <c r="F5" s="1">
        <v>55.863211675171442</v>
      </c>
    </row>
    <row r="6" spans="1:6" x14ac:dyDescent="0.25">
      <c r="A6" s="16" t="s">
        <v>54</v>
      </c>
      <c r="B6" s="1">
        <v>2300</v>
      </c>
      <c r="C6" s="1">
        <v>1708.4695652173914</v>
      </c>
      <c r="D6" s="1">
        <v>1758</v>
      </c>
      <c r="E6" s="1">
        <v>3361.0759187596113</v>
      </c>
      <c r="F6" s="1">
        <v>55.863211675171442</v>
      </c>
    </row>
    <row r="7" spans="1:6" x14ac:dyDescent="0.25">
      <c r="A7" s="16" t="s">
        <v>22</v>
      </c>
      <c r="B7" s="1">
        <v>1500</v>
      </c>
      <c r="C7" s="1">
        <v>1708.4695652173914</v>
      </c>
      <c r="D7" s="1">
        <v>1758</v>
      </c>
      <c r="E7" s="1">
        <v>3361.0759187596113</v>
      </c>
      <c r="F7" s="1">
        <v>55.863211675171442</v>
      </c>
    </row>
    <row r="8" spans="1:6" x14ac:dyDescent="0.25">
      <c r="A8" s="16" t="s">
        <v>45</v>
      </c>
      <c r="B8" s="1">
        <v>1045.75</v>
      </c>
      <c r="C8" s="1">
        <v>1708.4695652173914</v>
      </c>
      <c r="D8" s="1">
        <v>1758</v>
      </c>
      <c r="E8" s="1">
        <v>3361.0759187596113</v>
      </c>
      <c r="F8" s="1">
        <v>55.863211675171442</v>
      </c>
    </row>
    <row r="9" spans="1:6" x14ac:dyDescent="0.25">
      <c r="A9" s="16" t="s">
        <v>60</v>
      </c>
      <c r="B9" s="1">
        <v>2390</v>
      </c>
      <c r="C9" s="1">
        <v>1708.4695652173914</v>
      </c>
      <c r="D9" s="1">
        <v>1758</v>
      </c>
      <c r="E9" s="1">
        <v>3361.0759187596113</v>
      </c>
      <c r="F9" s="1">
        <v>55.863211675171442</v>
      </c>
    </row>
    <row r="10" spans="1:6" x14ac:dyDescent="0.25">
      <c r="A10" s="16" t="s">
        <v>21</v>
      </c>
      <c r="B10" s="1">
        <v>2465</v>
      </c>
      <c r="C10" s="1">
        <v>1708.4695652173914</v>
      </c>
      <c r="D10" s="1">
        <v>1758</v>
      </c>
      <c r="E10" s="1">
        <v>3361.0759187596113</v>
      </c>
      <c r="F10" s="1">
        <v>55.863211675171442</v>
      </c>
    </row>
    <row r="11" spans="1:6" x14ac:dyDescent="0.25">
      <c r="A11" s="16" t="s">
        <v>16</v>
      </c>
      <c r="B11" s="1">
        <v>1750.5</v>
      </c>
      <c r="C11" s="1">
        <v>1708.4695652173914</v>
      </c>
      <c r="D11" s="1">
        <v>1758</v>
      </c>
      <c r="E11" s="1">
        <v>3361.0759187596113</v>
      </c>
      <c r="F11" s="1">
        <v>55.863211675171442</v>
      </c>
    </row>
    <row r="12" spans="1:6" x14ac:dyDescent="0.25">
      <c r="A12" s="16" t="s">
        <v>62</v>
      </c>
      <c r="B12" s="1">
        <v>1925</v>
      </c>
      <c r="C12" s="1">
        <v>1708.4695652173914</v>
      </c>
      <c r="D12" s="1">
        <v>1758</v>
      </c>
      <c r="E12" s="1">
        <v>3361.0759187596113</v>
      </c>
      <c r="F12" s="1">
        <v>55.863211675171442</v>
      </c>
    </row>
    <row r="13" spans="1:6" x14ac:dyDescent="0.25">
      <c r="A13" s="16" t="s">
        <v>64</v>
      </c>
      <c r="B13" s="1">
        <v>2925</v>
      </c>
      <c r="C13" s="1">
        <v>1708.4695652173914</v>
      </c>
      <c r="D13" s="1">
        <v>1758</v>
      </c>
      <c r="E13" s="1">
        <v>3361.0759187596113</v>
      </c>
      <c r="F13" s="1">
        <v>55.863211675171442</v>
      </c>
    </row>
    <row r="14" spans="1:6" x14ac:dyDescent="0.25">
      <c r="A14" s="16" t="s">
        <v>47</v>
      </c>
      <c r="B14" s="1">
        <v>4446</v>
      </c>
      <c r="C14" s="1">
        <v>1708.4695652173914</v>
      </c>
      <c r="D14" s="1">
        <v>1758</v>
      </c>
      <c r="E14" s="1">
        <v>3361.0759187596113</v>
      </c>
      <c r="F14" s="1">
        <v>55.863211675171442</v>
      </c>
    </row>
    <row r="15" spans="1:6" x14ac:dyDescent="0.25">
      <c r="A15" s="16" t="s">
        <v>12</v>
      </c>
      <c r="B15" s="1">
        <v>1754.5</v>
      </c>
      <c r="C15" s="1">
        <v>1708.4695652173914</v>
      </c>
      <c r="D15" s="1">
        <v>1758</v>
      </c>
      <c r="E15" s="1">
        <v>3361.0759187596113</v>
      </c>
      <c r="F15" s="1">
        <v>55.863211675171442</v>
      </c>
    </row>
    <row r="16" spans="1:6" x14ac:dyDescent="0.25">
      <c r="A16" s="16" t="s">
        <v>42</v>
      </c>
      <c r="B16" s="1">
        <v>1399.55</v>
      </c>
      <c r="C16" s="1">
        <v>1708.4695652173914</v>
      </c>
      <c r="D16" s="1">
        <v>1758</v>
      </c>
      <c r="E16" s="1">
        <v>3361.0759187596113</v>
      </c>
      <c r="F16" s="1">
        <v>55.863211675171442</v>
      </c>
    </row>
    <row r="17" spans="1:6" x14ac:dyDescent="0.25">
      <c r="A17" s="16" t="s">
        <v>10</v>
      </c>
      <c r="B17" s="1">
        <v>1789.3</v>
      </c>
      <c r="C17" s="1">
        <v>1708.4695652173914</v>
      </c>
      <c r="D17" s="1">
        <v>1758</v>
      </c>
      <c r="E17" s="1">
        <v>3361.0759187596113</v>
      </c>
      <c r="F17" s="1">
        <v>55.863211675171442</v>
      </c>
    </row>
    <row r="18" spans="1:6" x14ac:dyDescent="0.25">
      <c r="A18" s="16" t="s">
        <v>48</v>
      </c>
      <c r="B18" s="1">
        <v>1879.5</v>
      </c>
      <c r="C18" s="1">
        <v>1708.4695652173914</v>
      </c>
      <c r="D18" s="1">
        <v>1758</v>
      </c>
      <c r="E18" s="1">
        <v>3361.0759187596113</v>
      </c>
      <c r="F18" s="1">
        <v>55.863211675171442</v>
      </c>
    </row>
    <row r="19" spans="1:6" x14ac:dyDescent="0.25">
      <c r="A19" s="16" t="s">
        <v>51</v>
      </c>
      <c r="B19" s="1">
        <v>1256</v>
      </c>
      <c r="C19" s="1">
        <v>1708.4695652173914</v>
      </c>
      <c r="D19" s="1">
        <v>1758</v>
      </c>
      <c r="E19" s="1">
        <v>3361.0759187596113</v>
      </c>
      <c r="F19" s="1">
        <v>55.863211675171442</v>
      </c>
    </row>
    <row r="20" spans="1:6" x14ac:dyDescent="0.25">
      <c r="A20" s="16" t="s">
        <v>63</v>
      </c>
      <c r="B20" s="1">
        <v>2425</v>
      </c>
      <c r="C20" s="1">
        <v>1708.4695652173914</v>
      </c>
      <c r="D20" s="1">
        <v>1758</v>
      </c>
      <c r="E20" s="1">
        <v>3361.0759187596113</v>
      </c>
      <c r="F20" s="1">
        <v>55.863211675171442</v>
      </c>
    </row>
    <row r="21" spans="1:6" x14ac:dyDescent="0.25">
      <c r="A21" s="16" t="s">
        <v>19</v>
      </c>
      <c r="B21" s="1">
        <v>623.5</v>
      </c>
      <c r="C21" s="1">
        <v>1708.4695652173914</v>
      </c>
      <c r="D21" s="1">
        <v>1758</v>
      </c>
      <c r="E21" s="1">
        <v>3361.0759187596113</v>
      </c>
      <c r="F21" s="1">
        <v>55.863211675171442</v>
      </c>
    </row>
    <row r="22" spans="1:6" x14ac:dyDescent="0.25">
      <c r="A22" s="16" t="s">
        <v>11</v>
      </c>
      <c r="B22" s="1">
        <v>4321</v>
      </c>
      <c r="C22" s="1">
        <v>1708.4695652173914</v>
      </c>
      <c r="D22" s="1">
        <v>1758</v>
      </c>
      <c r="E22" s="1">
        <v>3361.0759187596113</v>
      </c>
      <c r="F22" s="1">
        <v>55.863211675171442</v>
      </c>
    </row>
    <row r="23" spans="1:6" x14ac:dyDescent="0.25">
      <c r="A23" s="16" t="s">
        <v>15</v>
      </c>
      <c r="B23" s="1">
        <v>2175</v>
      </c>
      <c r="C23" s="1">
        <v>1708.4695652173914</v>
      </c>
      <c r="D23" s="1">
        <v>1758</v>
      </c>
      <c r="E23" s="1">
        <v>3361.0759187596113</v>
      </c>
      <c r="F23" s="1">
        <v>55.863211675171442</v>
      </c>
    </row>
    <row r="24" spans="1:6" x14ac:dyDescent="0.25">
      <c r="A24" s="16" t="s">
        <v>8</v>
      </c>
      <c r="B24" s="1">
        <v>791.7</v>
      </c>
      <c r="C24" s="1">
        <v>1708.4695652173914</v>
      </c>
      <c r="D24" s="1">
        <v>1758</v>
      </c>
      <c r="E24" s="1">
        <v>3361.0759187596113</v>
      </c>
      <c r="F24" s="1">
        <v>55.863211675171442</v>
      </c>
    </row>
    <row r="25" spans="1:6" x14ac:dyDescent="0.25">
      <c r="A25" s="16" t="s">
        <v>43</v>
      </c>
      <c r="B25" s="1">
        <v>1952</v>
      </c>
      <c r="C25" s="1">
        <v>1708.4695652173914</v>
      </c>
      <c r="D25" s="1">
        <v>1758</v>
      </c>
      <c r="E25" s="1">
        <v>3361.0759187596113</v>
      </c>
      <c r="F25" s="1">
        <v>55.863211675171442</v>
      </c>
    </row>
    <row r="26" spans="1:6" x14ac:dyDescent="0.25">
      <c r="A26" s="16" t="s">
        <v>7</v>
      </c>
      <c r="B26" s="1">
        <v>1827</v>
      </c>
      <c r="C26" s="1">
        <v>1708.4695652173914</v>
      </c>
      <c r="D26" s="1">
        <v>1758</v>
      </c>
      <c r="E26" s="1">
        <v>3361.0759187596113</v>
      </c>
      <c r="F26" s="1">
        <v>55.863211675171442</v>
      </c>
    </row>
    <row r="27" spans="1:6" x14ac:dyDescent="0.25">
      <c r="A27" s="16" t="s">
        <v>34</v>
      </c>
      <c r="B27" s="1">
        <v>2500</v>
      </c>
      <c r="C27" s="1">
        <v>1708.4695652173914</v>
      </c>
      <c r="D27" s="1">
        <v>1758</v>
      </c>
      <c r="E27" s="1">
        <v>3361.0759187596113</v>
      </c>
      <c r="F27" s="1">
        <v>55.863211675171442</v>
      </c>
    </row>
    <row r="28" spans="1:6" x14ac:dyDescent="0.25">
      <c r="A28" s="16" t="s">
        <v>56</v>
      </c>
      <c r="B28" s="1">
        <v>1273.5</v>
      </c>
      <c r="C28" s="1">
        <v>1708.4695652173914</v>
      </c>
      <c r="D28" s="1">
        <v>1758</v>
      </c>
      <c r="E28" s="1">
        <v>3361.0759187596113</v>
      </c>
      <c r="F28" s="1">
        <v>55.863211675171442</v>
      </c>
    </row>
    <row r="29" spans="1:6" x14ac:dyDescent="0.25">
      <c r="A29" s="16" t="s">
        <v>55</v>
      </c>
      <c r="B29" s="1">
        <v>1675.5</v>
      </c>
      <c r="C29" s="1">
        <v>1708.4695652173914</v>
      </c>
      <c r="D29" s="1">
        <v>1758</v>
      </c>
      <c r="E29" s="1">
        <v>3361.0759187596113</v>
      </c>
      <c r="F29" s="1">
        <v>55.863211675171442</v>
      </c>
    </row>
    <row r="30" spans="1:6" x14ac:dyDescent="0.25">
      <c r="A30" s="16" t="s">
        <v>17</v>
      </c>
      <c r="B30" s="1">
        <v>1348.5</v>
      </c>
      <c r="C30" s="1">
        <v>1708.4695652173914</v>
      </c>
      <c r="D30" s="1">
        <v>1758</v>
      </c>
      <c r="E30" s="1">
        <v>3361.0759187596113</v>
      </c>
      <c r="F30" s="1">
        <v>55.863211675171442</v>
      </c>
    </row>
    <row r="31" spans="1:6" x14ac:dyDescent="0.25">
      <c r="A31" s="16" t="s">
        <v>13</v>
      </c>
      <c r="B31" s="1">
        <v>913.5</v>
      </c>
      <c r="C31" s="1">
        <v>1708.4695652173914</v>
      </c>
      <c r="D31" s="1">
        <v>1758</v>
      </c>
      <c r="E31" s="1">
        <v>3361.0759187596113</v>
      </c>
      <c r="F31" s="1">
        <v>55.863211675171442</v>
      </c>
    </row>
    <row r="32" spans="1:6" x14ac:dyDescent="0.25">
      <c r="A32" s="16" t="s">
        <v>23</v>
      </c>
      <c r="B32" s="1">
        <v>2000</v>
      </c>
      <c r="C32" s="1">
        <v>1708.4695652173914</v>
      </c>
      <c r="D32" s="1">
        <v>1758</v>
      </c>
      <c r="E32" s="1">
        <v>3361.0759187596113</v>
      </c>
      <c r="F32" s="1">
        <v>55.863211675171442</v>
      </c>
    </row>
    <row r="33" spans="1:6" x14ac:dyDescent="0.25">
      <c r="A33" s="16" t="s">
        <v>35</v>
      </c>
      <c r="B33" s="1">
        <v>3000</v>
      </c>
      <c r="C33" s="1">
        <v>1708.4695652173914</v>
      </c>
      <c r="D33" s="1">
        <v>1758</v>
      </c>
      <c r="E33" s="1">
        <v>3361.0759187596113</v>
      </c>
      <c r="F33" s="1">
        <v>55.863211675171442</v>
      </c>
    </row>
    <row r="34" spans="1:6" x14ac:dyDescent="0.25">
      <c r="A34" s="16" t="s">
        <v>20</v>
      </c>
      <c r="B34" s="1">
        <v>1595</v>
      </c>
      <c r="C34" s="1">
        <v>1708.4695652173914</v>
      </c>
      <c r="D34" s="1">
        <v>1758</v>
      </c>
      <c r="E34" s="1">
        <v>3361.0759187596113</v>
      </c>
      <c r="F34" s="1">
        <v>55.863211675171442</v>
      </c>
    </row>
    <row r="35" spans="1:6" x14ac:dyDescent="0.25">
      <c r="A35" s="16" t="s">
        <v>59</v>
      </c>
      <c r="B35" s="1">
        <v>1520</v>
      </c>
      <c r="C35" s="1">
        <v>1708.4695652173914</v>
      </c>
      <c r="D35" s="1">
        <v>1758</v>
      </c>
      <c r="E35" s="1">
        <v>3361.0759187596113</v>
      </c>
      <c r="F35" s="1">
        <v>55.863211675171442</v>
      </c>
    </row>
    <row r="36" spans="1:6" x14ac:dyDescent="0.25">
      <c r="A36" s="16" t="s">
        <v>50</v>
      </c>
      <c r="B36" s="1">
        <v>741.25</v>
      </c>
      <c r="C36" s="1">
        <v>1708.4695652173914</v>
      </c>
      <c r="D36" s="1">
        <v>1758</v>
      </c>
      <c r="E36" s="1">
        <v>3361.0759187596113</v>
      </c>
      <c r="F36" s="1">
        <v>55.863211675171442</v>
      </c>
    </row>
    <row r="37" spans="1:6" x14ac:dyDescent="0.25">
      <c r="A37" s="16" t="s">
        <v>3</v>
      </c>
      <c r="B37" s="1">
        <v>616.25</v>
      </c>
      <c r="C37" s="1">
        <v>1708.4695652173914</v>
      </c>
      <c r="D37" s="1">
        <v>1758</v>
      </c>
      <c r="E37" s="1">
        <v>3361.0759187596113</v>
      </c>
      <c r="F37" s="1">
        <v>55.863211675171442</v>
      </c>
    </row>
    <row r="38" spans="1:6" x14ac:dyDescent="0.25">
      <c r="A38" s="16" t="s">
        <v>9</v>
      </c>
      <c r="B38" s="1">
        <v>920.75</v>
      </c>
      <c r="C38" s="1">
        <v>1708.4695652173914</v>
      </c>
      <c r="D38" s="1">
        <v>1758</v>
      </c>
      <c r="E38" s="1">
        <v>3361.0759187596113</v>
      </c>
      <c r="F38" s="1">
        <v>55.863211675171442</v>
      </c>
    </row>
    <row r="39" spans="1:6" x14ac:dyDescent="0.25">
      <c r="A39" s="16" t="s">
        <v>49</v>
      </c>
      <c r="B39" s="1">
        <v>1038.5</v>
      </c>
      <c r="C39" s="1">
        <v>1708.4695652173914</v>
      </c>
      <c r="D39" s="1">
        <v>1758</v>
      </c>
      <c r="E39" s="1">
        <v>3361.0759187596113</v>
      </c>
      <c r="F39" s="1">
        <v>55.863211675171442</v>
      </c>
    </row>
    <row r="40" spans="1:6" x14ac:dyDescent="0.25">
      <c r="A40" s="16" t="s">
        <v>18</v>
      </c>
      <c r="B40" s="1">
        <v>1428.25</v>
      </c>
      <c r="C40" s="1">
        <v>1708.4695652173914</v>
      </c>
      <c r="D40" s="1">
        <v>1758</v>
      </c>
      <c r="E40" s="1">
        <v>3361.0759187596113</v>
      </c>
      <c r="F40" s="1">
        <v>55.863211675171442</v>
      </c>
    </row>
    <row r="41" spans="1:6" x14ac:dyDescent="0.25">
      <c r="A41" s="16" t="s">
        <v>5</v>
      </c>
      <c r="B41" s="1">
        <v>1247</v>
      </c>
      <c r="C41" s="1">
        <v>1708.4695652173914</v>
      </c>
      <c r="D41" s="1">
        <v>1758</v>
      </c>
      <c r="E41" s="1">
        <v>3361.0759187596113</v>
      </c>
      <c r="F41" s="1">
        <v>55.863211675171442</v>
      </c>
    </row>
    <row r="42" spans="1:6" x14ac:dyDescent="0.25">
      <c r="A42" s="16" t="s">
        <v>52</v>
      </c>
      <c r="B42" s="1">
        <v>1372</v>
      </c>
      <c r="C42" s="1">
        <v>1708.4695652173914</v>
      </c>
      <c r="D42" s="1">
        <v>1758</v>
      </c>
      <c r="E42" s="1">
        <v>3361.0759187596113</v>
      </c>
      <c r="F42" s="1">
        <v>55.863211675171442</v>
      </c>
    </row>
    <row r="43" spans="1:6" x14ac:dyDescent="0.25">
      <c r="A43" s="16" t="s">
        <v>61</v>
      </c>
      <c r="B43" s="1">
        <v>1425</v>
      </c>
      <c r="C43" s="1">
        <v>1708.4695652173914</v>
      </c>
      <c r="D43" s="1">
        <v>1758</v>
      </c>
      <c r="E43" s="1">
        <v>3361.0759187596113</v>
      </c>
      <c r="F43" s="1">
        <v>55.863211675171442</v>
      </c>
    </row>
    <row r="44" spans="1:6" x14ac:dyDescent="0.25">
      <c r="A44" s="16" t="s">
        <v>57</v>
      </c>
      <c r="B44" s="1">
        <v>1353.25</v>
      </c>
      <c r="C44" s="1">
        <v>1708.4695652173914</v>
      </c>
      <c r="D44" s="1">
        <v>1758</v>
      </c>
      <c r="E44" s="1">
        <v>3361.0759187596113</v>
      </c>
      <c r="F44" s="1">
        <v>55.863211675171442</v>
      </c>
    </row>
    <row r="45" spans="1:6" x14ac:dyDescent="0.25">
      <c r="A45" s="16" t="s">
        <v>6</v>
      </c>
      <c r="B45" s="1">
        <v>1274.55</v>
      </c>
      <c r="C45" s="1">
        <v>1708.4695652173914</v>
      </c>
      <c r="D45" s="1">
        <v>1758</v>
      </c>
      <c r="E45" s="1">
        <v>3361.0759187596113</v>
      </c>
      <c r="F45" s="1">
        <v>55.863211675171442</v>
      </c>
    </row>
    <row r="46" spans="1:6" x14ac:dyDescent="0.25">
      <c r="A46" s="16" t="s">
        <v>4</v>
      </c>
      <c r="B46" s="1">
        <v>1131</v>
      </c>
      <c r="C46" s="1">
        <v>1708.4695652173914</v>
      </c>
      <c r="D46" s="1">
        <v>1758</v>
      </c>
      <c r="E46" s="1">
        <v>3361.0759187596113</v>
      </c>
      <c r="F46" s="1">
        <v>55.863211675171442</v>
      </c>
    </row>
    <row r="47" spans="1:6" x14ac:dyDescent="0.25">
      <c r="A47" s="16" t="s">
        <v>58</v>
      </c>
      <c r="B47" s="1">
        <v>548.5</v>
      </c>
      <c r="C47" s="1">
        <v>1708.4695652173914</v>
      </c>
      <c r="D47" s="1">
        <v>1758</v>
      </c>
      <c r="E47" s="1">
        <v>3361.0759187596113</v>
      </c>
      <c r="F47" s="1">
        <v>55.863211675171442</v>
      </c>
    </row>
    <row r="48" spans="1:6" x14ac:dyDescent="0.25">
      <c r="A48" s="16" t="s">
        <v>14</v>
      </c>
      <c r="B48" s="1">
        <v>1885</v>
      </c>
      <c r="C48" s="1">
        <v>1708.4695652173914</v>
      </c>
      <c r="D48" s="1">
        <v>1758</v>
      </c>
      <c r="E48" s="1">
        <v>3361.0759187596113</v>
      </c>
      <c r="F48" s="1">
        <v>55.863211675171442</v>
      </c>
    </row>
    <row r="49" spans="1:6" x14ac:dyDescent="0.25">
      <c r="A49" s="16" t="s">
        <v>53</v>
      </c>
      <c r="B49" s="1">
        <v>2010</v>
      </c>
      <c r="C49" s="1">
        <v>1708.4695652173914</v>
      </c>
      <c r="D49" s="1">
        <v>1758</v>
      </c>
      <c r="E49" s="1">
        <v>3361.0759187596113</v>
      </c>
      <c r="F49" s="1">
        <v>55.863211675171442</v>
      </c>
    </row>
    <row r="50" spans="1:6" x14ac:dyDescent="0.25">
      <c r="A50" s="16" t="s">
        <v>44</v>
      </c>
      <c r="B50" s="1">
        <v>916.7</v>
      </c>
      <c r="C50" s="1">
        <v>1708.4695652173914</v>
      </c>
      <c r="D50" s="1">
        <v>1758</v>
      </c>
      <c r="E50" s="1">
        <v>3361.0759187596113</v>
      </c>
      <c r="F50" s="1">
        <v>55.863211675171442</v>
      </c>
    </row>
    <row r="51" spans="1:6" x14ac:dyDescent="0.25">
      <c r="A51" s="16" t="s">
        <v>69</v>
      </c>
      <c r="B51" s="1">
        <v>78589.599999999991</v>
      </c>
      <c r="C51" s="1">
        <v>78589.60000000002</v>
      </c>
      <c r="D51" s="1">
        <v>80868</v>
      </c>
      <c r="E51" s="1">
        <v>154609.49226294205</v>
      </c>
      <c r="F51" s="1">
        <v>2569.7077370578863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B55A-0A48-40CE-B19F-B7754640EEA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42" customWidth="1"/>
  </cols>
  <sheetData>
    <row r="1" spans="1:2" ht="45" x14ac:dyDescent="0.25">
      <c r="A1" s="17" t="s">
        <v>76</v>
      </c>
      <c r="B1" s="17" t="s">
        <v>78</v>
      </c>
    </row>
    <row r="2" spans="1:2" ht="30" x14ac:dyDescent="0.25">
      <c r="A2" s="17" t="s">
        <v>77</v>
      </c>
      <c r="B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opLeftCell="A2" zoomScale="82" zoomScaleNormal="82" workbookViewId="0">
      <selection activeCell="G6" sqref="G6"/>
    </sheetView>
  </sheetViews>
  <sheetFormatPr baseColWidth="10" defaultColWidth="9.140625" defaultRowHeight="15" x14ac:dyDescent="0.25"/>
  <cols>
    <col min="1" max="1" width="33" style="2" customWidth="1"/>
    <col min="2" max="2" width="19.28515625" style="2" customWidth="1"/>
    <col min="3" max="3" width="19" style="2" customWidth="1"/>
    <col min="4" max="4" width="17.28515625" customWidth="1"/>
    <col min="5" max="5" width="19" customWidth="1"/>
    <col min="6" max="6" width="18.5703125" customWidth="1"/>
    <col min="7" max="7" width="18" customWidth="1"/>
    <col min="8" max="8" width="19.42578125" customWidth="1"/>
  </cols>
  <sheetData>
    <row r="1" spans="1:11" ht="42.75" customHeight="1" x14ac:dyDescent="0.25">
      <c r="A1" s="3" t="s">
        <v>0</v>
      </c>
      <c r="B1" s="3" t="s">
        <v>24</v>
      </c>
      <c r="C1" s="3" t="s">
        <v>25</v>
      </c>
      <c r="D1" s="3" t="s">
        <v>1</v>
      </c>
      <c r="E1" s="3" t="s">
        <v>2</v>
      </c>
      <c r="F1" s="3" t="s">
        <v>65</v>
      </c>
      <c r="G1" s="3" t="s">
        <v>66</v>
      </c>
      <c r="H1" s="3" t="s">
        <v>67</v>
      </c>
    </row>
    <row r="2" spans="1:11" x14ac:dyDescent="0.25">
      <c r="A2" t="s">
        <v>6</v>
      </c>
      <c r="B2" t="s">
        <v>26</v>
      </c>
      <c r="C2" t="s">
        <v>27</v>
      </c>
      <c r="D2" s="1">
        <v>1274.55</v>
      </c>
      <c r="E2" s="1">
        <f>AVERAGE(D:D)</f>
        <v>1708.4695652173914</v>
      </c>
      <c r="F2" s="1">
        <v>1758</v>
      </c>
      <c r="G2" s="11">
        <f t="shared" ref="G2:G47" si="0" xml:space="preserve"> E2 + 2 * STDEVA(D$2:D$47)</f>
        <v>3361.0759187596113</v>
      </c>
      <c r="H2" s="11">
        <f xml:space="preserve"> E2 - 2 * STDEVA(D$2:$D$47)</f>
        <v>55.863211675171442</v>
      </c>
    </row>
    <row r="3" spans="1:11" x14ac:dyDescent="0.25">
      <c r="A3" t="s">
        <v>7</v>
      </c>
      <c r="B3" t="s">
        <v>28</v>
      </c>
      <c r="C3" t="s">
        <v>29</v>
      </c>
      <c r="D3" s="1">
        <v>1827</v>
      </c>
      <c r="E3" s="1">
        <f t="shared" ref="E3:E47" si="1">AVERAGE(D:D)</f>
        <v>1708.4695652173914</v>
      </c>
      <c r="F3" s="1">
        <v>1758</v>
      </c>
      <c r="G3" s="11">
        <f t="shared" si="0"/>
        <v>3361.0759187596113</v>
      </c>
      <c r="H3" s="11">
        <f xml:space="preserve"> E3 - 2 * STDEVA(D$2:$D$47)</f>
        <v>55.863211675171442</v>
      </c>
    </row>
    <row r="4" spans="1:11" x14ac:dyDescent="0.25">
      <c r="A4" t="s">
        <v>8</v>
      </c>
      <c r="B4" t="s">
        <v>30</v>
      </c>
      <c r="C4" t="s">
        <v>31</v>
      </c>
      <c r="D4" s="1">
        <v>791.7</v>
      </c>
      <c r="E4" s="1">
        <f t="shared" si="1"/>
        <v>1708.4695652173914</v>
      </c>
      <c r="F4" s="1">
        <v>1758</v>
      </c>
      <c r="G4" s="11">
        <f t="shared" si="0"/>
        <v>3361.0759187596113</v>
      </c>
      <c r="H4" s="11">
        <f xml:space="preserve"> E4 - 2 * STDEVA(D$2:$D$47)</f>
        <v>55.863211675171442</v>
      </c>
    </row>
    <row r="5" spans="1:11" x14ac:dyDescent="0.25">
      <c r="A5" t="s">
        <v>9</v>
      </c>
      <c r="B5" t="s">
        <v>28</v>
      </c>
      <c r="C5" t="s">
        <v>29</v>
      </c>
      <c r="D5" s="1">
        <v>920.75</v>
      </c>
      <c r="E5" s="1">
        <f t="shared" si="1"/>
        <v>1708.4695652173914</v>
      </c>
      <c r="F5" s="1">
        <v>1758</v>
      </c>
      <c r="G5" s="11">
        <f t="shared" si="0"/>
        <v>3361.0759187596113</v>
      </c>
      <c r="H5" s="11">
        <f xml:space="preserve"> E5 - 2 * STDEVA(D$2:$D$47)</f>
        <v>55.863211675171442</v>
      </c>
    </row>
    <row r="6" spans="1:11" x14ac:dyDescent="0.25">
      <c r="A6" t="s">
        <v>10</v>
      </c>
      <c r="B6" t="s">
        <v>26</v>
      </c>
      <c r="C6" t="s">
        <v>27</v>
      </c>
      <c r="D6" s="1">
        <v>1789.3</v>
      </c>
      <c r="E6" s="1">
        <f t="shared" si="1"/>
        <v>1708.4695652173914</v>
      </c>
      <c r="F6" s="1">
        <v>1758</v>
      </c>
      <c r="G6" s="11">
        <f t="shared" si="0"/>
        <v>3361.0759187596113</v>
      </c>
      <c r="H6" s="11">
        <f xml:space="preserve"> E6 - 2 * STDEVA(D$2:$D$47)</f>
        <v>55.863211675171442</v>
      </c>
    </row>
    <row r="7" spans="1:11" x14ac:dyDescent="0.25">
      <c r="A7" t="s">
        <v>11</v>
      </c>
      <c r="B7" t="s">
        <v>26</v>
      </c>
      <c r="C7" t="s">
        <v>27</v>
      </c>
      <c r="D7" s="1">
        <v>4321</v>
      </c>
      <c r="E7" s="1">
        <f t="shared" si="1"/>
        <v>1708.4695652173914</v>
      </c>
      <c r="F7" s="1">
        <v>1758</v>
      </c>
      <c r="G7" s="11">
        <f t="shared" si="0"/>
        <v>3361.0759187596113</v>
      </c>
      <c r="H7" s="11">
        <f xml:space="preserve"> E7 - 2 * STDEVA(D$2:$D$47)</f>
        <v>55.863211675171442</v>
      </c>
    </row>
    <row r="8" spans="1:11" x14ac:dyDescent="0.25">
      <c r="A8" t="s">
        <v>12</v>
      </c>
      <c r="B8" t="s">
        <v>26</v>
      </c>
      <c r="C8" t="s">
        <v>27</v>
      </c>
      <c r="D8" s="1">
        <v>1754.5</v>
      </c>
      <c r="E8" s="1">
        <f t="shared" si="1"/>
        <v>1708.4695652173914</v>
      </c>
      <c r="F8" s="1">
        <v>1758</v>
      </c>
      <c r="G8" s="11">
        <f t="shared" si="0"/>
        <v>3361.0759187596113</v>
      </c>
      <c r="H8" s="11">
        <f xml:space="preserve"> E8 - 2 * STDEVA(D$2:$D$47)</f>
        <v>55.863211675171442</v>
      </c>
      <c r="I8" s="13"/>
      <c r="K8" s="14"/>
    </row>
    <row r="9" spans="1:11" x14ac:dyDescent="0.25">
      <c r="A9" t="s">
        <v>13</v>
      </c>
      <c r="B9" t="s">
        <v>30</v>
      </c>
      <c r="C9" t="s">
        <v>31</v>
      </c>
      <c r="D9" s="1">
        <v>913.5</v>
      </c>
      <c r="E9" s="1">
        <f t="shared" si="1"/>
        <v>1708.4695652173914</v>
      </c>
      <c r="F9" s="1">
        <v>1758</v>
      </c>
      <c r="G9" s="11">
        <f t="shared" si="0"/>
        <v>3361.0759187596113</v>
      </c>
      <c r="H9" s="11">
        <f xml:space="preserve"> E9 - 2 * STDEVA(D$2:$D$47)</f>
        <v>55.863211675171442</v>
      </c>
    </row>
    <row r="10" spans="1:11" x14ac:dyDescent="0.25">
      <c r="A10" t="s">
        <v>3</v>
      </c>
      <c r="B10" t="s">
        <v>26</v>
      </c>
      <c r="C10" t="s">
        <v>27</v>
      </c>
      <c r="D10" s="1">
        <v>616.25</v>
      </c>
      <c r="E10" s="1">
        <f t="shared" si="1"/>
        <v>1708.4695652173914</v>
      </c>
      <c r="F10" s="1">
        <v>1758</v>
      </c>
      <c r="G10" s="11">
        <f t="shared" si="0"/>
        <v>3361.0759187596113</v>
      </c>
      <c r="H10" s="11">
        <f xml:space="preserve"> E10 - 2 * STDEVA(D$2:$D$47)</f>
        <v>55.863211675171442</v>
      </c>
    </row>
    <row r="11" spans="1:11" x14ac:dyDescent="0.25">
      <c r="A11" t="s">
        <v>4</v>
      </c>
      <c r="B11" t="s">
        <v>26</v>
      </c>
      <c r="C11" t="s">
        <v>27</v>
      </c>
      <c r="D11" s="1">
        <v>1131</v>
      </c>
      <c r="E11" s="1">
        <f t="shared" si="1"/>
        <v>1708.4695652173914</v>
      </c>
      <c r="F11" s="1">
        <v>1758</v>
      </c>
      <c r="G11" s="11">
        <f t="shared" si="0"/>
        <v>3361.0759187596113</v>
      </c>
      <c r="H11" s="11">
        <f xml:space="preserve"> E11 - 2 * STDEVA(D$2:$D$47)</f>
        <v>55.863211675171442</v>
      </c>
    </row>
    <row r="12" spans="1:11" x14ac:dyDescent="0.25">
      <c r="A12" t="s">
        <v>5</v>
      </c>
      <c r="B12" t="s">
        <v>26</v>
      </c>
      <c r="C12" t="s">
        <v>27</v>
      </c>
      <c r="D12" s="1">
        <v>1247</v>
      </c>
      <c r="E12" s="1">
        <f t="shared" si="1"/>
        <v>1708.4695652173914</v>
      </c>
      <c r="F12" s="1">
        <v>1758</v>
      </c>
      <c r="G12" s="11">
        <f t="shared" si="0"/>
        <v>3361.0759187596113</v>
      </c>
      <c r="H12" s="11">
        <f xml:space="preserve"> E12 - 2 * STDEVA(D$2:$D$47)</f>
        <v>55.863211675171442</v>
      </c>
    </row>
    <row r="13" spans="1:11" x14ac:dyDescent="0.25">
      <c r="A13" t="s">
        <v>14</v>
      </c>
      <c r="B13" t="s">
        <v>26</v>
      </c>
      <c r="C13" t="s">
        <v>27</v>
      </c>
      <c r="D13" s="1">
        <v>1885</v>
      </c>
      <c r="E13" s="1">
        <f t="shared" si="1"/>
        <v>1708.4695652173914</v>
      </c>
      <c r="F13" s="1">
        <v>1758</v>
      </c>
      <c r="G13" s="11">
        <f t="shared" si="0"/>
        <v>3361.0759187596113</v>
      </c>
      <c r="H13" s="11">
        <f xml:space="preserve"> E13 - 2 * STDEVA(D$2:$D$47)</f>
        <v>55.863211675171442</v>
      </c>
    </row>
    <row r="14" spans="1:11" x14ac:dyDescent="0.25">
      <c r="A14" t="s">
        <v>15</v>
      </c>
      <c r="B14" t="s">
        <v>32</v>
      </c>
      <c r="C14" t="s">
        <v>33</v>
      </c>
      <c r="D14" s="1">
        <v>2175</v>
      </c>
      <c r="E14" s="1">
        <f t="shared" si="1"/>
        <v>1708.4695652173914</v>
      </c>
      <c r="F14" s="1">
        <v>1758</v>
      </c>
      <c r="G14" s="11">
        <f t="shared" si="0"/>
        <v>3361.0759187596113</v>
      </c>
      <c r="H14" s="11">
        <f xml:space="preserve"> E14 - 2 * STDEVA(D$2:$D$47)</f>
        <v>55.863211675171442</v>
      </c>
    </row>
    <row r="15" spans="1:11" x14ac:dyDescent="0.25">
      <c r="A15" t="s">
        <v>16</v>
      </c>
      <c r="B15" t="s">
        <v>26</v>
      </c>
      <c r="C15" t="s">
        <v>27</v>
      </c>
      <c r="D15" s="1">
        <v>1750.5</v>
      </c>
      <c r="E15" s="1">
        <f t="shared" si="1"/>
        <v>1708.4695652173914</v>
      </c>
      <c r="F15" s="1">
        <v>1758</v>
      </c>
      <c r="G15" s="11">
        <f t="shared" si="0"/>
        <v>3361.0759187596113</v>
      </c>
      <c r="H15" s="11">
        <f xml:space="preserve"> E15 - 2 * STDEVA(D$2:$D$47)</f>
        <v>55.863211675171442</v>
      </c>
    </row>
    <row r="16" spans="1:11" x14ac:dyDescent="0.25">
      <c r="A16" t="s">
        <v>17</v>
      </c>
      <c r="B16" t="s">
        <v>28</v>
      </c>
      <c r="C16" t="s">
        <v>29</v>
      </c>
      <c r="D16" s="1">
        <v>1348.5</v>
      </c>
      <c r="E16" s="1">
        <f t="shared" si="1"/>
        <v>1708.4695652173914</v>
      </c>
      <c r="F16" s="1">
        <v>1758</v>
      </c>
      <c r="G16" s="11">
        <f t="shared" si="0"/>
        <v>3361.0759187596113</v>
      </c>
      <c r="H16" s="11">
        <f xml:space="preserve"> E16 - 2 * STDEVA(D$2:$D$47)</f>
        <v>55.863211675171442</v>
      </c>
    </row>
    <row r="17" spans="1:8" x14ac:dyDescent="0.25">
      <c r="A17" t="s">
        <v>18</v>
      </c>
      <c r="B17" t="s">
        <v>26</v>
      </c>
      <c r="C17" t="s">
        <v>27</v>
      </c>
      <c r="D17" s="1">
        <v>1428.25</v>
      </c>
      <c r="E17" s="1">
        <f t="shared" si="1"/>
        <v>1708.4695652173914</v>
      </c>
      <c r="F17" s="1">
        <v>1758</v>
      </c>
      <c r="G17" s="11">
        <f t="shared" si="0"/>
        <v>3361.0759187596113</v>
      </c>
      <c r="H17" s="11">
        <f xml:space="preserve"> E17 - 2 * STDEVA(D$2:$D$47)</f>
        <v>55.863211675171442</v>
      </c>
    </row>
    <row r="18" spans="1:8" x14ac:dyDescent="0.25">
      <c r="A18" t="s">
        <v>19</v>
      </c>
      <c r="B18" t="s">
        <v>26</v>
      </c>
      <c r="C18" t="s">
        <v>27</v>
      </c>
      <c r="D18" s="1">
        <v>623.5</v>
      </c>
      <c r="E18" s="1">
        <f t="shared" si="1"/>
        <v>1708.4695652173914</v>
      </c>
      <c r="F18" s="1">
        <v>1758</v>
      </c>
      <c r="G18" s="11">
        <f t="shared" si="0"/>
        <v>3361.0759187596113</v>
      </c>
      <c r="H18" s="11">
        <f xml:space="preserve"> E18 - 2 * STDEVA(D$2:$D$47)</f>
        <v>55.863211675171442</v>
      </c>
    </row>
    <row r="19" spans="1:8" x14ac:dyDescent="0.25">
      <c r="A19" t="s">
        <v>20</v>
      </c>
      <c r="B19" t="s">
        <v>30</v>
      </c>
      <c r="C19" t="s">
        <v>29</v>
      </c>
      <c r="D19" s="1">
        <v>1595</v>
      </c>
      <c r="E19" s="1">
        <f t="shared" si="1"/>
        <v>1708.4695652173914</v>
      </c>
      <c r="F19" s="1">
        <v>1758</v>
      </c>
      <c r="G19" s="11">
        <f t="shared" si="0"/>
        <v>3361.0759187596113</v>
      </c>
      <c r="H19" s="11">
        <f xml:space="preserve"> E19 - 2 * STDEVA(D$2:$D$47)</f>
        <v>55.863211675171442</v>
      </c>
    </row>
    <row r="20" spans="1:8" x14ac:dyDescent="0.25">
      <c r="A20" t="s">
        <v>21</v>
      </c>
      <c r="B20" t="s">
        <v>26</v>
      </c>
      <c r="C20" t="s">
        <v>27</v>
      </c>
      <c r="D20" s="1">
        <v>2465</v>
      </c>
      <c r="E20" s="1">
        <f t="shared" si="1"/>
        <v>1708.4695652173914</v>
      </c>
      <c r="F20" s="1">
        <v>1758</v>
      </c>
      <c r="G20" s="11">
        <f t="shared" si="0"/>
        <v>3361.0759187596113</v>
      </c>
      <c r="H20" s="11">
        <f xml:space="preserve"> E20 - 2 * STDEVA(D$2:$D$47)</f>
        <v>55.863211675171442</v>
      </c>
    </row>
    <row r="21" spans="1:8" x14ac:dyDescent="0.25">
      <c r="A21" t="s">
        <v>22</v>
      </c>
      <c r="B21" t="s">
        <v>28</v>
      </c>
      <c r="C21" t="s">
        <v>29</v>
      </c>
      <c r="D21" s="1">
        <v>1500</v>
      </c>
      <c r="E21" s="1">
        <f t="shared" si="1"/>
        <v>1708.4695652173914</v>
      </c>
      <c r="F21" s="1">
        <v>1758</v>
      </c>
      <c r="G21" s="11">
        <f t="shared" si="0"/>
        <v>3361.0759187596113</v>
      </c>
      <c r="H21" s="11">
        <f xml:space="preserve"> E21 - 2 * STDEVA(D$2:$D$47)</f>
        <v>55.863211675171442</v>
      </c>
    </row>
    <row r="22" spans="1:8" x14ac:dyDescent="0.25">
      <c r="A22" t="s">
        <v>23</v>
      </c>
      <c r="B22" t="s">
        <v>30</v>
      </c>
      <c r="C22" t="s">
        <v>31</v>
      </c>
      <c r="D22" s="1">
        <v>2000</v>
      </c>
      <c r="E22" s="1">
        <f t="shared" si="1"/>
        <v>1708.4695652173914</v>
      </c>
      <c r="F22" s="1">
        <v>1758</v>
      </c>
      <c r="G22" s="11">
        <f t="shared" si="0"/>
        <v>3361.0759187596113</v>
      </c>
      <c r="H22" s="11">
        <f xml:space="preserve"> E22 - 2 * STDEVA(D$2:$D$47)</f>
        <v>55.863211675171442</v>
      </c>
    </row>
    <row r="23" spans="1:8" x14ac:dyDescent="0.25">
      <c r="A23" t="s">
        <v>34</v>
      </c>
      <c r="B23" t="s">
        <v>28</v>
      </c>
      <c r="C23" t="s">
        <v>29</v>
      </c>
      <c r="D23" s="1">
        <v>2500</v>
      </c>
      <c r="E23" s="1">
        <f t="shared" si="1"/>
        <v>1708.4695652173914</v>
      </c>
      <c r="F23" s="1">
        <v>1758</v>
      </c>
      <c r="G23" s="11">
        <f t="shared" si="0"/>
        <v>3361.0759187596113</v>
      </c>
      <c r="H23" s="11">
        <f xml:space="preserve"> E23 - 2 * STDEVA(D$2:$D$47)</f>
        <v>55.863211675171442</v>
      </c>
    </row>
    <row r="24" spans="1:8" x14ac:dyDescent="0.25">
      <c r="A24" t="s">
        <v>35</v>
      </c>
      <c r="B24" t="s">
        <v>30</v>
      </c>
      <c r="C24" t="s">
        <v>31</v>
      </c>
      <c r="D24" s="1">
        <v>3000</v>
      </c>
      <c r="E24" s="1">
        <f t="shared" si="1"/>
        <v>1708.4695652173914</v>
      </c>
      <c r="F24" s="1">
        <v>1758</v>
      </c>
      <c r="G24" s="11">
        <f t="shared" si="0"/>
        <v>3361.0759187596113</v>
      </c>
      <c r="H24" s="11">
        <f xml:space="preserve"> E24 - 2 * STDEVA(D$2:$D$47)</f>
        <v>55.863211675171442</v>
      </c>
    </row>
    <row r="25" spans="1:8" x14ac:dyDescent="0.25">
      <c r="A25" t="s">
        <v>42</v>
      </c>
      <c r="B25" t="s">
        <v>26</v>
      </c>
      <c r="C25" t="s">
        <v>27</v>
      </c>
      <c r="D25" s="1">
        <v>1399.55</v>
      </c>
      <c r="E25" s="1">
        <f t="shared" si="1"/>
        <v>1708.4695652173914</v>
      </c>
      <c r="F25" s="1">
        <v>1758</v>
      </c>
      <c r="G25" s="11">
        <f t="shared" si="0"/>
        <v>3361.0759187596113</v>
      </c>
      <c r="H25" s="11">
        <f xml:space="preserve"> E25 - 2 * STDEVA(D$2:$D$47)</f>
        <v>55.863211675171442</v>
      </c>
    </row>
    <row r="26" spans="1:8" x14ac:dyDescent="0.25">
      <c r="A26" t="s">
        <v>43</v>
      </c>
      <c r="B26" t="s">
        <v>28</v>
      </c>
      <c r="C26" t="s">
        <v>29</v>
      </c>
      <c r="D26" s="1">
        <v>1952</v>
      </c>
      <c r="E26" s="1">
        <f t="shared" si="1"/>
        <v>1708.4695652173914</v>
      </c>
      <c r="F26" s="1">
        <v>1758</v>
      </c>
      <c r="G26" s="11">
        <f t="shared" si="0"/>
        <v>3361.0759187596113</v>
      </c>
      <c r="H26" s="11">
        <f xml:space="preserve"> E26 - 2 * STDEVA(D$2:$D$47)</f>
        <v>55.863211675171442</v>
      </c>
    </row>
    <row r="27" spans="1:8" x14ac:dyDescent="0.25">
      <c r="A27" t="s">
        <v>44</v>
      </c>
      <c r="B27" t="s">
        <v>30</v>
      </c>
      <c r="C27" t="s">
        <v>31</v>
      </c>
      <c r="D27" s="1">
        <v>916.7</v>
      </c>
      <c r="E27" s="1">
        <f t="shared" si="1"/>
        <v>1708.4695652173914</v>
      </c>
      <c r="F27" s="1">
        <v>1758</v>
      </c>
      <c r="G27" s="11">
        <f t="shared" si="0"/>
        <v>3361.0759187596113</v>
      </c>
      <c r="H27" s="11">
        <f xml:space="preserve"> E27 - 2 * STDEVA(D$2:$D$47)</f>
        <v>55.863211675171442</v>
      </c>
    </row>
    <row r="28" spans="1:8" x14ac:dyDescent="0.25">
      <c r="A28" t="s">
        <v>45</v>
      </c>
      <c r="B28" t="s">
        <v>28</v>
      </c>
      <c r="C28" t="s">
        <v>29</v>
      </c>
      <c r="D28" s="1">
        <v>1045.75</v>
      </c>
      <c r="E28" s="1">
        <f t="shared" si="1"/>
        <v>1708.4695652173914</v>
      </c>
      <c r="F28" s="1">
        <v>1758</v>
      </c>
      <c r="G28" s="11">
        <f t="shared" si="0"/>
        <v>3361.0759187596113</v>
      </c>
      <c r="H28" s="11">
        <f xml:space="preserve"> E28 - 2 * STDEVA(D$2:$D$47)</f>
        <v>55.863211675171442</v>
      </c>
    </row>
    <row r="29" spans="1:8" x14ac:dyDescent="0.25">
      <c r="A29" t="s">
        <v>46</v>
      </c>
      <c r="B29" t="s">
        <v>26</v>
      </c>
      <c r="C29" t="s">
        <v>27</v>
      </c>
      <c r="D29" s="1">
        <v>1914.3</v>
      </c>
      <c r="E29" s="1">
        <f t="shared" si="1"/>
        <v>1708.4695652173914</v>
      </c>
      <c r="F29" s="1">
        <v>1758</v>
      </c>
      <c r="G29" s="11">
        <f t="shared" si="0"/>
        <v>3361.0759187596113</v>
      </c>
      <c r="H29" s="11">
        <f xml:space="preserve"> E29 - 2 * STDEVA(D$2:$D$47)</f>
        <v>55.863211675171442</v>
      </c>
    </row>
    <row r="30" spans="1:8" x14ac:dyDescent="0.25">
      <c r="A30" t="s">
        <v>47</v>
      </c>
      <c r="B30" t="s">
        <v>26</v>
      </c>
      <c r="C30" t="s">
        <v>27</v>
      </c>
      <c r="D30" s="1">
        <v>4446</v>
      </c>
      <c r="E30" s="1">
        <f t="shared" si="1"/>
        <v>1708.4695652173914</v>
      </c>
      <c r="F30" s="1">
        <v>1758</v>
      </c>
      <c r="G30" s="11">
        <f t="shared" si="0"/>
        <v>3361.0759187596113</v>
      </c>
      <c r="H30" s="11">
        <f xml:space="preserve"> E30 - 2 * STDEVA(D$2:$D$47)</f>
        <v>55.863211675171442</v>
      </c>
    </row>
    <row r="31" spans="1:8" x14ac:dyDescent="0.25">
      <c r="A31" t="s">
        <v>48</v>
      </c>
      <c r="B31" t="s">
        <v>26</v>
      </c>
      <c r="C31" t="s">
        <v>27</v>
      </c>
      <c r="D31" s="1">
        <v>1879.5</v>
      </c>
      <c r="E31" s="1">
        <f t="shared" si="1"/>
        <v>1708.4695652173914</v>
      </c>
      <c r="F31" s="1">
        <v>1758</v>
      </c>
      <c r="G31" s="11">
        <f t="shared" si="0"/>
        <v>3361.0759187596113</v>
      </c>
      <c r="H31" s="11">
        <f xml:space="preserve"> E31 - 2 * STDEVA(D$2:$D$47)</f>
        <v>55.863211675171442</v>
      </c>
    </row>
    <row r="32" spans="1:8" x14ac:dyDescent="0.25">
      <c r="A32" t="s">
        <v>49</v>
      </c>
      <c r="B32" t="s">
        <v>30</v>
      </c>
      <c r="C32" t="s">
        <v>31</v>
      </c>
      <c r="D32" s="1">
        <v>1038.5</v>
      </c>
      <c r="E32" s="1">
        <f t="shared" si="1"/>
        <v>1708.4695652173914</v>
      </c>
      <c r="F32" s="1">
        <v>1758</v>
      </c>
      <c r="G32" s="11">
        <f t="shared" si="0"/>
        <v>3361.0759187596113</v>
      </c>
      <c r="H32" s="11">
        <f xml:space="preserve"> E32 - 2 * STDEVA(D$2:$D$47)</f>
        <v>55.863211675171442</v>
      </c>
    </row>
    <row r="33" spans="1:8" x14ac:dyDescent="0.25">
      <c r="A33" t="s">
        <v>50</v>
      </c>
      <c r="B33" t="s">
        <v>26</v>
      </c>
      <c r="C33" t="s">
        <v>27</v>
      </c>
      <c r="D33" s="1">
        <v>741.25</v>
      </c>
      <c r="E33" s="1">
        <f t="shared" si="1"/>
        <v>1708.4695652173914</v>
      </c>
      <c r="F33" s="1">
        <v>1758</v>
      </c>
      <c r="G33" s="11">
        <f t="shared" si="0"/>
        <v>3361.0759187596113</v>
      </c>
      <c r="H33" s="11">
        <f xml:space="preserve"> E33 - 2 * STDEVA(D$2:$D$47)</f>
        <v>55.863211675171442</v>
      </c>
    </row>
    <row r="34" spans="1:8" x14ac:dyDescent="0.25">
      <c r="A34" t="s">
        <v>51</v>
      </c>
      <c r="B34" t="s">
        <v>26</v>
      </c>
      <c r="C34" t="s">
        <v>27</v>
      </c>
      <c r="D34" s="1">
        <v>1256</v>
      </c>
      <c r="E34" s="1">
        <f t="shared" si="1"/>
        <v>1708.4695652173914</v>
      </c>
      <c r="F34" s="1">
        <v>1758</v>
      </c>
      <c r="G34" s="11">
        <f t="shared" si="0"/>
        <v>3361.0759187596113</v>
      </c>
      <c r="H34" s="11">
        <f xml:space="preserve"> E34 - 2 * STDEVA(D$2:$D$47)</f>
        <v>55.863211675171442</v>
      </c>
    </row>
    <row r="35" spans="1:8" x14ac:dyDescent="0.25">
      <c r="A35" t="s">
        <v>52</v>
      </c>
      <c r="B35" t="s">
        <v>26</v>
      </c>
      <c r="C35" t="s">
        <v>27</v>
      </c>
      <c r="D35" s="1">
        <v>1372</v>
      </c>
      <c r="E35" s="1">
        <f t="shared" si="1"/>
        <v>1708.4695652173914</v>
      </c>
      <c r="F35" s="1">
        <v>1758</v>
      </c>
      <c r="G35" s="11">
        <f t="shared" si="0"/>
        <v>3361.0759187596113</v>
      </c>
      <c r="H35" s="11">
        <f xml:space="preserve"> E35 - 2 * STDEVA(D$2:$D$47)</f>
        <v>55.863211675171442</v>
      </c>
    </row>
    <row r="36" spans="1:8" x14ac:dyDescent="0.25">
      <c r="A36" t="s">
        <v>53</v>
      </c>
      <c r="B36" t="s">
        <v>26</v>
      </c>
      <c r="C36" t="s">
        <v>27</v>
      </c>
      <c r="D36" s="1">
        <v>2010</v>
      </c>
      <c r="E36" s="1">
        <f t="shared" si="1"/>
        <v>1708.4695652173914</v>
      </c>
      <c r="F36" s="1">
        <v>1758</v>
      </c>
      <c r="G36" s="11">
        <f t="shared" si="0"/>
        <v>3361.0759187596113</v>
      </c>
      <c r="H36" s="11">
        <f xml:space="preserve"> E36 - 2 * STDEVA(D$2:$D$47)</f>
        <v>55.863211675171442</v>
      </c>
    </row>
    <row r="37" spans="1:8" x14ac:dyDescent="0.25">
      <c r="A37" t="s">
        <v>54</v>
      </c>
      <c r="B37" t="s">
        <v>32</v>
      </c>
      <c r="C37" t="s">
        <v>33</v>
      </c>
      <c r="D37" s="1">
        <v>2300</v>
      </c>
      <c r="E37" s="1">
        <f t="shared" si="1"/>
        <v>1708.4695652173914</v>
      </c>
      <c r="F37" s="1">
        <v>1758</v>
      </c>
      <c r="G37" s="11">
        <f t="shared" si="0"/>
        <v>3361.0759187596113</v>
      </c>
      <c r="H37" s="11">
        <f xml:space="preserve"> E37 - 2 * STDEVA(D$2:$D$47)</f>
        <v>55.863211675171442</v>
      </c>
    </row>
    <row r="38" spans="1:8" x14ac:dyDescent="0.25">
      <c r="A38" t="s">
        <v>55</v>
      </c>
      <c r="B38" t="s">
        <v>26</v>
      </c>
      <c r="C38" t="s">
        <v>27</v>
      </c>
      <c r="D38" s="1">
        <v>1675.5</v>
      </c>
      <c r="E38" s="1">
        <f t="shared" si="1"/>
        <v>1708.4695652173914</v>
      </c>
      <c r="F38" s="1">
        <v>1758</v>
      </c>
      <c r="G38" s="11">
        <f t="shared" si="0"/>
        <v>3361.0759187596113</v>
      </c>
      <c r="H38" s="11">
        <f xml:space="preserve"> E38 - 2 * STDEVA(D$2:$D$47)</f>
        <v>55.863211675171442</v>
      </c>
    </row>
    <row r="39" spans="1:8" x14ac:dyDescent="0.25">
      <c r="A39" t="s">
        <v>56</v>
      </c>
      <c r="B39" t="s">
        <v>28</v>
      </c>
      <c r="C39" t="s">
        <v>29</v>
      </c>
      <c r="D39" s="1">
        <v>1273.5</v>
      </c>
      <c r="E39" s="1">
        <f t="shared" si="1"/>
        <v>1708.4695652173914</v>
      </c>
      <c r="F39" s="1">
        <v>1758</v>
      </c>
      <c r="G39" s="11">
        <f t="shared" si="0"/>
        <v>3361.0759187596113</v>
      </c>
      <c r="H39" s="11">
        <f xml:space="preserve"> E39 - 2 * STDEVA(D$2:$D$47)</f>
        <v>55.863211675171442</v>
      </c>
    </row>
    <row r="40" spans="1:8" x14ac:dyDescent="0.25">
      <c r="A40" t="s">
        <v>57</v>
      </c>
      <c r="B40" t="s">
        <v>26</v>
      </c>
      <c r="C40" t="s">
        <v>27</v>
      </c>
      <c r="D40" s="1">
        <v>1353.25</v>
      </c>
      <c r="E40" s="1">
        <f t="shared" si="1"/>
        <v>1708.4695652173914</v>
      </c>
      <c r="F40" s="1">
        <v>1758</v>
      </c>
      <c r="G40" s="11">
        <f t="shared" si="0"/>
        <v>3361.0759187596113</v>
      </c>
      <c r="H40" s="11">
        <f xml:space="preserve"> E40 - 2 * STDEVA(D$2:$D$47)</f>
        <v>55.863211675171442</v>
      </c>
    </row>
    <row r="41" spans="1:8" x14ac:dyDescent="0.25">
      <c r="A41" t="s">
        <v>58</v>
      </c>
      <c r="B41" t="s">
        <v>26</v>
      </c>
      <c r="C41" t="s">
        <v>27</v>
      </c>
      <c r="D41" s="1">
        <v>548.5</v>
      </c>
      <c r="E41" s="1">
        <f t="shared" si="1"/>
        <v>1708.4695652173914</v>
      </c>
      <c r="F41" s="1">
        <v>1758</v>
      </c>
      <c r="G41" s="11">
        <f t="shared" si="0"/>
        <v>3361.0759187596113</v>
      </c>
      <c r="H41" s="11">
        <f xml:space="preserve"> E41 - 2 * STDEVA(D$2:$D$47)</f>
        <v>55.863211675171442</v>
      </c>
    </row>
    <row r="42" spans="1:8" x14ac:dyDescent="0.25">
      <c r="A42" t="s">
        <v>59</v>
      </c>
      <c r="B42" t="s">
        <v>30</v>
      </c>
      <c r="C42" t="s">
        <v>29</v>
      </c>
      <c r="D42" s="1">
        <v>1520</v>
      </c>
      <c r="E42" s="1">
        <f t="shared" si="1"/>
        <v>1708.4695652173914</v>
      </c>
      <c r="F42" s="1">
        <v>1758</v>
      </c>
      <c r="G42" s="11">
        <f t="shared" si="0"/>
        <v>3361.0759187596113</v>
      </c>
      <c r="H42" s="11">
        <f xml:space="preserve"> E42 - 2 * STDEVA(D$2:$D$47)</f>
        <v>55.863211675171442</v>
      </c>
    </row>
    <row r="43" spans="1:8" x14ac:dyDescent="0.25">
      <c r="A43" t="s">
        <v>60</v>
      </c>
      <c r="B43" t="s">
        <v>26</v>
      </c>
      <c r="C43" t="s">
        <v>27</v>
      </c>
      <c r="D43" s="1">
        <v>2390</v>
      </c>
      <c r="E43" s="1">
        <f t="shared" si="1"/>
        <v>1708.4695652173914</v>
      </c>
      <c r="F43" s="1">
        <v>1758</v>
      </c>
      <c r="G43" s="11">
        <f t="shared" si="0"/>
        <v>3361.0759187596113</v>
      </c>
      <c r="H43" s="11">
        <f xml:space="preserve"> E43 - 2 * STDEVA(D$2:$D$47)</f>
        <v>55.863211675171442</v>
      </c>
    </row>
    <row r="44" spans="1:8" x14ac:dyDescent="0.25">
      <c r="A44" t="s">
        <v>61</v>
      </c>
      <c r="B44" t="s">
        <v>28</v>
      </c>
      <c r="C44" t="s">
        <v>29</v>
      </c>
      <c r="D44" s="1">
        <v>1425</v>
      </c>
      <c r="E44" s="1">
        <f t="shared" si="1"/>
        <v>1708.4695652173914</v>
      </c>
      <c r="F44" s="1">
        <v>1758</v>
      </c>
      <c r="G44" s="11">
        <f t="shared" si="0"/>
        <v>3361.0759187596113</v>
      </c>
      <c r="H44" s="11">
        <f xml:space="preserve"> E44 - 2 * STDEVA(D$2:$D$47)</f>
        <v>55.863211675171442</v>
      </c>
    </row>
    <row r="45" spans="1:8" x14ac:dyDescent="0.25">
      <c r="A45" t="s">
        <v>62</v>
      </c>
      <c r="B45" t="s">
        <v>30</v>
      </c>
      <c r="C45" t="s">
        <v>31</v>
      </c>
      <c r="D45" s="1">
        <v>1925</v>
      </c>
      <c r="E45" s="1">
        <f t="shared" si="1"/>
        <v>1708.4695652173914</v>
      </c>
      <c r="F45" s="1">
        <v>1758</v>
      </c>
      <c r="G45" s="11">
        <f t="shared" si="0"/>
        <v>3361.0759187596113</v>
      </c>
      <c r="H45" s="11">
        <f xml:space="preserve"> E45 - 2 * STDEVA(D$2:$D$47)</f>
        <v>55.863211675171442</v>
      </c>
    </row>
    <row r="46" spans="1:8" x14ac:dyDescent="0.25">
      <c r="A46" t="s">
        <v>63</v>
      </c>
      <c r="B46" t="s">
        <v>28</v>
      </c>
      <c r="C46" t="s">
        <v>29</v>
      </c>
      <c r="D46" s="1">
        <v>2425</v>
      </c>
      <c r="E46" s="1">
        <f t="shared" si="1"/>
        <v>1708.4695652173914</v>
      </c>
      <c r="F46" s="1">
        <v>1758</v>
      </c>
      <c r="G46" s="11">
        <f t="shared" si="0"/>
        <v>3361.0759187596113</v>
      </c>
      <c r="H46" s="11">
        <f xml:space="preserve"> E46 - 2 * STDEVA(D$2:$D$47)</f>
        <v>55.863211675171442</v>
      </c>
    </row>
    <row r="47" spans="1:8" x14ac:dyDescent="0.25">
      <c r="A47" t="s">
        <v>64</v>
      </c>
      <c r="B47" t="s">
        <v>30</v>
      </c>
      <c r="C47" t="s">
        <v>31</v>
      </c>
      <c r="D47" s="1">
        <v>2925</v>
      </c>
      <c r="E47" s="1">
        <f t="shared" si="1"/>
        <v>1708.4695652173914</v>
      </c>
      <c r="F47" s="1">
        <v>1758</v>
      </c>
      <c r="G47" s="11">
        <f t="shared" ref="G47" si="2" xml:space="preserve"> E47 + 2 * STDEVA(D$2:D$47)</f>
        <v>3361.0759187596113</v>
      </c>
      <c r="H47" s="11">
        <f xml:space="preserve"> E47 - 2 * STDEVA(D$2:$D$47)</f>
        <v>55.863211675171442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FC6F-032D-478B-A301-64F0317C996B}">
  <dimension ref="A1:B15"/>
  <sheetViews>
    <sheetView workbookViewId="0">
      <selection activeCell="L14" sqref="L14"/>
    </sheetView>
  </sheetViews>
  <sheetFormatPr baseColWidth="10" defaultRowHeight="15" x14ac:dyDescent="0.25"/>
  <cols>
    <col min="2" max="2" width="15.85546875" style="1" customWidth="1"/>
  </cols>
  <sheetData>
    <row r="1" spans="1:2" ht="45" x14ac:dyDescent="0.25">
      <c r="A1" s="3" t="s">
        <v>36</v>
      </c>
      <c r="B1" s="20" t="s">
        <v>41</v>
      </c>
    </row>
    <row r="2" spans="1:2" x14ac:dyDescent="0.25">
      <c r="A2">
        <v>2008</v>
      </c>
      <c r="B2" s="1">
        <v>1305</v>
      </c>
    </row>
    <row r="3" spans="1:2" x14ac:dyDescent="0.25">
      <c r="A3">
        <v>2009</v>
      </c>
      <c r="B3" s="1">
        <v>1034</v>
      </c>
    </row>
    <row r="4" spans="1:2" x14ac:dyDescent="0.25">
      <c r="A4">
        <v>2010</v>
      </c>
      <c r="B4" s="1">
        <v>1375</v>
      </c>
    </row>
    <row r="5" spans="1:2" x14ac:dyDescent="0.25">
      <c r="A5">
        <v>2011</v>
      </c>
      <c r="B5" s="1">
        <v>1425</v>
      </c>
    </row>
    <row r="6" spans="1:2" x14ac:dyDescent="0.25">
      <c r="A6">
        <v>2012</v>
      </c>
      <c r="B6" s="1">
        <v>989</v>
      </c>
    </row>
    <row r="7" spans="1:2" x14ac:dyDescent="0.25">
      <c r="A7">
        <v>2013</v>
      </c>
      <c r="B7" s="1">
        <v>1575</v>
      </c>
    </row>
    <row r="8" spans="1:2" x14ac:dyDescent="0.25">
      <c r="A8">
        <v>2014</v>
      </c>
      <c r="B8" s="1">
        <v>1389</v>
      </c>
    </row>
    <row r="9" spans="1:2" x14ac:dyDescent="0.25">
      <c r="A9">
        <v>2015</v>
      </c>
      <c r="B9" s="1">
        <v>1425</v>
      </c>
    </row>
    <row r="10" spans="1:2" x14ac:dyDescent="0.25">
      <c r="A10">
        <v>2016</v>
      </c>
      <c r="B10" s="1">
        <v>1678</v>
      </c>
    </row>
    <row r="11" spans="1:2" x14ac:dyDescent="0.25">
      <c r="A11">
        <v>2017</v>
      </c>
      <c r="B11" s="1">
        <v>1875</v>
      </c>
    </row>
    <row r="12" spans="1:2" x14ac:dyDescent="0.25">
      <c r="A12">
        <v>2018</v>
      </c>
      <c r="B12" s="1">
        <v>1752.5333333333256</v>
      </c>
    </row>
    <row r="13" spans="1:2" x14ac:dyDescent="0.25">
      <c r="A13">
        <v>2019</v>
      </c>
      <c r="B13" s="1">
        <v>1815.3575757575745</v>
      </c>
    </row>
    <row r="14" spans="1:2" x14ac:dyDescent="0.25">
      <c r="A14">
        <v>2020</v>
      </c>
      <c r="B14" s="1">
        <f>TREND(B2:B13,A2:A13,A14)</f>
        <v>1878.1818181818089</v>
      </c>
    </row>
    <row r="15" spans="1:2" x14ac:dyDescent="0.25">
      <c r="A15">
        <v>2021</v>
      </c>
      <c r="B15" s="1">
        <f>TREND(B2:B13,A2:A13,A15)</f>
        <v>1941.0060606060579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B793-D742-4085-BAA3-D01AEAF36348}">
  <sheetPr filterMode="1"/>
  <dimension ref="A1:J23"/>
  <sheetViews>
    <sheetView tabSelected="1" workbookViewId="0">
      <selection activeCell="M30" sqref="M30"/>
    </sheetView>
  </sheetViews>
  <sheetFormatPr baseColWidth="10" defaultRowHeight="15" x14ac:dyDescent="0.25"/>
  <cols>
    <col min="2" max="3" width="12.5703125" customWidth="1"/>
    <col min="4" max="4" width="12.42578125" customWidth="1"/>
  </cols>
  <sheetData>
    <row r="1" spans="1:4" ht="30" x14ac:dyDescent="0.25">
      <c r="A1" s="4" t="s">
        <v>37</v>
      </c>
      <c r="B1" s="4" t="s">
        <v>38</v>
      </c>
      <c r="C1" s="4" t="s">
        <v>39</v>
      </c>
      <c r="D1" s="4" t="s">
        <v>40</v>
      </c>
    </row>
    <row r="2" spans="1:4" x14ac:dyDescent="0.25">
      <c r="A2" s="4">
        <v>2010</v>
      </c>
      <c r="B2" s="5">
        <v>2</v>
      </c>
      <c r="C2" s="9">
        <v>2300</v>
      </c>
      <c r="D2" s="9">
        <v>690</v>
      </c>
    </row>
    <row r="3" spans="1:4" hidden="1" x14ac:dyDescent="0.25">
      <c r="A3" s="4">
        <v>2010</v>
      </c>
      <c r="B3" s="5">
        <v>1</v>
      </c>
      <c r="C3" s="9">
        <v>2000</v>
      </c>
      <c r="D3" s="9">
        <v>400</v>
      </c>
    </row>
    <row r="4" spans="1:4" x14ac:dyDescent="0.25">
      <c r="A4" s="4">
        <v>2011</v>
      </c>
      <c r="B4" s="5">
        <v>2</v>
      </c>
      <c r="C4" s="9">
        <v>4300</v>
      </c>
      <c r="D4" s="9">
        <v>2150</v>
      </c>
    </row>
    <row r="5" spans="1:4" hidden="1" x14ac:dyDescent="0.25">
      <c r="A5" s="4">
        <v>2011</v>
      </c>
      <c r="B5" s="5">
        <v>1</v>
      </c>
      <c r="C5" s="9">
        <v>4000</v>
      </c>
      <c r="D5" s="9">
        <v>1600</v>
      </c>
    </row>
    <row r="6" spans="1:4" x14ac:dyDescent="0.25">
      <c r="A6" s="4">
        <v>2012</v>
      </c>
      <c r="B6" s="5">
        <v>2</v>
      </c>
      <c r="C6" s="9">
        <v>5100</v>
      </c>
      <c r="D6" s="9">
        <v>3060</v>
      </c>
    </row>
    <row r="7" spans="1:4" hidden="1" x14ac:dyDescent="0.25">
      <c r="A7" s="4">
        <v>2012</v>
      </c>
      <c r="B7" s="5">
        <v>1</v>
      </c>
      <c r="C7" s="9">
        <v>5000</v>
      </c>
      <c r="D7" s="9">
        <v>2500</v>
      </c>
    </row>
    <row r="8" spans="1:4" x14ac:dyDescent="0.25">
      <c r="A8" s="4">
        <v>2013</v>
      </c>
      <c r="B8" s="5">
        <v>2</v>
      </c>
      <c r="C8" s="9">
        <v>7000</v>
      </c>
      <c r="D8" s="9">
        <v>4900</v>
      </c>
    </row>
    <row r="9" spans="1:4" hidden="1" x14ac:dyDescent="0.25">
      <c r="A9" s="4">
        <v>2013</v>
      </c>
      <c r="B9" s="5">
        <v>1</v>
      </c>
      <c r="C9" s="9">
        <v>6000</v>
      </c>
      <c r="D9" s="9">
        <v>3900</v>
      </c>
    </row>
    <row r="10" spans="1:4" x14ac:dyDescent="0.25">
      <c r="A10" s="4">
        <v>2014</v>
      </c>
      <c r="B10" s="5">
        <v>2</v>
      </c>
      <c r="C10" s="9">
        <v>7200</v>
      </c>
      <c r="D10" s="9">
        <v>5760</v>
      </c>
    </row>
    <row r="11" spans="1:4" hidden="1" x14ac:dyDescent="0.25">
      <c r="A11" s="4">
        <v>2014</v>
      </c>
      <c r="B11" s="5">
        <v>1</v>
      </c>
      <c r="C11" s="9">
        <v>7100</v>
      </c>
      <c r="D11" s="9">
        <v>5325</v>
      </c>
    </row>
    <row r="12" spans="1:4" x14ac:dyDescent="0.25">
      <c r="A12" s="4">
        <v>2015</v>
      </c>
      <c r="B12" s="7">
        <v>2</v>
      </c>
      <c r="C12" s="9">
        <v>8000</v>
      </c>
      <c r="D12" s="9">
        <v>7200</v>
      </c>
    </row>
    <row r="13" spans="1:4" hidden="1" x14ac:dyDescent="0.25">
      <c r="A13" s="4">
        <v>2015</v>
      </c>
      <c r="B13" s="5">
        <v>1</v>
      </c>
      <c r="C13" s="9">
        <v>7400</v>
      </c>
      <c r="D13" s="9">
        <v>6290</v>
      </c>
    </row>
    <row r="14" spans="1:4" x14ac:dyDescent="0.25">
      <c r="A14" s="4">
        <v>2016</v>
      </c>
      <c r="B14" s="5">
        <v>2</v>
      </c>
      <c r="C14" s="9">
        <v>8500</v>
      </c>
      <c r="D14" s="9">
        <v>7225</v>
      </c>
    </row>
    <row r="15" spans="1:4" hidden="1" x14ac:dyDescent="0.25">
      <c r="A15" s="4">
        <v>2016</v>
      </c>
      <c r="B15" s="5">
        <v>1</v>
      </c>
      <c r="C15" s="9">
        <v>8200</v>
      </c>
      <c r="D15" s="9">
        <v>7790</v>
      </c>
    </row>
    <row r="16" spans="1:4" x14ac:dyDescent="0.25">
      <c r="A16" s="4">
        <v>2017</v>
      </c>
      <c r="B16" s="5">
        <v>2</v>
      </c>
      <c r="C16" s="9">
        <v>8700</v>
      </c>
      <c r="D16" s="9">
        <v>6525</v>
      </c>
    </row>
    <row r="17" spans="1:10" hidden="1" x14ac:dyDescent="0.25">
      <c r="A17" s="4">
        <v>2017</v>
      </c>
      <c r="B17" s="5">
        <v>1</v>
      </c>
      <c r="C17" s="9">
        <v>8600</v>
      </c>
      <c r="D17" s="9">
        <v>6880</v>
      </c>
    </row>
    <row r="18" spans="1:10" x14ac:dyDescent="0.25">
      <c r="A18" s="4">
        <v>2018</v>
      </c>
      <c r="B18" s="5">
        <v>2</v>
      </c>
      <c r="C18" s="9">
        <v>9100</v>
      </c>
      <c r="D18" s="9">
        <v>5915</v>
      </c>
    </row>
    <row r="19" spans="1:10" hidden="1" x14ac:dyDescent="0.25">
      <c r="A19" s="4">
        <v>2018</v>
      </c>
      <c r="B19" s="5">
        <v>1</v>
      </c>
      <c r="C19" s="9">
        <v>9000</v>
      </c>
      <c r="D19" s="9">
        <v>6300</v>
      </c>
    </row>
    <row r="20" spans="1:10" x14ac:dyDescent="0.25">
      <c r="A20" s="4">
        <v>2019</v>
      </c>
      <c r="B20" s="5">
        <v>2</v>
      </c>
      <c r="C20" s="9">
        <v>10705.555555555504</v>
      </c>
      <c r="D20" s="9">
        <v>8546.25</v>
      </c>
      <c r="E20" s="1"/>
      <c r="J20" s="12"/>
    </row>
    <row r="21" spans="1:10" hidden="1" x14ac:dyDescent="0.25">
      <c r="A21" s="4">
        <v>2019</v>
      </c>
      <c r="B21" s="5">
        <v>1</v>
      </c>
      <c r="C21" s="9">
        <v>10500.000000000233</v>
      </c>
      <c r="D21" s="9">
        <v>8921.3888888889924</v>
      </c>
    </row>
    <row r="22" spans="1:10" x14ac:dyDescent="0.25">
      <c r="A22" s="10">
        <v>2020</v>
      </c>
      <c r="B22" s="8">
        <v>2</v>
      </c>
      <c r="C22" s="9"/>
      <c r="D22" s="9"/>
    </row>
    <row r="23" spans="1:10" hidden="1" x14ac:dyDescent="0.25">
      <c r="A23" s="10">
        <v>2020</v>
      </c>
      <c r="B23" s="8">
        <v>1</v>
      </c>
      <c r="C23" s="6"/>
      <c r="D23" s="6"/>
    </row>
  </sheetData>
  <autoFilter ref="A1:D23" xr:uid="{3C646FDB-134E-436D-9C8B-23C48F6D3FBF}">
    <filterColumn colId="1">
      <filters>
        <filter val="2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Tabla Dinámica de Ventas</vt:lpstr>
      <vt:lpstr>Respuestas</vt:lpstr>
      <vt:lpstr>Ventas</vt:lpstr>
      <vt:lpstr>Tendencia Consumo</vt:lpstr>
      <vt:lpstr> Tendencia Lead Visitas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2020-06-08T15:14:50Z</dcterms:modified>
</cp:coreProperties>
</file>