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b5e2839749c5c43/RL_directed_Fuzzing/NDSS/results/ablation_study/"/>
    </mc:Choice>
  </mc:AlternateContent>
  <xr:revisionPtr revIDLastSave="11" documentId="13_ncr:1_{DE31A7EE-5FE3-4C2F-A3C9-1597C9BEC625}" xr6:coauthVersionLast="47" xr6:coauthVersionMax="47" xr10:uidLastSave="{F6E5584A-2B15-4D74-84AA-95C0935659F8}"/>
  <bookViews>
    <workbookView xWindow="-110" yWindow="-110" windowWidth="22620" windowHeight="13500" activeTab="1" xr2:uid="{00000000-000D-0000-FFFF-FFFF00000000}"/>
  </bookViews>
  <sheets>
    <sheet name="Overhead" sheetId="1" r:id="rId1"/>
    <sheet name="Reward" sheetId="3" r:id="rId2"/>
    <sheet name="overhead_all" sheetId="5" r:id="rId3"/>
    <sheet name="Sheet2" sheetId="6" r:id="rId4"/>
    <sheet name="Overhead2" sheetId="4" r:id="rId5"/>
  </sheets>
  <definedNames>
    <definedName name="ExternalData_1" localSheetId="2" hidden="1">overhead_all!$A$1:$C$14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14" i="6"/>
  <c r="E5" i="6"/>
  <c r="E3" i="6"/>
  <c r="E8" i="6"/>
  <c r="E6" i="6"/>
  <c r="E11" i="6"/>
  <c r="E13" i="6"/>
  <c r="E9" i="6"/>
  <c r="E7" i="6"/>
  <c r="E12" i="6"/>
  <c r="E4" i="6"/>
  <c r="D14" i="5"/>
  <c r="D2" i="5"/>
  <c r="D3" i="5"/>
  <c r="D4" i="5"/>
  <c r="D5" i="5"/>
  <c r="D6" i="5"/>
  <c r="D7" i="5"/>
  <c r="D8" i="5"/>
  <c r="D9" i="5"/>
  <c r="D10" i="5"/>
  <c r="D11" i="5"/>
  <c r="D12" i="5"/>
  <c r="D13" i="5"/>
  <c r="E5" i="1"/>
  <c r="E6" i="1"/>
  <c r="E7" i="1"/>
  <c r="E4" i="1"/>
  <c r="E5" i="3"/>
  <c r="E4" i="3"/>
  <c r="E7" i="3" s="1"/>
  <c r="E6" i="3"/>
  <c r="E3" i="3"/>
  <c r="E15" i="6" l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26767-033C-4D44-AC10-108A2CE01758}" keepAlive="1" name="查询 - overhead" description="与工作簿中“overhead”查询的连接。" type="5" refreshedVersion="8" background="1" saveData="1">
    <dbPr connection="Provider=Microsoft.Mashup.OleDb.1;Data Source=$Workbook$;Location=overhead;Extended Properties=&quot;&quot;" command="SELECT * FROM [overhead]"/>
  </connection>
  <connection id="2" xr16:uid="{E3F33F25-FD6C-4C1A-8972-0A936C3A099C}" keepAlive="1" name="查询 - overhead_all" description="与工作簿中“overhead_all”查询的连接。" type="5" refreshedVersion="8" background="1" saveData="1">
    <dbPr connection="Provider=Microsoft.Mashup.OleDb.1;Data Source=$Workbook$;Location=overhead_all;Extended Properties=&quot;&quot;" command="SELECT * FROM [overhead_all]"/>
  </connection>
</connections>
</file>

<file path=xl/sharedStrings.xml><?xml version="1.0" encoding="utf-8"?>
<sst xmlns="http://schemas.openxmlformats.org/spreadsheetml/2006/main" count="52" uniqueCount="30">
  <si>
    <t>pdftotext</t>
  </si>
  <si>
    <t>infotocap</t>
  </si>
  <si>
    <t>tiffsplit</t>
  </si>
  <si>
    <t>ALFurther</t>
    <phoneticPr fontId="1" type="noConversion"/>
  </si>
  <si>
    <t>Avg.</t>
    <phoneticPr fontId="1" type="noConversion"/>
  </si>
  <si>
    <t xml:space="preserve">infotocap      </t>
    <phoneticPr fontId="1" type="noConversion"/>
  </si>
  <si>
    <t xml:space="preserve">tiffsplit      </t>
    <phoneticPr fontId="1" type="noConversion"/>
  </si>
  <si>
    <t>Improvement</t>
    <phoneticPr fontId="1" type="noConversion"/>
  </si>
  <si>
    <t>Targets</t>
    <phoneticPr fontId="1" type="noConversion"/>
  </si>
  <si>
    <t>AFLplusplus</t>
    <phoneticPr fontId="1" type="noConversion"/>
  </si>
  <si>
    <t>Overhead loss</t>
    <phoneticPr fontId="1" type="noConversion"/>
  </si>
  <si>
    <t>mp3gain</t>
    <phoneticPr fontId="1" type="noConversion"/>
  </si>
  <si>
    <t>pdftotext</t>
    <phoneticPr fontId="1" type="noConversion"/>
  </si>
  <si>
    <t>aflplusplus</t>
  </si>
  <si>
    <t>flvmeta</t>
  </si>
  <si>
    <t>mp42aac</t>
  </si>
  <si>
    <t>imginfo</t>
  </si>
  <si>
    <t>cflow</t>
  </si>
  <si>
    <t>jq</t>
  </si>
  <si>
    <t>mujs</t>
  </si>
  <si>
    <t>tcpdump</t>
  </si>
  <si>
    <t>mp3gain</t>
  </si>
  <si>
    <t>jhead</t>
  </si>
  <si>
    <t>ALFurther</t>
  </si>
  <si>
    <t>Loss</t>
  </si>
  <si>
    <t>Loss</t>
    <phoneticPr fontId="1" type="noConversion"/>
  </si>
  <si>
    <t>Average</t>
  </si>
  <si>
    <t>Average</t>
    <phoneticPr fontId="1" type="noConversion"/>
  </si>
  <si>
    <t>DRL opt.</t>
    <phoneticPr fontId="1" type="noConversion"/>
  </si>
  <si>
    <t>no DRL opt.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</si>
</sst>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176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11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4" xfId="0" applyFont="1" applyBorder="1"/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11" fontId="2" fillId="0" borderId="1" xfId="0" applyNumberFormat="1" applyFont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2958391-9C6C-47E4-8289-AEA04748E1B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argets" tableColumnId="1"/>
      <queryTableField id="2" name="alfuzz" tableColumnId="2"/>
      <queryTableField id="3" name="aflplusplus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86774-B427-468E-9C2E-00CF38D178F8}" name="overhead_all" displayName="overhead_all" ref="A1:D14" tableType="queryTable" totalsRowShown="0">
  <autoFilter ref="A1:D14" xr:uid="{F7486774-B427-468E-9C2E-00CF38D178F8}"/>
  <tableColumns count="4">
    <tableColumn id="1" xr3:uid="{CA93C264-0BB8-47BF-A504-C5A0CB82D07D}" uniqueName="1" name="Targets" queryTableFieldId="1" dataDxfId="1"/>
    <tableColumn id="2" xr3:uid="{4DF47579-CE0C-4C92-A29D-69A707A32343}" uniqueName="2" name="ALFurther" queryTableFieldId="2"/>
    <tableColumn id="3" xr3:uid="{6D80404A-C3CE-40E6-998B-59A919411A50}" uniqueName="3" name="aflplusplus" queryTableFieldId="3"/>
    <tableColumn id="4" xr3:uid="{3CE3DE5B-09D1-40BE-BB77-E19C06DCF358}" uniqueName="4" name="Loss" queryTableFieldId="4" dataDxfId="0">
      <calculatedColumnFormula xml:space="preserve"> 1 - (B2/C2)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workbookViewId="0">
      <selection activeCell="D16" sqref="D16"/>
    </sheetView>
  </sheetViews>
  <sheetFormatPr defaultRowHeight="14" x14ac:dyDescent="0.3"/>
  <cols>
    <col min="3" max="3" width="10.08203125" bestFit="1" customWidth="1"/>
    <col min="4" max="4" width="9.4140625" bestFit="1" customWidth="1"/>
    <col min="5" max="5" width="12.6640625" style="1" bestFit="1" customWidth="1"/>
  </cols>
  <sheetData>
    <row r="3" spans="2:5" x14ac:dyDescent="0.3">
      <c r="B3" s="3" t="s">
        <v>8</v>
      </c>
      <c r="C3" s="3" t="s">
        <v>9</v>
      </c>
      <c r="D3" s="3" t="s">
        <v>3</v>
      </c>
      <c r="E3" s="4" t="s">
        <v>10</v>
      </c>
    </row>
    <row r="4" spans="2:5" x14ac:dyDescent="0.3">
      <c r="B4" s="5" t="s">
        <v>11</v>
      </c>
      <c r="C4" s="6">
        <v>320.39</v>
      </c>
      <c r="D4" s="6">
        <v>193.10999999999899</v>
      </c>
      <c r="E4" s="7">
        <f xml:space="preserve"> 1 - D4 / C4</f>
        <v>0.3972658322669278</v>
      </c>
    </row>
    <row r="5" spans="2:5" x14ac:dyDescent="0.3">
      <c r="B5" s="5" t="s">
        <v>0</v>
      </c>
      <c r="C5" s="6">
        <v>159.62100000000001</v>
      </c>
      <c r="D5" s="6">
        <v>97.507999999999996</v>
      </c>
      <c r="E5" s="7">
        <f t="shared" ref="E5:E7" si="0" xml:space="preserve"> 1 - D5 / C5</f>
        <v>0.38912799694275824</v>
      </c>
    </row>
    <row r="6" spans="2:5" x14ac:dyDescent="0.3">
      <c r="B6" s="5" t="s">
        <v>1</v>
      </c>
      <c r="C6" s="6">
        <v>535.61599999999999</v>
      </c>
      <c r="D6" s="6">
        <v>472.35</v>
      </c>
      <c r="E6" s="7">
        <f t="shared" si="0"/>
        <v>0.11811820408650964</v>
      </c>
    </row>
    <row r="7" spans="2:5" x14ac:dyDescent="0.3">
      <c r="B7" s="8" t="s">
        <v>2</v>
      </c>
      <c r="C7" s="9">
        <v>738.70799999999997</v>
      </c>
      <c r="D7" s="9">
        <v>765.15300000000002</v>
      </c>
      <c r="E7" s="7">
        <f t="shared" si="0"/>
        <v>-3.5798989587225272E-2</v>
      </c>
    </row>
    <row r="8" spans="2:5" ht="14.5" thickBot="1" x14ac:dyDescent="0.35">
      <c r="B8" s="10" t="s">
        <v>4</v>
      </c>
      <c r="C8" s="11"/>
      <c r="D8" s="11"/>
      <c r="E8" s="2">
        <f>AVERAGE(E4:E7)</f>
        <v>0.2171782609272426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0FCD-2ED3-454D-BE2D-46F64B913236}">
  <dimension ref="B2:E7"/>
  <sheetViews>
    <sheetView tabSelected="1" workbookViewId="0">
      <selection activeCell="B2" sqref="B2:E7"/>
    </sheetView>
  </sheetViews>
  <sheetFormatPr defaultRowHeight="14" x14ac:dyDescent="0.3"/>
  <cols>
    <col min="2" max="2" width="11.83203125" style="12" bestFit="1" customWidth="1"/>
    <col min="3" max="3" width="19.25" style="12" bestFit="1" customWidth="1"/>
    <col min="4" max="4" width="16" style="1" bestFit="1" customWidth="1"/>
    <col min="5" max="5" width="12.5" bestFit="1" customWidth="1"/>
  </cols>
  <sheetData>
    <row r="2" spans="2:5" s="26" customFormat="1" x14ac:dyDescent="0.3">
      <c r="B2" s="14" t="s">
        <v>8</v>
      </c>
      <c r="C2" s="25" t="s">
        <v>28</v>
      </c>
      <c r="D2" s="25" t="s">
        <v>29</v>
      </c>
      <c r="E2" s="4" t="s">
        <v>7</v>
      </c>
    </row>
    <row r="3" spans="2:5" x14ac:dyDescent="0.3">
      <c r="B3" t="s">
        <v>5</v>
      </c>
      <c r="C3" s="15">
        <v>84463748.039762706</v>
      </c>
      <c r="D3" s="15">
        <v>270697153.289837</v>
      </c>
      <c r="E3" s="18">
        <f xml:space="preserve"> D3/C3 - 1</f>
        <v>2.2048915608433792</v>
      </c>
    </row>
    <row r="4" spans="2:5" x14ac:dyDescent="0.3">
      <c r="B4" t="s">
        <v>11</v>
      </c>
      <c r="C4" s="15">
        <v>57775667.602422498</v>
      </c>
      <c r="D4" s="15">
        <v>158996086.694282</v>
      </c>
      <c r="E4" s="18">
        <f xml:space="preserve"> D4/C4 - 1</f>
        <v>1.7519558542948865</v>
      </c>
    </row>
    <row r="5" spans="2:5" x14ac:dyDescent="0.3">
      <c r="B5" t="s">
        <v>12</v>
      </c>
      <c r="C5" s="15">
        <v>33355001.0812907</v>
      </c>
      <c r="D5" s="15">
        <v>26471779.080773801</v>
      </c>
      <c r="E5" s="18">
        <f xml:space="preserve"> D5/C5 - 1</f>
        <v>-0.20636251768487568</v>
      </c>
    </row>
    <row r="6" spans="2:5" x14ac:dyDescent="0.3">
      <c r="B6" s="13" t="s">
        <v>6</v>
      </c>
      <c r="C6" s="16">
        <v>5165530.57505548</v>
      </c>
      <c r="D6" s="16">
        <v>16864672.743042201</v>
      </c>
      <c r="E6" s="19">
        <f xml:space="preserve"> D6/C6 - 1</f>
        <v>2.2648481115342283</v>
      </c>
    </row>
    <row r="7" spans="2:5" ht="14.5" thickBot="1" x14ac:dyDescent="0.35">
      <c r="B7" s="17" t="s">
        <v>4</v>
      </c>
      <c r="C7" s="20"/>
      <c r="D7" s="20"/>
      <c r="E7" s="21">
        <f>AVERAGE(E3:E6)</f>
        <v>1.5038332522469045</v>
      </c>
    </row>
  </sheetData>
  <sortState xmlns:xlrd2="http://schemas.microsoft.com/office/spreadsheetml/2017/richdata2" ref="B3:E6">
    <sortCondition ref="B3:B6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F75-08FA-4CD5-B459-84E2A05A5EED}">
  <dimension ref="A1:D14"/>
  <sheetViews>
    <sheetView workbookViewId="0">
      <selection activeCell="C25" sqref="C25"/>
    </sheetView>
  </sheetViews>
  <sheetFormatPr defaultRowHeight="14" x14ac:dyDescent="0.3"/>
  <cols>
    <col min="1" max="1" width="9" bestFit="1" customWidth="1"/>
    <col min="2" max="2" width="9.1640625" bestFit="1" customWidth="1"/>
    <col min="3" max="3" width="12.1640625" bestFit="1" customWidth="1"/>
  </cols>
  <sheetData>
    <row r="1" spans="1:4" x14ac:dyDescent="0.3">
      <c r="A1" t="s">
        <v>8</v>
      </c>
      <c r="B1" t="s">
        <v>3</v>
      </c>
      <c r="C1" t="s">
        <v>13</v>
      </c>
      <c r="D1" t="s">
        <v>25</v>
      </c>
    </row>
    <row r="2" spans="1:4" x14ac:dyDescent="0.3">
      <c r="A2" t="s">
        <v>14</v>
      </c>
      <c r="B2">
        <v>1056.0940000000001</v>
      </c>
      <c r="C2">
        <v>790.16899999999987</v>
      </c>
      <c r="D2">
        <f t="shared" ref="D2:D13" si="0" xml:space="preserve"> 1 - (B2/C2)</f>
        <v>-0.33654192963783736</v>
      </c>
    </row>
    <row r="3" spans="1:4" x14ac:dyDescent="0.3">
      <c r="A3" t="s">
        <v>15</v>
      </c>
      <c r="B3">
        <v>747.32599999999991</v>
      </c>
      <c r="C3">
        <v>700.04499999999996</v>
      </c>
      <c r="D3">
        <f t="shared" si="0"/>
        <v>-6.7539943860751794E-2</v>
      </c>
    </row>
    <row r="4" spans="1:4" x14ac:dyDescent="0.3">
      <c r="A4" t="s">
        <v>2</v>
      </c>
      <c r="B4">
        <v>765.15300000000002</v>
      </c>
      <c r="C4">
        <v>738.70799999999997</v>
      </c>
      <c r="D4">
        <f t="shared" si="0"/>
        <v>-3.5798989587225272E-2</v>
      </c>
    </row>
    <row r="5" spans="1:4" x14ac:dyDescent="0.3">
      <c r="A5" t="s">
        <v>16</v>
      </c>
      <c r="B5">
        <v>755.10299999999984</v>
      </c>
      <c r="C5">
        <v>744.4190000000001</v>
      </c>
      <c r="D5">
        <f t="shared" si="0"/>
        <v>-1.4352132334074952E-2</v>
      </c>
    </row>
    <row r="6" spans="1:4" x14ac:dyDescent="0.3">
      <c r="A6" t="s">
        <v>17</v>
      </c>
      <c r="B6">
        <v>85.59</v>
      </c>
      <c r="C6">
        <v>187.72800000000001</v>
      </c>
      <c r="D6">
        <f t="shared" si="0"/>
        <v>0.54407440552288411</v>
      </c>
    </row>
    <row r="7" spans="1:4" x14ac:dyDescent="0.3">
      <c r="A7" t="s">
        <v>18</v>
      </c>
      <c r="B7">
        <v>158.99600000000001</v>
      </c>
      <c r="C7">
        <v>212.47000000000003</v>
      </c>
      <c r="D7">
        <f t="shared" si="0"/>
        <v>0.25167788393655577</v>
      </c>
    </row>
    <row r="8" spans="1:4" x14ac:dyDescent="0.3">
      <c r="A8" t="s">
        <v>1</v>
      </c>
      <c r="B8">
        <v>472.35</v>
      </c>
      <c r="C8">
        <v>535.61599999999999</v>
      </c>
      <c r="D8">
        <f t="shared" si="0"/>
        <v>0.11811820408650964</v>
      </c>
    </row>
    <row r="9" spans="1:4" x14ac:dyDescent="0.3">
      <c r="A9" t="s">
        <v>19</v>
      </c>
      <c r="B9">
        <v>509.23599999999999</v>
      </c>
      <c r="C9">
        <v>598.32400000000007</v>
      </c>
      <c r="D9">
        <f t="shared" si="0"/>
        <v>0.14889591592515106</v>
      </c>
    </row>
    <row r="10" spans="1:4" x14ac:dyDescent="0.3">
      <c r="A10" t="s">
        <v>20</v>
      </c>
      <c r="B10">
        <v>741.17200000000003</v>
      </c>
      <c r="C10">
        <v>703.50200000000007</v>
      </c>
      <c r="D10">
        <f t="shared" si="0"/>
        <v>-5.3546400720964504E-2</v>
      </c>
    </row>
    <row r="11" spans="1:4" x14ac:dyDescent="0.3">
      <c r="A11" t="s">
        <v>21</v>
      </c>
      <c r="B11">
        <v>193.10999999999999</v>
      </c>
      <c r="C11">
        <v>320.39</v>
      </c>
      <c r="D11">
        <f t="shared" si="0"/>
        <v>0.39726583226692469</v>
      </c>
    </row>
    <row r="12" spans="1:4" x14ac:dyDescent="0.3">
      <c r="A12" t="s">
        <v>22</v>
      </c>
      <c r="B12">
        <v>994.63199999999995</v>
      </c>
      <c r="C12">
        <v>755.20499999999993</v>
      </c>
      <c r="D12">
        <f t="shared" si="0"/>
        <v>-0.31703577174409614</v>
      </c>
    </row>
    <row r="13" spans="1:4" x14ac:dyDescent="0.3">
      <c r="A13" t="s">
        <v>0</v>
      </c>
      <c r="B13">
        <v>97.50800000000001</v>
      </c>
      <c r="C13">
        <v>159.62100000000001</v>
      </c>
      <c r="D13">
        <f t="shared" si="0"/>
        <v>0.38912799694275813</v>
      </c>
    </row>
    <row r="14" spans="1:4" x14ac:dyDescent="0.3">
      <c r="A14" t="s">
        <v>27</v>
      </c>
      <c r="D14">
        <f xml:space="preserve"> AVERAGE(D2:D13)</f>
        <v>8.5362089232986119E-2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639C-22B2-4FAA-8ABE-E241DC7EE38F}">
  <dimension ref="B2:E15"/>
  <sheetViews>
    <sheetView workbookViewId="0">
      <selection activeCell="B2" sqref="B2:E15"/>
    </sheetView>
  </sheetViews>
  <sheetFormatPr defaultRowHeight="14" x14ac:dyDescent="0.3"/>
  <sheetData>
    <row r="2" spans="2:5" x14ac:dyDescent="0.3">
      <c r="B2" s="23" t="s">
        <v>8</v>
      </c>
      <c r="C2" s="23" t="s">
        <v>13</v>
      </c>
      <c r="D2" s="23" t="s">
        <v>23</v>
      </c>
      <c r="E2" s="23" t="s">
        <v>24</v>
      </c>
    </row>
    <row r="3" spans="2:5" x14ac:dyDescent="0.3">
      <c r="B3" t="s">
        <v>17</v>
      </c>
      <c r="C3" s="1">
        <v>187.72800000000001</v>
      </c>
      <c r="D3" s="1">
        <v>85.59</v>
      </c>
      <c r="E3" s="1">
        <f t="shared" ref="E3:E14" si="0">1-(D3/C3)</f>
        <v>0.54407440552288411</v>
      </c>
    </row>
    <row r="4" spans="2:5" x14ac:dyDescent="0.3">
      <c r="B4" t="s">
        <v>14</v>
      </c>
      <c r="C4" s="1">
        <v>790.16899999999987</v>
      </c>
      <c r="D4" s="1">
        <v>1056.0940000000001</v>
      </c>
      <c r="E4" s="1">
        <f t="shared" si="0"/>
        <v>-0.33654192963783736</v>
      </c>
    </row>
    <row r="5" spans="2:5" x14ac:dyDescent="0.3">
      <c r="B5" t="s">
        <v>16</v>
      </c>
      <c r="C5" s="1">
        <v>744.4190000000001</v>
      </c>
      <c r="D5" s="1">
        <v>755.10299999999984</v>
      </c>
      <c r="E5" s="1">
        <f t="shared" si="0"/>
        <v>-1.4352132334074952E-2</v>
      </c>
    </row>
    <row r="6" spans="2:5" x14ac:dyDescent="0.3">
      <c r="B6" t="s">
        <v>1</v>
      </c>
      <c r="C6" s="1">
        <v>535.61599999999999</v>
      </c>
      <c r="D6" s="1">
        <v>472.35</v>
      </c>
      <c r="E6" s="1">
        <f t="shared" si="0"/>
        <v>0.11811820408650964</v>
      </c>
    </row>
    <row r="7" spans="2:5" x14ac:dyDescent="0.3">
      <c r="B7" t="s">
        <v>22</v>
      </c>
      <c r="C7" s="1">
        <v>755.20499999999993</v>
      </c>
      <c r="D7" s="1">
        <v>994.63199999999995</v>
      </c>
      <c r="E7" s="1">
        <f t="shared" si="0"/>
        <v>-0.31703577174409614</v>
      </c>
    </row>
    <row r="8" spans="2:5" x14ac:dyDescent="0.3">
      <c r="B8" t="s">
        <v>18</v>
      </c>
      <c r="C8" s="1">
        <v>212.47000000000003</v>
      </c>
      <c r="D8" s="1">
        <v>158.99600000000001</v>
      </c>
      <c r="E8" s="1">
        <f t="shared" si="0"/>
        <v>0.25167788393655577</v>
      </c>
    </row>
    <row r="9" spans="2:5" x14ac:dyDescent="0.3">
      <c r="B9" t="s">
        <v>21</v>
      </c>
      <c r="C9" s="1">
        <v>320.39</v>
      </c>
      <c r="D9" s="1">
        <v>193.10999999999999</v>
      </c>
      <c r="E9" s="1">
        <f t="shared" si="0"/>
        <v>0.39726583226692469</v>
      </c>
    </row>
    <row r="10" spans="2:5" x14ac:dyDescent="0.3">
      <c r="B10" t="s">
        <v>15</v>
      </c>
      <c r="C10" s="1">
        <v>700.04499999999996</v>
      </c>
      <c r="D10" s="1">
        <v>747.32599999999991</v>
      </c>
      <c r="E10" s="1">
        <f t="shared" si="0"/>
        <v>-6.7539943860751794E-2</v>
      </c>
    </row>
    <row r="11" spans="2:5" x14ac:dyDescent="0.3">
      <c r="B11" t="s">
        <v>19</v>
      </c>
      <c r="C11" s="1">
        <v>598.32400000000007</v>
      </c>
      <c r="D11" s="1">
        <v>509.23599999999999</v>
      </c>
      <c r="E11" s="1">
        <f t="shared" si="0"/>
        <v>0.14889591592515106</v>
      </c>
    </row>
    <row r="12" spans="2:5" x14ac:dyDescent="0.3">
      <c r="B12" t="s">
        <v>0</v>
      </c>
      <c r="C12" s="1">
        <v>159.62100000000001</v>
      </c>
      <c r="D12" s="1">
        <v>97.50800000000001</v>
      </c>
      <c r="E12" s="1">
        <f t="shared" si="0"/>
        <v>0.38912799694275813</v>
      </c>
    </row>
    <row r="13" spans="2:5" x14ac:dyDescent="0.3">
      <c r="B13" t="s">
        <v>20</v>
      </c>
      <c r="C13" s="1">
        <v>703.50200000000007</v>
      </c>
      <c r="D13" s="1">
        <v>741.17200000000003</v>
      </c>
      <c r="E13" s="1">
        <f t="shared" si="0"/>
        <v>-5.3546400720964504E-2</v>
      </c>
    </row>
    <row r="14" spans="2:5" x14ac:dyDescent="0.3">
      <c r="B14" s="13" t="s">
        <v>2</v>
      </c>
      <c r="C14" s="22">
        <v>738.70799999999997</v>
      </c>
      <c r="D14" s="22">
        <v>765.15300000000002</v>
      </c>
      <c r="E14" s="22">
        <f t="shared" si="0"/>
        <v>-3.5798989587225272E-2</v>
      </c>
    </row>
    <row r="15" spans="2:5" x14ac:dyDescent="0.3">
      <c r="B15" s="24" t="s">
        <v>26</v>
      </c>
      <c r="C15" s="22"/>
      <c r="D15" s="22"/>
      <c r="E15" s="22">
        <f>AVERAGE(E3:E14)</f>
        <v>8.5362089232986105E-2</v>
      </c>
    </row>
  </sheetData>
  <sortState xmlns:xlrd2="http://schemas.microsoft.com/office/spreadsheetml/2017/richdata2" ref="B3:E14">
    <sortCondition ref="B3:B1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2D17-9E32-47B3-8DAD-A6D213E63854}">
  <dimension ref="A1"/>
  <sheetViews>
    <sheetView workbookViewId="0">
      <selection activeCell="C10" sqref="C10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6 n S o W s y 6 Z g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a v K 0 H X 2 s 9 G H c W 3 0 o X 6 w A w B Q S w M E F A A C A A g A 6 n S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p 0 q F r n r I r i f w E A A K s D A A A T A B w A R m 9 y b X V s Y X M v U 2 V j d G l v b j E u b S C i G A A o o B Q A A A A A A A A A A A A A A A A A A A A A A A A A A A D d k c 9 K A z E Q x s 8 u 9 B 3 C e m l h W R B B 0 L I H 6 V o 8 S P 2 z v X V l S b v T d i G b l G R S r c W b 0 I O I P X g Q B R H f Q P C i P o 8 V 3 8 L U t m p L 9 e j B Q E g m k 3 z f T H 4 K a p g I T o L R u p S 3 L N W k E m I i 2 i C b Q G P i E Q a Y s Y g Z g 6 e + C Q u q 7 f q i p l P g m C 0 m D N y C 4 G g C l b X 9 t X C b g y + T N o R 7 W 1 G c S C M M c V T U R 0 c J b 4 Q l P w h C C U o z V C G t M j p 0 j R T q u B N O H F 0 8 R D v n V H x g S Z o g S M 9 e z C K t 5 m y H F A T T K V f e s k N 2 t U A I s M P A + 9 q 6 J c F h P + e M 6 z 3 v v 5 z 1 X q 9 O B r e 9 t 7 t L U 3 v Z e I K 7 I 0 V q X m w a M 5 A q a 9 p y S G V 8 u M 5 Y U K O M S u W h 1 N + 0 r h 8 G F 4 9 G 6 / X + + e X m 9 F O r L C l X d S H T U W n l T g u M 4 r S x 0 + 3 a S G U D U J k e 0 F w h C I d 4 7 J C u T e u s x b Q a z k m O 6 7 Q K c p R l d f N z k Y Q D K u O Z / H E u Y y V 8 b n X 5 j J W Z B R l R x v 4 e 5 t B 1 D t C F a Z Y b v C Z i I + m t L q / 8 H 7 I f 7 O Z B / R H 5 b 0 j f A V B L A Q I t A B Q A A g A I A O p 0 q F r M u m Y L p w A A A P c A A A A S A A A A A A A A A A A A A A A A A A A A A A B D b 2 5 m a W c v U G F j a 2 F n Z S 5 4 b W x Q S w E C L Q A U A A I A C A D q d K h a U 3 I 4 L J s A A A D h A A A A E w A A A A A A A A A A A A A A A A D z A A A A W 0 N v b n R l b n R f V H l w Z X N d L n h t b F B L A Q I t A B Q A A g A I A O p 0 q F r n r I r i f w E A A K s D A A A T A A A A A A A A A A A A A A A A A N s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S A A A A A A A A a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2 Z X J o Z W F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x O j I 2 O j E y L j U 0 N j I y M j B a I i A v P j x F b n R y e S B U e X B l P S J G a W x s Q 2 9 s d W 1 u V H l w Z X M i I F Z h b H V l P S J z Q m d V R i I g L z 4 8 R W 5 0 c n k g V H l w Z T 0 i R m l s b E N v b H V t b k 5 h b W V z I i B W Y W x 1 Z T 0 i c 1 s m c X V v d D t 0 Y X J n Z X R z J n F 1 b 3 Q 7 L C Z x d W 9 0 O 2 F m b H B s d X N w b H V z J n F 1 b 3 Q 7 L C Z x d W 9 0 O 2 F s Z n V 6 e l 9 y Z X d h c m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V h M D k 5 O W I t Y z B m M C 0 0 O D E 3 L T k 0 O D I t Z m I 2 Z j k 4 Z T k x Y T J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a G V h Z C 9 B d X R v U m V t b 3 Z l Z E N v b H V t b n M x L n t 0 Y X J n Z X R z L D B 9 J n F 1 b 3 Q 7 L C Z x d W 9 0 O 1 N l Y 3 R p b 2 4 x L 2 9 2 Z X J o Z W F k L 0 F 1 d G 9 S Z W 1 v d m V k Q 2 9 s d W 1 u c z E u e 2 F m b H B s d X N w b H V z L D F 9 J n F 1 b 3 Q 7 L C Z x d W 9 0 O 1 N l Y 3 R p b 2 4 x L 2 9 2 Z X J o Z W F k L 0 F 1 d G 9 S Z W 1 v d m V k Q 2 9 s d W 1 u c z E u e 2 F s Z n V 6 e l 9 y Z X d h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Z l c m h l Y W Q v Q X V 0 b 1 J l b W 9 2 Z W R D b 2 x 1 b W 5 z M S 5 7 d G F y Z 2 V 0 c y w w f S Z x d W 9 0 O y w m c X V v d D t T Z W N 0 a W 9 u M S 9 v d m V y a G V h Z C 9 B d X R v U m V t b 3 Z l Z E N v b H V t b n M x L n t h Z m x w b H V z c G x 1 c y w x f S Z x d W 9 0 O y w m c X V v d D t T Z W N 0 a W 9 u M S 9 v d m V y a G V h Z C 9 B d X R v U m V t b 3 Z l Z E N v b H V t b n M x L n t h b G Z 1 e n p f c m V 3 Y X J k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Z l c m h l Y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h l Y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h l Y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o Z W F k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O G Y 3 M z g x L T V i M j Y t N G R m Z S 0 4 Y j V l L T Q y O D B m Y T E 3 M m M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m V y a G V h Z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D Y 6 M z k 6 M j E u M D c 4 M T c 2 O V o i I C 8 + P E V u d H J 5 I F R 5 c G U 9 I k Z p b G x D b 2 x 1 b W 5 U e X B l c y I g V m F s d W U 9 I n N C Z 1 V G I i A v P j x F b n R y e S B U e X B l P S J G a W x s Q 2 9 s d W 1 u T m F t Z X M i I F Z h b H V l P S J z W y Z x d W 9 0 O 3 R h c m d l d H M m c X V v d D s s J n F 1 b 3 Q 7 Y W x m d X p 6 J n F 1 b 3 Q 7 L C Z x d W 9 0 O 2 F m b H B s d X N w b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h l Y W R f Y W x s L 0 F 1 d G 9 S Z W 1 v d m V k Q 2 9 s d W 1 u c z E u e 3 R h c m d l d H M s M H 0 m c X V v d D s s J n F 1 b 3 Q 7 U 2 V j d G l v b j E v b 3 Z l c m h l Y W R f Y W x s L 0 F 1 d G 9 S Z W 1 v d m V k Q 2 9 s d W 1 u c z E u e 2 F s Z n V 6 e i w x f S Z x d W 9 0 O y w m c X V v d D t T Z W N 0 a W 9 u M S 9 v d m V y a G V h Z F 9 h b G w v Q X V 0 b 1 J l b W 9 2 Z W R D b 2 x 1 b W 5 z M S 5 7 Y W Z s c G x 1 c 3 B s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Z l c m h l Y W R f Y W x s L 0 F 1 d G 9 S Z W 1 v d m V k Q 2 9 s d W 1 u c z E u e 3 R h c m d l d H M s M H 0 m c X V v d D s s J n F 1 b 3 Q 7 U 2 V j d G l v b j E v b 3 Z l c m h l Y W R f Y W x s L 0 F 1 d G 9 S Z W 1 v d m V k Q 2 9 s d W 1 u c z E u e 2 F s Z n V 6 e i w x f S Z x d W 9 0 O y w m c X V v d D t T Z W N 0 a W 9 u M S 9 v d m V y a G V h Z F 9 h b G w v Q X V 0 b 1 J l b W 9 2 Z W R D b 2 x 1 b W 5 z M S 5 7 Y W Z s c G x 1 c 3 B s d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o Z W F k X 2 F s b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a G V h Z F 9 h b G w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h l Y W R f Y W x s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i 5 z R I p v K R 6 N t 3 r 1 G I p X z A A A A A A I A A A A A A B B m A A A A A Q A A I A A A A B 8 k a n X r 9 I u n 5 R K 2 2 z G j m t / 8 G E d C G S I + N b I A a T 3 w j 4 w C A A A A A A 6 A A A A A A g A A I A A A A M U 9 k B 8 7 n a W Z l 9 5 w q B Q 4 Q q G u L R r h k W F n n O B l Z L Q n N / g T U A A A A I n x + d q 1 A X Q j A 7 c I D k G r n z e T U B y D v v K W o R q Y + o 1 I F K 8 h n z L f 8 v T 0 3 n Z N u 3 5 A q l v Q d w Q C m w 4 I / 2 L C 3 U c c s o W V 7 Q Z z w K x b q 0 / r Q I + N Q f X 2 Z z r D Q A A A A K 9 J K Z H K y x h K z 1 h B H d V B O O h V / 6 x g n I J z B w N F 8 a a f U v J U c p 0 I f W j d A 9 D M D Y 1 O n r K 7 d G 8 e a L f e m L 0 h d v D s a a F 0 E C g = < / D a t a M a s h u p > 
</file>

<file path=customXml/itemProps1.xml><?xml version="1.0" encoding="utf-8"?>
<ds:datastoreItem xmlns:ds="http://schemas.openxmlformats.org/officeDocument/2006/customXml" ds:itemID="{EA502FC6-5851-4426-A551-015F04B21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Overhead</vt:lpstr>
      <vt:lpstr>Reward</vt:lpstr>
      <vt:lpstr>overhead_all</vt:lpstr>
      <vt:lpstr>Sheet2</vt:lpstr>
      <vt:lpstr>Overhead2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杨少杰</dc:creator>
  <cp:lastModifiedBy>少杰 杨</cp:lastModifiedBy>
  <dcterms:created xsi:type="dcterms:W3CDTF">2015-06-05T18:19:34Z</dcterms:created>
  <dcterms:modified xsi:type="dcterms:W3CDTF">2025-05-13T13:57:28Z</dcterms:modified>
</cp:coreProperties>
</file>