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_rels/chart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ходы" sheetId="1" state="visible" r:id="rId2"/>
    <sheet name="Итог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<sst xmlns="http://schemas.openxmlformats.org/spreadsheetml/2006/main" count="42" uniqueCount="40">
  <si>
    <t xml:space="preserve">Ученики</t>
  </si>
  <si>
    <t xml:space="preserve">Длз</t>
  </si>
  <si>
    <t xml:space="preserve">Цена</t>
  </si>
  <si>
    <t xml:space="preserve">Акч</t>
  </si>
  <si>
    <t xml:space="preserve">*</t>
  </si>
  <si>
    <t xml:space="preserve">**</t>
  </si>
  <si>
    <t xml:space="preserve">Итого</t>
  </si>
  <si>
    <t xml:space="preserve">Соня</t>
  </si>
  <si>
    <t xml:space="preserve">Влад</t>
  </si>
  <si>
    <t xml:space="preserve">Марго</t>
  </si>
  <si>
    <t xml:space="preserve">Толя</t>
  </si>
  <si>
    <t xml:space="preserve">Коля</t>
  </si>
  <si>
    <t xml:space="preserve">Злата</t>
  </si>
  <si>
    <t xml:space="preserve">Дана</t>
  </si>
  <si>
    <t xml:space="preserve">Дима</t>
  </si>
  <si>
    <t xml:space="preserve">Лев</t>
  </si>
  <si>
    <t xml:space="preserve">Настя ⊕</t>
  </si>
  <si>
    <r>
      <rPr>
        <sz val="16"/>
        <color rgb="FF008000"/>
        <rFont val="a_OldTyper"/>
        <family val="1"/>
        <charset val="204"/>
      </rPr>
      <t xml:space="preserve">Настя </t>
    </r>
    <r>
      <rPr>
        <sz val="18"/>
        <color rgb="FF6A8759"/>
        <rFont val="FreeMono"/>
        <family val="3"/>
        <charset val="204"/>
      </rPr>
      <t xml:space="preserve">⊗</t>
    </r>
  </si>
  <si>
    <t xml:space="preserve">Эрик</t>
  </si>
  <si>
    <t xml:space="preserve">Аня</t>
  </si>
  <si>
    <t xml:space="preserve">Сергей</t>
  </si>
  <si>
    <t xml:space="preserve">Дамир</t>
  </si>
  <si>
    <t xml:space="preserve">Катя</t>
  </si>
  <si>
    <t xml:space="preserve">Дополнительные</t>
  </si>
  <si>
    <t xml:space="preserve">Итоги</t>
  </si>
  <si>
    <t xml:space="preserve">Получил</t>
  </si>
  <si>
    <t xml:space="preserve">Месяц</t>
  </si>
  <si>
    <t xml:space="preserve">НЗ</t>
  </si>
  <si>
    <t xml:space="preserve">НД</t>
  </si>
  <si>
    <t xml:space="preserve">Ratio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</si>
  <si>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</si>
  <si>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</si>
  <si>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</si>
  <si>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</si>
  <si>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</si>
  <si>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</si>
  <si>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</si>
  <si>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</si>
  <si>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</si>
  <si>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В конце месяца "убиваем" формулы в строке месяца!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</si>
</sst>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6"/>
      <name val="a_OldTyper"/>
      <family val="1"/>
      <charset val="204"/>
    </font>
    <font>
      <b val="true"/>
      <sz val="16"/>
      <color rgb="FF339966"/>
      <name val="a_OldTyper"/>
      <family val="1"/>
      <charset val="204"/>
    </font>
    <font>
      <b val="true"/>
      <sz val="16"/>
      <color rgb="FFFF0000"/>
      <name val="a_OldTyper"/>
      <family val="1"/>
      <charset val="204"/>
    </font>
    <font>
      <sz val="16"/>
      <color rgb="FF008000"/>
      <name val="a_OldTyper"/>
      <family val="1"/>
      <charset val="204"/>
    </font>
    <font>
      <sz val="16"/>
      <name val="a_OldTyper"/>
      <family val="1"/>
      <charset val="204"/>
    </font>
    <font>
      <sz val="16"/>
      <color rgb="FF339966"/>
      <name val="a_OldTyper"/>
      <family val="1"/>
      <charset val="204"/>
    </font>
    <font>
      <sz val="16"/>
      <color rgb="FFFF0000"/>
      <name val="a_OldTyper"/>
      <family val="1"/>
      <charset val="204"/>
    </font>
    <font>
      <sz val="18"/>
      <color rgb="FF6A8759"/>
      <name val="FreeMono"/>
      <family val="3"/>
      <charset val="204"/>
    </font>
    <font>
      <b val="true"/>
      <sz val="16"/>
      <color rgb="FF1F497D"/>
      <name val="a_OldTyper"/>
      <family val="1"/>
      <charset val="204"/>
    </font>
    <font>
      <b val="true"/>
      <sz val="16"/>
      <color rgb="FF0000FF"/>
      <name val="a_OldTyper"/>
      <family val="1"/>
      <charset val="204"/>
    </font>
    <font>
      <b val="true"/>
      <sz val="16"/>
      <color rgb="FF953735"/>
      <name val="a_OldTyper"/>
      <family val="1"/>
      <charset val="204"/>
    </font>
    <font>
      <sz val="16"/>
      <color rgb="FFC0504D"/>
      <name val="a_OldTyper"/>
      <family val="1"/>
      <charset val="204"/>
    </font>
    <font>
      <b val="true"/>
      <sz val="16"/>
      <color rgb="FF800000"/>
      <name val="a_OldTyper"/>
      <family val="1"/>
      <charset val="204"/>
    </font>
    <font>
      <b val="true"/>
      <sz val="11"/>
      <color rgb="FFFF0000"/>
      <name val="Arial Cyr"/>
      <family val="0"/>
      <charset val="204"/>
    </font>
    <font>
      <b val="true"/>
      <sz val="11"/>
      <name val="Arial Cyr"/>
      <family val="0"/>
      <charset val="204"/>
    </font>
    <font>
      <b val="true"/>
      <sz val="16"/>
      <name val="Arial Cyr"/>
      <family val="0"/>
      <charset val="204"/>
    </font>
    <font>
      <b val="true"/>
      <sz val="6"/>
      <color rgb="FF000000"/>
      <name val="FreeMono"/>
      <family val="2"/>
    </font>
    <font>
      <sz val="8"/>
      <color rgb="FF000000"/>
      <name val="DejaVu Sans Mono"/>
      <family val="2"/>
    </font>
    <font>
      <sz val="10"/>
      <name val="Arial"/>
      <family val="2"/>
    </font>
    <font>
      <sz val="20"/>
      <name val="Neucha"/>
      <family val="3"/>
      <charset val="1"/>
    </font>
    <font>
      <sz val="14"/>
      <name val="Arial Cyr"/>
      <family val="0"/>
      <charset val="204"/>
    </font>
    <font>
      <b val="true"/>
      <sz val="12"/>
      <color rgb="FF008000"/>
      <name val="Bernard MT Condensed"/>
      <family val="1"/>
      <charset val="1"/>
    </font>
    <font>
      <b val="true"/>
      <sz val="12"/>
      <color rgb="FFFF0000"/>
      <name val="Bernard MT Condensed"/>
      <family val="1"/>
      <charset val="1"/>
    </font>
    <font>
      <b val="true"/>
      <sz val="15"/>
      <color rgb="FF008080"/>
      <name val="Minaeff Ect"/>
      <family val="0"/>
      <charset val="204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EEECE1"/>
        <bgColor rgb="FFD9D9D9"/>
      </patternFill>
    </fill>
    <fill>
      <patternFill patternType="solid">
        <fgColor rgb="FFC0C0C0"/>
        <bgColor rgb="FFB3B3B3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1493"/>
      <rgbColor rgb="FF00FFFF"/>
      <rgbColor rgb="FF800000"/>
      <rgbColor rgb="FF008000"/>
      <rgbColor rgb="FF000080"/>
      <rgbColor rgb="FFB47804"/>
      <rgbColor rgb="FF800080"/>
      <rgbColor rgb="FF008080"/>
      <rgbColor rgb="FFC0C0C0"/>
      <rgbColor rgb="FF808080"/>
      <rgbColor rgb="FF729FCF"/>
      <rgbColor rgb="FF953735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B0000"/>
      <rgbColor rgb="FF158466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DDD9C3"/>
      <rgbColor rgb="FF6A8759"/>
      <rgbColor rgb="FF26C6DA"/>
      <rgbColor rgb="FF81D41A"/>
      <rgbColor rgb="FFFFCC00"/>
      <rgbColor rgb="FFFF950E"/>
      <rgbColor rgb="FFFF6600"/>
      <rgbColor rgb="FF606060"/>
      <rgbColor rgb="FF878787"/>
      <rgbColor rgb="FF004586"/>
      <rgbColor rgb="FF339966"/>
      <rgbColor rgb="FF003300"/>
      <rgbColor rgb="FF333300"/>
      <rgbColor rgb="FF993300"/>
      <rgbColor rgb="FFC0504D"/>
      <rgbColor rgb="FF1F497D"/>
      <rgbColor rgb="FF228B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5"/>
      <c:rAngAx val="1"/>
      <c:perspective val="50"/>
    </c:view3D>
    <c:floor>
      <c:spPr>
        <a:solidFill>
          <a:srgbClr val="c0c0c0"/>
        </a:solidFill>
        <a:ln cap="rnd" w="36000">
          <a:solidFill>
            <a:srgbClr val="ff0000"/>
          </a:solidFill>
          <a:prstDash val="sysDashDot"/>
          <a:round/>
        </a:ln>
      </c:spPr>
    </c:floor>
    <c:sideWall>
      <c:spPr>
        <a:solidFill>
          <a:srgbClr val="c0c0c0"/>
        </a:solidFill>
        <a:ln cap="rnd" w="36000">
          <a:solidFill>
            <a:srgbClr val="808080"/>
          </a:solidFill>
          <a:prstDash val="dot"/>
          <a:round/>
        </a:ln>
      </c:spPr>
    </c:sideWall>
    <c:backWall>
      <c:spPr>
        <a:solidFill>
          <a:srgbClr val="c0c0c0"/>
        </a:solidFill>
        <a:ln cap="rnd" w="36000">
          <a:solidFill>
            <a:srgbClr val="808080"/>
          </a:solidFill>
          <a:prstDash val="dot"/>
          <a:round/>
        </a:ln>
      </c:spPr>
    </c:backWall>
    <c:plotArea>
      <c:layout>
        <c:manualLayout>
          <c:layoutTarget val="inner"/>
          <c:xMode val="edge"/>
          <c:yMode val="edge"/>
          <c:x val="0.0772509786863854"/>
          <c:y val="0.0308289744809003"/>
          <c:w val="0.884428012179208"/>
          <c:h val="0.874465049928673"/>
        </c:manualLayout>
      </c:layout>
      <c:bar3DChart>
        <c:barDir val="col"/>
        <c:grouping val="standard"/>
        <c:varyColors val="1"/>
        <c:ser>
          <c:idx val="0"/>
          <c:order val="0"/>
          <c:spPr>
            <a:solidFill>
              <a:srgbClr val="ff1493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 w="1260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729fcf"/>
                  </a:gs>
                  <a:gs pos="100000">
                    <a:srgbClr val="000000"/>
                  </a:gs>
                </a:gsLst>
                <a:path path="circle">
                  <a:fillToRect l="50000" t="50000" r="50000" b="50000"/>
                </a:path>
              </a:gradFill>
              <a:ln w="12600">
                <a:noFill/>
              </a:ln>
            </c:spPr>
          </c:dPt>
          <c:dPt>
            <c:idx val="2"/>
            <c:spPr>
              <a:solidFill>
                <a:srgbClr val="ff0000"/>
              </a:solidFill>
              <a:ln w="12600">
                <a:noFill/>
              </a:ln>
            </c:spPr>
          </c:dPt>
          <c:dPt>
            <c:idx val="3"/>
            <c:spPr>
              <a:solidFill>
                <a:srgbClr val="26c6da"/>
              </a:solidFill>
              <a:ln w="12600">
                <a:noFill/>
              </a:ln>
            </c:spPr>
          </c:dPt>
          <c:dPt>
            <c:idx val="4"/>
            <c:spPr>
              <a:solidFill>
                <a:srgbClr val="660066"/>
              </a:solidFill>
              <a:ln w="12600">
                <a:noFill/>
              </a:ln>
            </c:spPr>
          </c:dPt>
          <c:dPt>
            <c:idx val="5"/>
            <c:spPr>
              <a:solidFill>
                <a:srgbClr val="ff8080"/>
              </a:solidFill>
              <a:ln w="12600">
                <a:noFill/>
              </a:ln>
            </c:spPr>
          </c:dPt>
          <c:dPt>
            <c:idx val="6"/>
            <c:spPr>
              <a:solidFill>
                <a:srgbClr val="0066cc"/>
              </a:solidFill>
              <a:ln w="12600">
                <a:noFill/>
              </a:ln>
            </c:spPr>
          </c:dPt>
          <c:dPt>
            <c:idx val="7"/>
            <c:spPr>
              <a:solidFill>
                <a:srgbClr val="ff1493"/>
              </a:solidFill>
              <a:ln w="12600">
                <a:noFill/>
              </a:ln>
            </c:spPr>
          </c:dPt>
          <c:dPt>
            <c:idx val="8"/>
            <c:spPr>
              <a:solidFill>
                <a:srgbClr val="158466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8b0000"/>
              </a:solidFill>
              <a:ln w="12600">
                <a:noFill/>
              </a:ln>
            </c:spPr>
          </c:dPt>
          <c:dPt>
            <c:idx val="11"/>
            <c:spPr>
              <a:solidFill>
                <a:srgbClr val="b47804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729fcf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15"/>
            <c:spPr>
              <a:blipFill rotWithShape="0">
                <a:blip r:embed="rId1"/>
                <a:stretch/>
              </a:blipFill>
              <a:ln w="0">
                <a:noFill/>
              </a:ln>
            </c:spPr>
          </c:dPt>
          <c:dPt>
            <c:idx val="16"/>
            <c:spPr>
              <a:solidFill>
                <a:srgbClr val="000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600" spc="-1" strike="noStrike">
                    <a:solidFill>
                      <a:srgbClr val="000000"/>
                    </a:solidFill>
                    <a:latin typeface="Arial Cyr"/>
                    <a:ea typeface="Arial Cyr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Приходы!$A$2:$A$18</c:f>
              <c:strCache>
                <c:ptCount val="17"/>
                <c:pt idx="0">
                  <c:v>Соня</c:v>
                </c:pt>
                <c:pt idx="1">
                  <c:v>Влад</c:v>
                </c:pt>
                <c:pt idx="2">
                  <c:v>Марго</c:v>
                </c:pt>
                <c:pt idx="3">
                  <c:v>Толя</c:v>
                </c:pt>
                <c:pt idx="4">
                  <c:v>Коля</c:v>
                </c:pt>
                <c:pt idx="5">
                  <c:v>Злата</c:v>
                </c:pt>
                <c:pt idx="6">
                  <c:v>Дана</c:v>
                </c:pt>
                <c:pt idx="7">
                  <c:v>Дима</c:v>
                </c:pt>
                <c:pt idx="8">
                  <c:v>Лев</c:v>
                </c:pt>
                <c:pt idx="9">
                  <c:v>Настя ⊕</c:v>
                </c:pt>
                <c:pt idx="10">
                  <c:v>Настя ⊗</c:v>
                </c:pt>
                <c:pt idx="11">
                  <c:v>Эрик</c:v>
                </c:pt>
                <c:pt idx="12">
                  <c:v>Аня</c:v>
                </c:pt>
                <c:pt idx="13">
                  <c:v>Сергей</c:v>
                </c:pt>
                <c:pt idx="14">
                  <c:v>Дамир</c:v>
                </c:pt>
                <c:pt idx="15">
                  <c:v>Катя</c:v>
                </c:pt>
                <c:pt idx="16">
                  <c:v/>
                </c:pt>
              </c:strCache>
            </c:strRef>
          </c:cat>
          <c:val>
            <c:numRef>
              <c:f>Приходы!$G$2:$G$18</c:f>
              <c:numCache>
                <c:formatCode>General</c:formatCode>
                <c:ptCount val="17"/>
                <c:pt idx="0">
                  <c:v>70000</c:v>
                </c:pt>
                <c:pt idx="1">
                  <c:v>59000</c:v>
                </c:pt>
                <c:pt idx="2">
                  <c:v>55000</c:v>
                </c:pt>
                <c:pt idx="3">
                  <c:v>76500</c:v>
                </c:pt>
                <c:pt idx="4">
                  <c:v>55000</c:v>
                </c:pt>
                <c:pt idx="5">
                  <c:v>29000</c:v>
                </c:pt>
                <c:pt idx="6">
                  <c:v>42000</c:v>
                </c:pt>
                <c:pt idx="7">
                  <c:v>42000</c:v>
                </c:pt>
                <c:pt idx="8">
                  <c:v>36000</c:v>
                </c:pt>
                <c:pt idx="9">
                  <c:v>12000</c:v>
                </c:pt>
                <c:pt idx="10">
                  <c:v>49000</c:v>
                </c:pt>
                <c:pt idx="11">
                  <c:v>34000</c:v>
                </c:pt>
                <c:pt idx="12">
                  <c:v>18000</c:v>
                </c:pt>
                <c:pt idx="13">
                  <c:v>32000</c:v>
                </c:pt>
                <c:pt idx="14">
                  <c:v>37500</c:v>
                </c:pt>
                <c:pt idx="15">
                  <c:v>3000</c:v>
                </c:pt>
              </c:numCache>
            </c:numRef>
          </c:val>
        </c:ser>
        <c:gapWidth val="100"/>
        <c:shape val="cylinder"/>
        <c:axId val="74747794"/>
        <c:axId val="67442132"/>
        <c:axId val="1442545"/>
      </c:bar3DChart>
      <c:catAx>
        <c:axId val="74747794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600" spc="-1" strike="noStrike">
                <a:solidFill>
                  <a:srgbClr val="000000"/>
                </a:solidFill>
                <a:latin typeface="FreeMono"/>
                <a:ea typeface="Arial Cyr"/>
              </a:defRPr>
            </a:pPr>
          </a:p>
        </c:txPr>
        <c:crossAx val="67442132"/>
        <c:crossesAt val="0"/>
        <c:auto val="1"/>
        <c:lblAlgn val="ctr"/>
        <c:lblOffset val="100"/>
        <c:noMultiLvlLbl val="0"/>
      </c:catAx>
      <c:valAx>
        <c:axId val="67442132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DejaVu Sans Mono"/>
                <a:ea typeface="Arial Cyr"/>
              </a:defRPr>
            </a:pPr>
          </a:p>
        </c:txPr>
        <c:crossAx val="74747794"/>
        <c:crossesAt val="1"/>
        <c:crossBetween val="between"/>
      </c:valAx>
      <c:serAx>
        <c:axId val="14425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42132"/>
        <c:crosses val="autoZero"/>
      </c:serAx>
    </c:plotArea>
    <c:plotVisOnly val="1"/>
    <c:dispBlanksAs val="zero"/>
  </c:chart>
  <c:spPr>
    <a:solidFill>
      <a:srgbClr val="ffffff"/>
    </a:solidFill>
    <a:ln cap="rnd" w="36000">
      <a:solidFill>
        <a:srgbClr val="228b22"/>
      </a:solidFill>
      <a:prstDash val="sysDashDot"/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841352571029"/>
          <c:y val="0.0636533084808947"/>
          <c:w val="0.839954236318566"/>
          <c:h val="0.747157502329916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Итоги!$A$2:$A$10</c:f>
              <c:strCache>
                <c:ptCount val="9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Итоги!$E$2:$E$10</c:f>
              <c:numCache>
                <c:formatCode>General</c:formatCode>
                <c:ptCount val="9"/>
                <c:pt idx="0">
                  <c:v>44000</c:v>
                </c:pt>
                <c:pt idx="1">
                  <c:v>52000</c:v>
                </c:pt>
                <c:pt idx="2">
                  <c:v>91000</c:v>
                </c:pt>
                <c:pt idx="3">
                  <c:v>73000</c:v>
                </c:pt>
                <c:pt idx="4">
                  <c:v>59000</c:v>
                </c:pt>
                <c:pt idx="5">
                  <c:v>68000</c:v>
                </c:pt>
                <c:pt idx="6">
                  <c:v>92500</c:v>
                </c:pt>
                <c:pt idx="7">
                  <c:v>66000</c:v>
                </c:pt>
                <c:pt idx="8">
                  <c:v>108000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902220"/>
        <c:axId val="8676863"/>
      </c:lineChart>
      <c:catAx>
        <c:axId val="7790222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76863"/>
        <c:crosses val="autoZero"/>
        <c:auto val="1"/>
        <c:lblAlgn val="ctr"/>
        <c:lblOffset val="100"/>
        <c:noMultiLvlLbl val="0"/>
      </c:catAx>
      <c:valAx>
        <c:axId val="86768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90222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40680</xdr:colOff>
      <xdr:row>0</xdr:row>
      <xdr:rowOff>38160</xdr:rowOff>
    </xdr:from>
    <xdr:to>
      <xdr:col>17</xdr:col>
      <xdr:colOff>607680</xdr:colOff>
      <xdr:row>17</xdr:row>
      <xdr:rowOff>162000</xdr:rowOff>
    </xdr:to>
    <xdr:graphicFrame>
      <xdr:nvGraphicFramePr>
        <xdr:cNvPr id="0" name="Chart 1"/>
        <xdr:cNvGraphicFramePr/>
      </xdr:nvGraphicFramePr>
      <xdr:xfrm>
        <a:off x="4872240" y="38160"/>
        <a:ext cx="8276040" cy="45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67320</xdr:colOff>
      <xdr:row>0</xdr:row>
      <xdr:rowOff>0</xdr:rowOff>
    </xdr:from>
    <xdr:to>
      <xdr:col>13</xdr:col>
      <xdr:colOff>549720</xdr:colOff>
      <xdr:row>13</xdr:row>
      <xdr:rowOff>71640</xdr:rowOff>
    </xdr:to>
    <xdr:graphicFrame>
      <xdr:nvGraphicFramePr>
        <xdr:cNvPr id="1" name="Chart 1"/>
        <xdr:cNvGraphicFramePr/>
      </xdr:nvGraphicFramePr>
      <xdr:xfrm>
        <a:off x="4912920" y="0"/>
        <a:ext cx="5663520" cy="386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94140625" defaultRowHeight="13.2" zeroHeight="false" outlineLevelRow="0" outlineLevelCol="0"/>
  <cols>
    <col collapsed="false" customWidth="true" hidden="false" outlineLevel="0" max="1" min="1" style="0" width="15.48"/>
    <col collapsed="false" customWidth="true" hidden="false" outlineLevel="0" max="2" min="2" style="1" width="6.81"/>
    <col collapsed="false" customWidth="true" hidden="false" outlineLevel="0" max="4" min="4" style="0" width="8.11"/>
    <col collapsed="false" customWidth="true" hidden="false" outlineLevel="0" max="5" min="5" style="0" width="3.33"/>
    <col collapsed="false" customWidth="true" hidden="false" outlineLevel="0" max="7" min="7" style="0" width="12.9"/>
  </cols>
  <sheetData>
    <row r="1" s="1" customFormat="true" ht="21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</row>
    <row r="2" customFormat="false" ht="21" hidden="false" customHeight="false" outlineLevel="0" collapsed="false">
      <c r="A2" s="5" t="s">
        <v>7</v>
      </c>
      <c r="B2" s="6" t="n">
        <v>2</v>
      </c>
      <c r="C2" s="7" t="n">
        <v>1000</v>
      </c>
      <c r="D2" s="6" t="n">
        <v>70</v>
      </c>
      <c r="E2" s="8"/>
      <c r="F2" s="9"/>
      <c r="G2" s="7" t="n">
        <f aca="false">C2*(D2-E2)</f>
        <v>70000</v>
      </c>
    </row>
    <row r="3" customFormat="false" ht="21" hidden="false" customHeight="false" outlineLevel="0" collapsed="false">
      <c r="A3" s="5" t="s">
        <v>8</v>
      </c>
      <c r="B3" s="6" t="n">
        <v>2</v>
      </c>
      <c r="C3" s="7" t="n">
        <v>1000</v>
      </c>
      <c r="D3" s="6" t="n">
        <v>59</v>
      </c>
      <c r="E3" s="8"/>
      <c r="F3" s="9"/>
      <c r="G3" s="7" t="n">
        <f aca="false">C3*(D3-E3)</f>
        <v>59000</v>
      </c>
    </row>
    <row r="4" customFormat="false" ht="21" hidden="false" customHeight="false" outlineLevel="0" collapsed="false">
      <c r="A4" s="5" t="s">
        <v>9</v>
      </c>
      <c r="B4" s="6" t="n">
        <v>2</v>
      </c>
      <c r="C4" s="7" t="n">
        <v>1000</v>
      </c>
      <c r="D4" s="6" t="n">
        <v>55</v>
      </c>
      <c r="E4" s="8"/>
      <c r="F4" s="9"/>
      <c r="G4" s="7" t="n">
        <f aca="false">C4*(D4-E4)</f>
        <v>55000</v>
      </c>
    </row>
    <row r="5" customFormat="false" ht="21" hidden="false" customHeight="false" outlineLevel="0" collapsed="false">
      <c r="A5" s="5" t="s">
        <v>10</v>
      </c>
      <c r="B5" s="6" t="n">
        <v>2.5</v>
      </c>
      <c r="C5" s="7" t="n">
        <v>1000</v>
      </c>
      <c r="D5" s="6" t="n">
        <v>76.5</v>
      </c>
      <c r="E5" s="8"/>
      <c r="F5" s="9"/>
      <c r="G5" s="7" t="n">
        <f aca="false">C5*(D5-E5)</f>
        <v>76500</v>
      </c>
    </row>
    <row r="6" customFormat="false" ht="21" hidden="false" customHeight="false" outlineLevel="0" collapsed="false">
      <c r="A6" s="5" t="s">
        <v>11</v>
      </c>
      <c r="B6" s="6" t="n">
        <v>2</v>
      </c>
      <c r="C6" s="7" t="n">
        <v>1000</v>
      </c>
      <c r="D6" s="6" t="n">
        <v>55</v>
      </c>
      <c r="E6" s="8"/>
      <c r="F6" s="9"/>
      <c r="G6" s="7" t="n">
        <f aca="false">C6*(D6-E6)</f>
        <v>55000</v>
      </c>
    </row>
    <row r="7" customFormat="false" ht="21" hidden="false" customHeight="false" outlineLevel="0" collapsed="false">
      <c r="A7" s="5" t="s">
        <v>12</v>
      </c>
      <c r="B7" s="6" t="n">
        <v>1</v>
      </c>
      <c r="C7" s="7" t="n">
        <v>1000</v>
      </c>
      <c r="D7" s="6" t="n">
        <v>29</v>
      </c>
      <c r="E7" s="8"/>
      <c r="F7" s="9"/>
      <c r="G7" s="7" t="n">
        <f aca="false">C7*(D7-E7)</f>
        <v>29000</v>
      </c>
    </row>
    <row r="8" customFormat="false" ht="19.7" hidden="false" customHeight="false" outlineLevel="0" collapsed="false">
      <c r="A8" s="5" t="s">
        <v>13</v>
      </c>
      <c r="B8" s="6" t="n">
        <v>1</v>
      </c>
      <c r="C8" s="7" t="n">
        <v>1000</v>
      </c>
      <c r="D8" s="6" t="n">
        <v>42</v>
      </c>
      <c r="E8" s="8"/>
      <c r="F8" s="9"/>
      <c r="G8" s="7" t="n">
        <f aca="false">C8*(D8-E8)</f>
        <v>42000</v>
      </c>
    </row>
    <row r="9" customFormat="false" ht="19.7" hidden="false" customHeight="false" outlineLevel="0" collapsed="false">
      <c r="A9" s="5" t="s">
        <v>14</v>
      </c>
      <c r="B9" s="6" t="n">
        <v>2</v>
      </c>
      <c r="C9" s="7" t="n">
        <v>1000</v>
      </c>
      <c r="D9" s="6" t="n">
        <v>42</v>
      </c>
      <c r="E9" s="8"/>
      <c r="F9" s="9"/>
      <c r="G9" s="7" t="n">
        <f aca="false">C9*(D9-E9)</f>
        <v>42000</v>
      </c>
    </row>
    <row r="10" customFormat="false" ht="19.7" hidden="false" customHeight="false" outlineLevel="0" collapsed="false">
      <c r="A10" s="5" t="s">
        <v>15</v>
      </c>
      <c r="B10" s="6" t="n">
        <v>2</v>
      </c>
      <c r="C10" s="7" t="n">
        <v>1000</v>
      </c>
      <c r="D10" s="6" t="n">
        <v>38</v>
      </c>
      <c r="E10" s="8" t="n">
        <v>2</v>
      </c>
      <c r="F10" s="9"/>
      <c r="G10" s="7" t="n">
        <f aca="false">C10*(D10-E10)</f>
        <v>36000</v>
      </c>
    </row>
    <row r="11" customFormat="false" ht="19.7" hidden="false" customHeight="false" outlineLevel="0" collapsed="false">
      <c r="A11" s="5" t="s">
        <v>16</v>
      </c>
      <c r="B11" s="6" t="n">
        <v>1</v>
      </c>
      <c r="C11" s="7" t="n">
        <v>1000</v>
      </c>
      <c r="D11" s="6" t="n">
        <v>12</v>
      </c>
      <c r="E11" s="8"/>
      <c r="F11" s="9"/>
      <c r="G11" s="7" t="n">
        <f aca="false">C11*(D11-E11)</f>
        <v>12000</v>
      </c>
    </row>
    <row r="12" customFormat="false" ht="19.7" hidden="false" customHeight="false" outlineLevel="0" collapsed="false">
      <c r="A12" s="5" t="s">
        <v>17</v>
      </c>
      <c r="B12" s="6" t="n">
        <v>2</v>
      </c>
      <c r="C12" s="7" t="n">
        <v>1000</v>
      </c>
      <c r="D12" s="6" t="n">
        <v>49</v>
      </c>
      <c r="E12" s="8"/>
      <c r="F12" s="9"/>
      <c r="G12" s="7" t="n">
        <f aca="false">C12*(D12-E12)</f>
        <v>49000</v>
      </c>
    </row>
    <row r="13" customFormat="false" ht="21" hidden="false" customHeight="false" outlineLevel="0" collapsed="false">
      <c r="A13" s="5" t="s">
        <v>18</v>
      </c>
      <c r="B13" s="6" t="n">
        <v>1</v>
      </c>
      <c r="C13" s="7" t="n">
        <v>1000</v>
      </c>
      <c r="D13" s="6" t="n">
        <v>34</v>
      </c>
      <c r="E13" s="8"/>
      <c r="F13" s="9"/>
      <c r="G13" s="7" t="n">
        <f aca="false">C13*(D13-E13)</f>
        <v>34000</v>
      </c>
    </row>
    <row r="14" customFormat="false" ht="21" hidden="false" customHeight="false" outlineLevel="0" collapsed="false">
      <c r="A14" s="5" t="s">
        <v>19</v>
      </c>
      <c r="B14" s="6" t="n">
        <v>2</v>
      </c>
      <c r="C14" s="7" t="n">
        <v>1000</v>
      </c>
      <c r="D14" s="6" t="n">
        <v>18</v>
      </c>
      <c r="E14" s="8"/>
      <c r="F14" s="9"/>
      <c r="G14" s="7" t="n">
        <f aca="false">C14*(D14-E14)</f>
        <v>18000</v>
      </c>
    </row>
    <row r="15" customFormat="false" ht="21" hidden="false" customHeight="false" outlineLevel="0" collapsed="false">
      <c r="A15" s="5" t="s">
        <v>20</v>
      </c>
      <c r="B15" s="6" t="n">
        <v>2</v>
      </c>
      <c r="C15" s="7" t="n">
        <v>1000</v>
      </c>
      <c r="D15" s="6" t="n">
        <v>32</v>
      </c>
      <c r="E15" s="8"/>
      <c r="F15" s="9"/>
      <c r="G15" s="7" t="n">
        <f aca="false">C15*(D15-E15)</f>
        <v>32000</v>
      </c>
    </row>
    <row r="16" customFormat="false" ht="19.7" hidden="false" customHeight="false" outlineLevel="0" collapsed="false">
      <c r="A16" s="5" t="s">
        <v>21</v>
      </c>
      <c r="B16" s="6" t="n">
        <v>2</v>
      </c>
      <c r="C16" s="7" t="n">
        <v>1000</v>
      </c>
      <c r="D16" s="6" t="n">
        <v>37.5</v>
      </c>
      <c r="E16" s="8"/>
      <c r="F16" s="9"/>
      <c r="G16" s="7" t="n">
        <f aca="false">C16*(D16-E16)</f>
        <v>37500</v>
      </c>
    </row>
    <row r="17" customFormat="false" ht="19.7" hidden="false" customHeight="false" outlineLevel="0" collapsed="false">
      <c r="A17" s="5" t="s">
        <v>22</v>
      </c>
      <c r="B17" s="6" t="n">
        <v>1</v>
      </c>
      <c r="C17" s="7" t="n">
        <v>1000</v>
      </c>
      <c r="D17" s="6" t="n">
        <v>3</v>
      </c>
      <c r="E17" s="8"/>
      <c r="F17" s="9"/>
      <c r="G17" s="7" t="n">
        <f aca="false">C17*(D17-E17)</f>
        <v>3000</v>
      </c>
    </row>
    <row r="18" customFormat="false" ht="21" hidden="false" customHeight="false" outlineLevel="0" collapsed="false">
      <c r="A18" s="10"/>
      <c r="B18" s="11"/>
      <c r="C18" s="12"/>
      <c r="D18" s="11"/>
      <c r="E18" s="8"/>
      <c r="F18" s="13"/>
      <c r="G18" s="7"/>
    </row>
    <row r="19" customFormat="false" ht="21" hidden="false" customHeight="false" outlineLevel="0" collapsed="false">
      <c r="A19" s="14" t="s">
        <v>23</v>
      </c>
      <c r="B19" s="15"/>
      <c r="C19" s="14"/>
      <c r="D19" s="16" t="n">
        <v>3</v>
      </c>
      <c r="E19" s="17"/>
      <c r="F19" s="18"/>
      <c r="G19" s="16" t="n">
        <f aca="false">2500+1000</f>
        <v>3500</v>
      </c>
    </row>
    <row r="20" customFormat="false" ht="21" hidden="false" customHeight="false" outlineLevel="0" collapsed="false">
      <c r="A20" s="19" t="s">
        <v>24</v>
      </c>
      <c r="B20" s="6"/>
      <c r="C20" s="7"/>
      <c r="D20" s="20" t="n">
        <f aca="false">SUM(D2:D19)</f>
        <v>655</v>
      </c>
      <c r="E20" s="7"/>
      <c r="F20" s="21" t="n">
        <f aca="false">SUM(F2:F18)</f>
        <v>0</v>
      </c>
      <c r="G20" s="20" t="n">
        <f aca="false">SUM(G2:G19)</f>
        <v>653500</v>
      </c>
    </row>
    <row r="21" customFormat="false" ht="21" hidden="false" customHeight="false" outlineLevel="0" collapsed="false">
      <c r="A21" s="22" t="s">
        <v>25</v>
      </c>
      <c r="B21" s="6"/>
      <c r="C21" s="7"/>
      <c r="D21" s="7"/>
      <c r="E21" s="7"/>
      <c r="F21" s="23"/>
      <c r="G21" s="24" t="n">
        <f aca="false">F20+G20</f>
        <v>653500</v>
      </c>
    </row>
    <row r="22" customFormat="false" ht="13.8" hidden="false" customHeight="false" outlineLevel="0" collapsed="false">
      <c r="A22" s="25"/>
    </row>
    <row r="23" s="26" customFormat="true" ht="13.8" hidden="false" customHeight="false" outlineLevel="0" collapsed="false">
      <c r="B23" s="27"/>
    </row>
    <row r="24" customFormat="false" ht="12.75" hidden="false" customHeight="true" outlineLevel="0" collapsed="false">
      <c r="H24" s="2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0.94140625" defaultRowHeight="13.2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8.44"/>
    <col collapsed="false" customWidth="true" hidden="false" outlineLevel="0" max="3" min="3" style="0" width="14.11"/>
    <col collapsed="false" customWidth="true" hidden="false" outlineLevel="0" max="4" min="4" style="0" width="8.11"/>
    <col collapsed="false" customWidth="true" hidden="false" outlineLevel="0" max="5" min="5" style="0" width="13.43"/>
    <col collapsed="false" customWidth="true" hidden="false" outlineLevel="0" max="9" min="9" style="0" width="7.87"/>
  </cols>
  <sheetData>
    <row r="1" customFormat="false" ht="24.45" hidden="false" customHeight="false" outlineLevel="0" collapsed="false">
      <c r="A1" s="29" t="s">
        <v>26</v>
      </c>
      <c r="B1" s="30" t="s">
        <v>27</v>
      </c>
      <c r="C1" s="29" t="s">
        <v>28</v>
      </c>
      <c r="D1" s="31" t="s">
        <v>4</v>
      </c>
      <c r="E1" s="32" t="s">
        <v>26</v>
      </c>
      <c r="F1" s="33" t="s">
        <v>29</v>
      </c>
      <c r="I1" s="34"/>
      <c r="J1" s="35"/>
      <c r="K1" s="35"/>
      <c r="L1" s="34"/>
    </row>
    <row r="2" customFormat="false" ht="24.45" hidden="false" customHeight="false" outlineLevel="0" collapsed="false">
      <c r="A2" s="36" t="s">
        <v>30</v>
      </c>
      <c r="B2" s="37" t="n">
        <v>44</v>
      </c>
      <c r="C2" s="38" t="n">
        <v>44000</v>
      </c>
      <c r="D2" s="39" t="n">
        <v>44</v>
      </c>
      <c r="E2" s="40" t="n">
        <v>44000</v>
      </c>
      <c r="F2" s="41" t="n">
        <f aca="false">ROUND(E2/D2,0)</f>
        <v>1000</v>
      </c>
      <c r="I2" s="34"/>
      <c r="J2" s="35"/>
      <c r="K2" s="35"/>
      <c r="L2" s="34"/>
    </row>
    <row r="3" customFormat="false" ht="24.45" hidden="false" customHeight="false" outlineLevel="0" collapsed="false">
      <c r="A3" s="36" t="s">
        <v>31</v>
      </c>
      <c r="B3" s="37" t="n">
        <v>96</v>
      </c>
      <c r="C3" s="38" t="n">
        <v>96000</v>
      </c>
      <c r="D3" s="39" t="n">
        <v>52</v>
      </c>
      <c r="E3" s="40" t="n">
        <v>52000</v>
      </c>
      <c r="F3" s="41" t="n">
        <f aca="false">ROUND(E3/D3,0)</f>
        <v>1000</v>
      </c>
      <c r="I3" s="34"/>
      <c r="J3" s="35"/>
      <c r="K3" s="35"/>
      <c r="L3" s="34"/>
    </row>
    <row r="4" customFormat="false" ht="24.45" hidden="false" customHeight="false" outlineLevel="0" collapsed="false">
      <c r="A4" s="36" t="s">
        <v>32</v>
      </c>
      <c r="B4" s="37" t="n">
        <f aca="false">93.5*2</f>
        <v>187</v>
      </c>
      <c r="C4" s="38" t="n">
        <v>187000</v>
      </c>
      <c r="D4" s="39" t="n">
        <v>91</v>
      </c>
      <c r="E4" s="40" t="n">
        <v>91000</v>
      </c>
      <c r="F4" s="41" t="n">
        <f aca="false">ROUND(E4/D4,0)</f>
        <v>1000</v>
      </c>
      <c r="I4" s="34"/>
      <c r="J4" s="35"/>
      <c r="K4" s="35"/>
      <c r="L4" s="34"/>
    </row>
    <row r="5" customFormat="false" ht="24.45" hidden="false" customHeight="false" outlineLevel="0" collapsed="false">
      <c r="A5" s="36" t="s">
        <v>33</v>
      </c>
      <c r="B5" s="37" t="n">
        <f aca="false">130*2</f>
        <v>260</v>
      </c>
      <c r="C5" s="38" t="n">
        <v>260000</v>
      </c>
      <c r="D5" s="39" t="n">
        <v>73</v>
      </c>
      <c r="E5" s="40" t="n">
        <v>73000</v>
      </c>
      <c r="F5" s="41" t="n">
        <f aca="false">ROUND(E5/D5,0)</f>
        <v>1000</v>
      </c>
      <c r="I5" s="34"/>
      <c r="J5" s="35"/>
      <c r="K5" s="35"/>
      <c r="L5" s="34"/>
    </row>
    <row r="6" customFormat="false" ht="24.45" hidden="false" customHeight="false" outlineLevel="0" collapsed="false">
      <c r="A6" s="36" t="s">
        <v>34</v>
      </c>
      <c r="B6" s="37" t="n">
        <f aca="false">159.5*2</f>
        <v>319</v>
      </c>
      <c r="C6" s="38" t="n">
        <v>319000</v>
      </c>
      <c r="D6" s="39" t="n">
        <v>59</v>
      </c>
      <c r="E6" s="40" t="n">
        <v>59000</v>
      </c>
      <c r="F6" s="41" t="n">
        <f aca="false">ROUND(E6/D6,0)</f>
        <v>1000</v>
      </c>
      <c r="I6" s="34"/>
      <c r="J6" s="35"/>
      <c r="K6" s="35"/>
      <c r="L6" s="34"/>
    </row>
    <row r="7" customFormat="false" ht="24.45" hidden="false" customHeight="false" outlineLevel="0" collapsed="false">
      <c r="A7" s="36" t="s">
        <v>35</v>
      </c>
      <c r="B7" s="37" t="n">
        <f aca="false">193.5*2</f>
        <v>387</v>
      </c>
      <c r="C7" s="38" t="n">
        <v>387000</v>
      </c>
      <c r="D7" s="39" t="n">
        <v>68</v>
      </c>
      <c r="E7" s="40" t="n">
        <v>68000</v>
      </c>
      <c r="F7" s="41" t="n">
        <f aca="false">ROUND(E7/D7,0)</f>
        <v>1000</v>
      </c>
      <c r="I7" s="34"/>
      <c r="J7" s="35"/>
      <c r="K7" s="35"/>
      <c r="L7" s="34"/>
    </row>
    <row r="8" customFormat="false" ht="24.45" hidden="false" customHeight="false" outlineLevel="0" collapsed="false">
      <c r="A8" s="36" t="s">
        <v>36</v>
      </c>
      <c r="B8" s="37" t="n">
        <v>479.5</v>
      </c>
      <c r="C8" s="38" t="n">
        <v>479500</v>
      </c>
      <c r="D8" s="39" t="n">
        <v>92.5</v>
      </c>
      <c r="E8" s="40" t="n">
        <v>92500</v>
      </c>
      <c r="F8" s="41" t="n">
        <f aca="false">ROUND(E8/D8,0)</f>
        <v>1000</v>
      </c>
      <c r="I8" s="34"/>
      <c r="J8" s="35"/>
      <c r="K8" s="35"/>
      <c r="L8" s="34"/>
    </row>
    <row r="9" customFormat="false" ht="24.45" hidden="false" customHeight="false" outlineLevel="0" collapsed="false">
      <c r="A9" s="36" t="s">
        <v>37</v>
      </c>
      <c r="B9" s="37" t="n">
        <v>545.5</v>
      </c>
      <c r="C9" s="38" t="n">
        <v>545500</v>
      </c>
      <c r="D9" s="42" t="n">
        <v>66</v>
      </c>
      <c r="E9" s="40" t="n">
        <v>66000</v>
      </c>
      <c r="F9" s="43" t="n">
        <f aca="false">ROUND(E9/D9,0)</f>
        <v>1000</v>
      </c>
      <c r="I9" s="35"/>
    </row>
    <row r="10" customFormat="false" ht="24.45" hidden="false" customHeight="false" outlineLevel="0" collapsed="false">
      <c r="A10" s="36" t="s">
        <v>38</v>
      </c>
      <c r="B10" s="44" t="n">
        <f aca="false">Приходы!$D$20</f>
        <v>655</v>
      </c>
      <c r="C10" s="43" t="n">
        <f aca="false">Приходы!$G$20</f>
        <v>653500</v>
      </c>
      <c r="D10" s="45" t="n">
        <f aca="false">B10-B9</f>
        <v>109.5</v>
      </c>
      <c r="E10" s="46" t="n">
        <f aca="false">C10-C9</f>
        <v>108000</v>
      </c>
      <c r="F10" s="43" t="n">
        <f aca="false">ROUND(E10/D10,0)</f>
        <v>986</v>
      </c>
      <c r="I10" s="35"/>
    </row>
    <row r="11" customFormat="false" ht="17.4" hidden="false" customHeight="false" outlineLevel="0" collapsed="false">
      <c r="A11" s="47"/>
      <c r="B11" s="48"/>
      <c r="C11" s="48"/>
      <c r="D11" s="49"/>
      <c r="E11" s="49"/>
      <c r="F11" s="47"/>
      <c r="I11" s="35"/>
    </row>
    <row r="12" customFormat="false" ht="19.2" hidden="false" customHeight="false" outlineLevel="0" collapsed="false">
      <c r="A12" s="50" t="s">
        <v>39</v>
      </c>
      <c r="I12" s="35"/>
    </row>
    <row r="13" customFormat="false" ht="17.4" hidden="false" customHeight="false" outlineLevel="0" collapsed="false">
      <c r="I13" s="3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718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2009-09-21T08:25:12Z</dcterms:created>
  <dc:creator>Misherin</dc:creator>
  <dc:description/>
  <dc:language>ru-RU</dc:language>
  <cp:lastModifiedBy/>
  <cp:lastPrinted>2011-02-26T16:13:00Z</cp:lastPrinted>
  <dcterms:modified xsi:type="dcterms:W3CDTF">2022-08-09T19:40:44Z</dcterms:modified>
  <cp:revision>205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?????? ????????">
    <vt:lpwstr>15.0000</vt:lpwstr>
  </property>
  <property fmtid="{D5CDD505-2E9C-101B-9397-08002B2CF9AE}" pid="3" name="????????">
    <vt:lpwstr>Home</vt:lpwstr>
  </property>
</Properties>
</file>