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ccc6366e28011c9e/Documents/Education/[ME - 5773] HPC/HW/HW 4/"/>
    </mc:Choice>
  </mc:AlternateContent>
  <xr:revisionPtr revIDLastSave="268" documentId="11_F25DC773A252ABDACC1048F9991F5CB65ADE58EE" xr6:coauthVersionLast="47" xr6:coauthVersionMax="47" xr10:uidLastSave="{13A00A07-51FD-496C-BEC7-95EB0DFDF00A}"/>
  <bookViews>
    <workbookView xWindow="28800" yWindow="0" windowWidth="28800" windowHeight="15600" xr2:uid="{00000000-000D-0000-FFFF-FFFF00000000}"/>
  </bookViews>
  <sheets>
    <sheet name="2" sheetId="1" r:id="rId1"/>
    <sheet name="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9" i="2" l="1"/>
  <c r="AB29" i="2"/>
  <c r="AA29" i="2"/>
  <c r="AD29" i="2" s="1"/>
  <c r="Z29" i="2"/>
  <c r="AC28" i="2"/>
  <c r="AB28" i="2"/>
  <c r="AA28" i="2"/>
  <c r="Z28" i="2"/>
  <c r="AD28" i="2" s="1"/>
  <c r="AC27" i="2"/>
  <c r="AC30" i="2" s="1"/>
  <c r="AB27" i="2"/>
  <c r="AA27" i="2"/>
  <c r="Z27" i="2"/>
  <c r="AC26" i="2"/>
  <c r="AB26" i="2"/>
  <c r="AA26" i="2"/>
  <c r="AD26" i="2" s="1"/>
  <c r="Z26" i="2"/>
  <c r="AC19" i="2"/>
  <c r="AB19" i="2"/>
  <c r="AA19" i="2"/>
  <c r="Z19" i="2"/>
  <c r="AC18" i="2"/>
  <c r="AB18" i="2"/>
  <c r="AA18" i="2"/>
  <c r="Z18" i="2"/>
  <c r="AC17" i="2"/>
  <c r="AC20" i="2" s="1"/>
  <c r="AB17" i="2"/>
  <c r="AB20" i="2" s="1"/>
  <c r="AA17" i="2"/>
  <c r="Z17" i="2"/>
  <c r="AC16" i="2"/>
  <c r="AB16" i="2"/>
  <c r="AA16" i="2"/>
  <c r="Z16" i="2"/>
  <c r="AC9" i="2"/>
  <c r="AB9" i="2"/>
  <c r="AA9" i="2"/>
  <c r="Z9" i="2"/>
  <c r="AD9" i="2" s="1"/>
  <c r="AC8" i="2"/>
  <c r="AB8" i="2"/>
  <c r="AA8" i="2"/>
  <c r="Z8" i="2"/>
  <c r="AC7" i="2"/>
  <c r="AC10" i="2" s="1"/>
  <c r="AB7" i="2"/>
  <c r="AD7" i="2" s="1"/>
  <c r="AA7" i="2"/>
  <c r="Z7" i="2"/>
  <c r="AC6" i="2"/>
  <c r="AB6" i="2"/>
  <c r="AA6" i="2"/>
  <c r="AD6" i="2" s="1"/>
  <c r="Z6" i="2"/>
  <c r="AD27" i="2"/>
  <c r="AA10" i="2"/>
  <c r="AD18" i="2"/>
  <c r="AD8" i="2"/>
  <c r="E11" i="1"/>
  <c r="E10" i="1"/>
  <c r="E9" i="1"/>
  <c r="E8" i="1"/>
  <c r="E7" i="1"/>
  <c r="E6" i="1"/>
  <c r="E5" i="1"/>
  <c r="H29" i="2"/>
  <c r="H28" i="2"/>
  <c r="H27" i="2"/>
  <c r="H26" i="2"/>
  <c r="G30" i="2"/>
  <c r="F30" i="2"/>
  <c r="E30" i="2"/>
  <c r="H30" i="2" s="1"/>
  <c r="D30" i="2"/>
  <c r="H19" i="2"/>
  <c r="H18" i="2"/>
  <c r="H17" i="2"/>
  <c r="H16" i="2"/>
  <c r="G20" i="2"/>
  <c r="F20" i="2"/>
  <c r="H20" i="2" s="1"/>
  <c r="E20" i="2"/>
  <c r="D20" i="2"/>
  <c r="H10" i="2"/>
  <c r="H9" i="2"/>
  <c r="H8" i="2"/>
  <c r="H7" i="2"/>
  <c r="H6" i="2"/>
  <c r="G10" i="2"/>
  <c r="F10" i="2"/>
  <c r="E10" i="2"/>
  <c r="D10" i="2"/>
  <c r="D11" i="1"/>
  <c r="D10" i="1"/>
  <c r="D9" i="1"/>
  <c r="D8" i="1"/>
  <c r="D7" i="1"/>
  <c r="D6" i="1"/>
  <c r="D5" i="1"/>
  <c r="AA30" i="2" l="1"/>
  <c r="AD17" i="2"/>
  <c r="Z20" i="2"/>
  <c r="AD16" i="2"/>
  <c r="AB10" i="2"/>
  <c r="Z10" i="2"/>
  <c r="AB30" i="2"/>
  <c r="Z30" i="2"/>
  <c r="AD30" i="2" s="1"/>
  <c r="AD19" i="2"/>
  <c r="AA20" i="2"/>
  <c r="AD10" i="2"/>
  <c r="AD20" i="2" l="1"/>
</calcChain>
</file>

<file path=xl/sharedStrings.xml><?xml version="1.0" encoding="utf-8"?>
<sst xmlns="http://schemas.openxmlformats.org/spreadsheetml/2006/main" count="37" uniqueCount="13">
  <si>
    <t>MKL_NUM_THREADS</t>
  </si>
  <si>
    <t>s</t>
  </si>
  <si>
    <t>Run Times</t>
  </si>
  <si>
    <t>Matrix Create</t>
  </si>
  <si>
    <t>Matrix Solve</t>
  </si>
  <si>
    <t>Total</t>
  </si>
  <si>
    <t>OMP Threads</t>
  </si>
  <si>
    <t>NumExp Threads</t>
  </si>
  <si>
    <t>Serial (For Loop)</t>
  </si>
  <si>
    <t>Numpy</t>
  </si>
  <si>
    <t>NumExpress</t>
  </si>
  <si>
    <t>Avg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</si>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</sst>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00"/>
    <numFmt numFmtId="170" formatCode="0.0"/>
    <numFmt numFmtId="171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 wrapText="1"/>
    </xf>
    <xf numFmtId="0" fontId="4" fillId="0" borderId="0" xfId="0" applyFont="1" applyAlignment="1">
      <alignment horizontal="center"/>
    </xf>
    <xf numFmtId="2" fontId="0" fillId="0" borderId="0" xfId="0" applyNumberFormat="1"/>
    <xf numFmtId="170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Font="1"/>
    <xf numFmtId="17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MKL Thread Performance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'2'!$B$2</c:f>
              <c:strCache>
                <c:ptCount val="1"/>
                <c:pt idx="0">
                  <c:v>Matrix Create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'2'!$A$5:$A$11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xVal>
          <c:yVal>
            <c:numRef>
              <c:f>'2'!$B$5:$B$11</c:f>
              <c:numCache>
                <c:formatCode>0.000</c:formatCode>
                <c:ptCount val="7"/>
                <c:pt idx="0">
                  <c:v>1.3835065360000001</c:v>
                </c:pt>
                <c:pt idx="1">
                  <c:v>1.5052962299999999</c:v>
                </c:pt>
                <c:pt idx="2">
                  <c:v>1.35897541</c:v>
                </c:pt>
                <c:pt idx="3">
                  <c:v>1.361956835</c:v>
                </c:pt>
                <c:pt idx="4">
                  <c:v>1.371469498</c:v>
                </c:pt>
                <c:pt idx="5">
                  <c:v>1.347597599</c:v>
                </c:pt>
                <c:pt idx="6">
                  <c:v>1.3619508739999999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FB-4B31-8B44-EB20A6EDA13D}"/>
            </c:ext>
          </c:extLst>
        </c:ser>
        <c:ser>
          <c:idx val="1"/>
          <c:order val="1"/>
          <c:tx>
            <c:strRef>
              <c:f>'2'!$C$2</c:f>
              <c:strCache>
                <c:ptCount val="1"/>
                <c:pt idx="0">
                  <c:v>Matrix Solve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'2'!$A$5:$A$11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xVal>
          <c:yVal>
            <c:numRef>
              <c:f>'2'!$C$5:$C$11</c:f>
              <c:numCache>
                <c:formatCode>0.000</c:formatCode>
                <c:ptCount val="7"/>
                <c:pt idx="0">
                  <c:v>8.0999848839999995</c:v>
                </c:pt>
                <c:pt idx="1">
                  <c:v>4.0377175809999999</c:v>
                </c:pt>
                <c:pt idx="2">
                  <c:v>2.3184103970000001</c:v>
                </c:pt>
                <c:pt idx="3">
                  <c:v>1.3819136620000001</c:v>
                </c:pt>
                <c:pt idx="4">
                  <c:v>1.090543032</c:v>
                </c:pt>
                <c:pt idx="5">
                  <c:v>0.92748332</c:v>
                </c:pt>
                <c:pt idx="6">
                  <c:v>1.097988129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FB-4B31-8B44-EB20A6EDA13D}"/>
            </c:ext>
          </c:extLst>
        </c:ser>
        <c:ser>
          <c:idx val="2"/>
          <c:order val="2"/>
          <c:tx>
            <c:strRef>
              <c:f>'2'!$D$2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'2'!$A$5:$A$11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xVal>
          <c:yVal>
            <c:numRef>
              <c:f>'2'!$D$5:$D$11</c:f>
              <c:numCache>
                <c:formatCode>0.000</c:formatCode>
                <c:ptCount val="7"/>
                <c:pt idx="0">
                  <c:v>9.48349142</c:v>
                </c:pt>
                <c:pt idx="1">
                  <c:v>5.5430138109999998</c:v>
                </c:pt>
                <c:pt idx="2">
                  <c:v>3.6773858070000003</c:v>
                </c:pt>
                <c:pt idx="3">
                  <c:v>2.7438704970000001</c:v>
                </c:pt>
                <c:pt idx="4">
                  <c:v>2.46201253</c:v>
                </c:pt>
                <c:pt idx="5">
                  <c:v>2.2750809190000001</c:v>
                </c:pt>
                <c:pt idx="6">
                  <c:v>2.4599390029999997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FB-4B31-8B44-EB20A6EDA13D}"/>
            </c:ext>
          </c:extLst>
        </c:ser>
        <c:ser>
          <c:idx val="3"/>
          <c:order val="3"/>
          <c:tx>
            <c:v>Speed Up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'2'!$A$5:$A$11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xVal>
          <c:yVal>
            <c:numRef>
              <c:f>'2'!$E$5:$E$11</c:f>
              <c:numCache>
                <c:formatCode>0%</c:formatCode>
                <c:ptCount val="7"/>
                <c:pt idx="0">
                  <c:v>1</c:v>
                </c:pt>
                <c:pt idx="1">
                  <c:v>1.7108908156029128</c:v>
                </c:pt>
                <c:pt idx="2">
                  <c:v>2.5788676841978138</c:v>
                </c:pt>
                <c:pt idx="3">
                  <c:v>3.456245996437783</c:v>
                </c:pt>
                <c:pt idx="4">
                  <c:v>3.8519265456378484</c:v>
                </c:pt>
                <c:pt idx="5">
                  <c:v>4.1684193915038499</c:v>
                </c:pt>
                <c:pt idx="6">
                  <c:v>3.8551734040699714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FB-4B31-8B44-EB20A6EDA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555152"/>
        <c:axId val="222397024"/>
      </c:scatterChart>
      <c:valAx>
        <c:axId val="18335551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 used</a:t>
                </a:r>
                <a:r>
                  <a:rPr lang="en-US" baseline="0"/>
                  <a:t> by MKL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97024"/>
        <c:crosses val="autoZero"/>
        <c:crossBetween val="midCat"/>
      </c:valAx>
      <c:valAx>
        <c:axId val="222397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[s] / Speedup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55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Calculation</a:t>
            </a:r>
            <a:r>
              <a:rPr lang="en-US" baseline="0"/>
              <a:t> Time by NumExp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'3'!$B$2</c:f>
              <c:strCache>
                <c:ptCount val="1"/>
                <c:pt idx="0">
                  <c:v>Serial (For Loop)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'3'!$C$6:$C$9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'3'!$H$6:$H$9</c:f>
              <c:numCache>
                <c:formatCode>0.0</c:formatCode>
                <c:ptCount val="4"/>
                <c:pt idx="0">
                  <c:v>353.04277500000001</c:v>
                </c:pt>
                <c:pt idx="1">
                  <c:v>352.00161350000002</c:v>
                </c:pt>
                <c:pt idx="2">
                  <c:v>350.186711</c:v>
                </c:pt>
                <c:pt idx="3">
                  <c:v>353.94462424999995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79-4C10-A3A3-DAF2DA0E7BBB}"/>
            </c:ext>
          </c:extLst>
        </c:ser>
        <c:ser>
          <c:idx val="1"/>
          <c:order val="1"/>
          <c:tx>
            <c:strRef>
              <c:f>'3'!$B$12</c:f>
              <c:strCache>
                <c:ptCount val="1"/>
                <c:pt idx="0">
                  <c:v>Numpy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'3'!$C$16:$C$19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'3'!$H$16:$H$19</c:f>
              <c:numCache>
                <c:formatCode>0.0</c:formatCode>
                <c:ptCount val="4"/>
                <c:pt idx="0">
                  <c:v>15.312468500000001</c:v>
                </c:pt>
                <c:pt idx="1">
                  <c:v>15.423901499999999</c:v>
                </c:pt>
                <c:pt idx="2">
                  <c:v>15.403803249999999</c:v>
                </c:pt>
                <c:pt idx="3">
                  <c:v>15.36795225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79-4C10-A3A3-DAF2DA0E7BBB}"/>
            </c:ext>
          </c:extLst>
        </c:ser>
        <c:ser>
          <c:idx val="2"/>
          <c:order val="2"/>
          <c:tx>
            <c:strRef>
              <c:f>'3'!$B$22</c:f>
              <c:strCache>
                <c:ptCount val="1"/>
                <c:pt idx="0">
                  <c:v>NumExpress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'3'!$C$26:$C$29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'3'!$H$26:$H$29</c:f>
              <c:numCache>
                <c:formatCode>0.0</c:formatCode>
                <c:ptCount val="4"/>
                <c:pt idx="0">
                  <c:v>6.6030947500000003</c:v>
                </c:pt>
                <c:pt idx="1">
                  <c:v>6.8133757500000005</c:v>
                </c:pt>
                <c:pt idx="2">
                  <c:v>6.4366880000000002</c:v>
                </c:pt>
                <c:pt idx="3">
                  <c:v>6.6542432500000004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79-4C10-A3A3-DAF2DA0E7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072"/>
        <c:axId val="223135280"/>
      </c:scatterChart>
      <c:valAx>
        <c:axId val="62990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NumExp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35280"/>
        <c:crosses val="autoZero"/>
        <c:crossBetween val="midCat"/>
      </c:valAx>
      <c:valAx>
        <c:axId val="223135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Calculation</a:t>
                </a:r>
                <a:r>
                  <a:rPr lang="en-US" baseline="0"/>
                  <a:t> Time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Calculation</a:t>
            </a:r>
            <a:r>
              <a:rPr lang="en-US" baseline="0"/>
              <a:t> Time by OMP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'3'!$B$2</c:f>
              <c:strCache>
                <c:ptCount val="1"/>
                <c:pt idx="0">
                  <c:v>Serial (For Loop)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'3'!$D$5:$G$5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'3'!$D$10:$G$10</c:f>
              <c:numCache>
                <c:formatCode>0.0</c:formatCode>
                <c:ptCount val="4"/>
                <c:pt idx="0">
                  <c:v>345.20500549999997</c:v>
                </c:pt>
                <c:pt idx="1">
                  <c:v>351.53807449999999</c:v>
                </c:pt>
                <c:pt idx="2">
                  <c:v>365.02681975000002</c:v>
                </c:pt>
                <c:pt idx="3">
                  <c:v>347.40582400000005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DC-42E9-8191-74AD28831287}"/>
            </c:ext>
          </c:extLst>
        </c:ser>
        <c:ser>
          <c:idx val="1"/>
          <c:order val="1"/>
          <c:tx>
            <c:strRef>
              <c:f>'3'!$B$12</c:f>
              <c:strCache>
                <c:ptCount val="1"/>
                <c:pt idx="0">
                  <c:v>Numpy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'3'!$D$15:$G$15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'3'!$D$20:$G$20</c:f>
              <c:numCache>
                <c:formatCode>0.0</c:formatCode>
                <c:ptCount val="4"/>
                <c:pt idx="0">
                  <c:v>15.47528425</c:v>
                </c:pt>
                <c:pt idx="1">
                  <c:v>15.285294499999999</c:v>
                </c:pt>
                <c:pt idx="2">
                  <c:v>15.36621225</c:v>
                </c:pt>
                <c:pt idx="3">
                  <c:v>15.381334499999999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DC-42E9-8191-74AD28831287}"/>
            </c:ext>
          </c:extLst>
        </c:ser>
        <c:ser>
          <c:idx val="2"/>
          <c:order val="2"/>
          <c:tx>
            <c:strRef>
              <c:f>'3'!$B$22</c:f>
              <c:strCache>
                <c:ptCount val="1"/>
                <c:pt idx="0">
                  <c:v>NumExpress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'3'!$D$25:$G$25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'3'!$D$30:$G$30</c:f>
              <c:numCache>
                <c:formatCode>0.0</c:formatCode>
                <c:ptCount val="4"/>
                <c:pt idx="0">
                  <c:v>11.189464749999999</c:v>
                </c:pt>
                <c:pt idx="1">
                  <c:v>7.3941512500000002</c:v>
                </c:pt>
                <c:pt idx="2">
                  <c:v>4.7202077500000001</c:v>
                </c:pt>
                <c:pt idx="3">
                  <c:v>3.2035779999999998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DC-42E9-8191-74AD28831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072"/>
        <c:axId val="223135280"/>
      </c:scatterChart>
      <c:valAx>
        <c:axId val="62990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NumExp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35280"/>
        <c:crosses val="autoZero"/>
        <c:crossBetween val="midCat"/>
      </c:valAx>
      <c:valAx>
        <c:axId val="223135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Calculation</a:t>
                </a:r>
                <a:r>
                  <a:rPr lang="en-US" baseline="0"/>
                  <a:t> Time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 Ratio by NumExp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'3'!$B$2</c:f>
              <c:strCache>
                <c:ptCount val="1"/>
                <c:pt idx="0">
                  <c:v>Serial (For Loop)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'3'!$Y$6:$Y$9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'3'!$AD$6:$AD$9</c:f>
              <c:numCache>
                <c:formatCode>0%</c:formatCode>
                <c:ptCount val="4"/>
                <c:pt idx="0">
                  <c:v>1.0256265556078095</c:v>
                </c:pt>
                <c:pt idx="1">
                  <c:v>1.0226018714655651</c:v>
                </c:pt>
                <c:pt idx="2">
                  <c:v>1.0173293879829644</c:v>
                </c:pt>
                <c:pt idx="3">
                  <c:v>1.0282465229473334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11-4DD2-B87E-2BD48DC03A3B}"/>
            </c:ext>
          </c:extLst>
        </c:ser>
        <c:ser>
          <c:idx val="1"/>
          <c:order val="1"/>
          <c:tx>
            <c:strRef>
              <c:f>'3'!$B$12</c:f>
              <c:strCache>
                <c:ptCount val="1"/>
                <c:pt idx="0">
                  <c:v>Numpy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'3'!$Y$16:$Y$19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'3'!$AD$16:$AD$19</c:f>
              <c:numCache>
                <c:formatCode>0.0%</c:formatCode>
                <c:ptCount val="4"/>
                <c:pt idx="0">
                  <c:v>0.98605250414384393</c:v>
                </c:pt>
                <c:pt idx="1">
                  <c:v>0.99322827653444579</c:v>
                </c:pt>
                <c:pt idx="2">
                  <c:v>0.99193404172564226</c:v>
                </c:pt>
                <c:pt idx="3">
                  <c:v>0.98962540231024931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11-4DD2-B87E-2BD48DC03A3B}"/>
            </c:ext>
          </c:extLst>
        </c:ser>
        <c:ser>
          <c:idx val="2"/>
          <c:order val="2"/>
          <c:tx>
            <c:strRef>
              <c:f>'3'!$B$22</c:f>
              <c:strCache>
                <c:ptCount val="1"/>
                <c:pt idx="0">
                  <c:v>NumExpress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'3'!$Y$26:$Y$29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'3'!$AD$26:$AD$29</c:f>
              <c:numCache>
                <c:formatCode>0.0%</c:formatCode>
                <c:ptCount val="4"/>
                <c:pt idx="0">
                  <c:v>0.58979410469816107</c:v>
                </c:pt>
                <c:pt idx="1">
                  <c:v>0.60857658455429742</c:v>
                </c:pt>
                <c:pt idx="2">
                  <c:v>0.5749305106035919</c:v>
                </c:pt>
                <c:pt idx="3">
                  <c:v>0.59436273272885143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11-4DD2-B87E-2BD48DC03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072"/>
        <c:axId val="223135280"/>
      </c:scatterChart>
      <c:valAx>
        <c:axId val="62990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NumExp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35280"/>
        <c:crosses val="autoZero"/>
        <c:crossBetween val="midCat"/>
      </c:valAx>
      <c:valAx>
        <c:axId val="223135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Calculation</a:t>
                </a:r>
                <a:r>
                  <a:rPr lang="en-US" baseline="0"/>
                  <a:t> Time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Calculation</a:t>
            </a:r>
            <a:r>
              <a:rPr lang="en-US" baseline="0"/>
              <a:t> Time by OMP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'3'!$B$2</c:f>
              <c:strCache>
                <c:ptCount val="1"/>
                <c:pt idx="0">
                  <c:v>Serial (For Loop)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'3'!$Z$5:$AC$5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'3'!$Z$10:$AC$10</c:f>
              <c:numCache>
                <c:formatCode>0%</c:formatCode>
                <c:ptCount val="4"/>
                <c:pt idx="0">
                  <c:v>1.002857007255112</c:v>
                </c:pt>
                <c:pt idx="1">
                  <c:v>1.0212552417038885</c:v>
                </c:pt>
                <c:pt idx="2">
                  <c:v>1.0604414715601111</c:v>
                </c:pt>
                <c:pt idx="3">
                  <c:v>1.0092506174845606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22-4BC6-99AC-425552F5E80D}"/>
            </c:ext>
          </c:extLst>
        </c:ser>
        <c:ser>
          <c:idx val="1"/>
          <c:order val="1"/>
          <c:tx>
            <c:strRef>
              <c:f>'3'!$B$12</c:f>
              <c:strCache>
                <c:ptCount val="1"/>
                <c:pt idx="0">
                  <c:v>Numpy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'3'!$Z$15:$AC$15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'3'!$Z$20:$AC$20</c:f>
              <c:numCache>
                <c:formatCode>0.0%</c:formatCode>
                <c:ptCount val="4"/>
                <c:pt idx="0" formatCode="0%">
                  <c:v>0.9965370891734594</c:v>
                </c:pt>
                <c:pt idx="1">
                  <c:v>0.98430262359730725</c:v>
                </c:pt>
                <c:pt idx="2">
                  <c:v>0.9895133543176472</c:v>
                </c:pt>
                <c:pt idx="3">
                  <c:v>0.99048715762576744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22-4BC6-99AC-425552F5E80D}"/>
            </c:ext>
          </c:extLst>
        </c:ser>
        <c:ser>
          <c:idx val="2"/>
          <c:order val="2"/>
          <c:tx>
            <c:strRef>
              <c:f>'3'!$B$22</c:f>
              <c:strCache>
                <c:ptCount val="1"/>
                <c:pt idx="0">
                  <c:v>NumExpress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'3'!$Z$25:$AC$25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'3'!$Z$30:$AC$30</c:f>
              <c:numCache>
                <c:formatCode>0.0%</c:formatCode>
                <c:ptCount val="4"/>
                <c:pt idx="0">
                  <c:v>0.99945261943695163</c:v>
                </c:pt>
                <c:pt idx="1">
                  <c:v>0.66045195194216155</c:v>
                </c:pt>
                <c:pt idx="2">
                  <c:v>0.42161301772938686</c:v>
                </c:pt>
                <c:pt idx="3">
                  <c:v>0.28614634347640183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22-4BC6-99AC-425552F5E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072"/>
        <c:axId val="223135280"/>
      </c:scatterChart>
      <c:valAx>
        <c:axId val="62990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NumExp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35280"/>
        <c:crosses val="autoZero"/>
        <c:crossBetween val="midCat"/>
      </c:valAx>
      <c:valAx>
        <c:axId val="223135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Calculation</a:t>
                </a:r>
                <a:r>
                  <a:rPr lang="en-US" baseline="0"/>
                  <a:t> Time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1</xdr:row>
      <xdr:rowOff>4761</xdr:rowOff>
    </xdr:from>
    <xdr:to>
      <xdr:col>22</xdr:col>
      <xdr:colOff>9525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84C68-1D9A-FB3E-7158-BE18C4686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1</xdr:row>
      <xdr:rowOff>4762</xdr:rowOff>
    </xdr:from>
    <xdr:to>
      <xdr:col>22</xdr:col>
      <xdr:colOff>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D63B2B-4A2C-9C4E-FBC0-33E456EEA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22</xdr:col>
      <xdr:colOff>1</xdr:colOff>
      <xdr:row>36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0F6368-60BC-4E49-AE2C-DE2B4CFDA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43</xdr:col>
      <xdr:colOff>1</xdr:colOff>
      <xdr:row>18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9BBD1-C580-4963-8587-3F9B1D66C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43</xdr:col>
      <xdr:colOff>1</xdr:colOff>
      <xdr:row>36</xdr:row>
      <xdr:rowOff>14288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D78650-D824-44A1-8055-76BE2B5B3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H5" sqref="H5"/>
    </sheetView>
  </sheetViews>
  <sheetFormatPr defaultRowHeight="15" x14ac:dyDescent="0.25"/>
  <cols>
    <col min="1" max="1" width="19.42578125" bestFit="1" customWidth="1"/>
    <col min="2" max="2" width="13.28515625" bestFit="1" customWidth="1"/>
    <col min="3" max="3" width="12.140625" bestFit="1" customWidth="1"/>
  </cols>
  <sheetData>
    <row r="1" spans="1:13" x14ac:dyDescent="0.25">
      <c r="B1" s="3" t="s">
        <v>2</v>
      </c>
      <c r="C1" s="3"/>
      <c r="D1" s="3"/>
    </row>
    <row r="2" spans="1:13" x14ac:dyDescent="0.25">
      <c r="A2" s="1" t="s">
        <v>0</v>
      </c>
      <c r="B2" s="1" t="s">
        <v>3</v>
      </c>
      <c r="C2" s="1" t="s">
        <v>4</v>
      </c>
      <c r="D2" s="1" t="s">
        <v>5</v>
      </c>
      <c r="E2" s="1" t="s">
        <v>12</v>
      </c>
    </row>
    <row r="3" spans="1:13" x14ac:dyDescent="0.25">
      <c r="A3" s="2"/>
      <c r="B3" s="4" t="s">
        <v>1</v>
      </c>
      <c r="C3" s="4"/>
      <c r="D3" s="4"/>
      <c r="E3" s="2"/>
      <c r="F3" s="2"/>
      <c r="G3" s="2"/>
      <c r="H3" s="2"/>
      <c r="I3" s="2"/>
      <c r="J3" s="2"/>
      <c r="K3" s="2"/>
      <c r="L3" s="2"/>
      <c r="M3" s="2"/>
    </row>
    <row r="5" spans="1:13" x14ac:dyDescent="0.25">
      <c r="A5">
        <v>1</v>
      </c>
      <c r="B5" s="5">
        <v>1.3835065360000001</v>
      </c>
      <c r="C5" s="5">
        <v>8.0999848839999995</v>
      </c>
      <c r="D5" s="5">
        <f>SUM(B5:C5)</f>
        <v>9.48349142</v>
      </c>
      <c r="E5" s="12">
        <f>D$5/D5</f>
        <v>1</v>
      </c>
    </row>
    <row r="6" spans="1:13" x14ac:dyDescent="0.25">
      <c r="A6">
        <v>2</v>
      </c>
      <c r="B6" s="5">
        <v>1.5052962299999999</v>
      </c>
      <c r="C6" s="5">
        <v>4.0377175809999999</v>
      </c>
      <c r="D6" s="5">
        <f t="shared" ref="D6:D11" si="0">SUM(B6:C6)</f>
        <v>5.5430138109999998</v>
      </c>
      <c r="E6" s="12">
        <f t="shared" ref="E6:E11" si="1">D$5/D6</f>
        <v>1.7108908156029128</v>
      </c>
    </row>
    <row r="7" spans="1:13" x14ac:dyDescent="0.25">
      <c r="A7">
        <v>4</v>
      </c>
      <c r="B7" s="5">
        <v>1.35897541</v>
      </c>
      <c r="C7" s="5">
        <v>2.3184103970000001</v>
      </c>
      <c r="D7" s="5">
        <f t="shared" si="0"/>
        <v>3.6773858070000003</v>
      </c>
      <c r="E7" s="12">
        <f t="shared" si="1"/>
        <v>2.5788676841978138</v>
      </c>
    </row>
    <row r="8" spans="1:13" x14ac:dyDescent="0.25">
      <c r="A8">
        <v>8</v>
      </c>
      <c r="B8" s="5">
        <v>1.361956835</v>
      </c>
      <c r="C8" s="5">
        <v>1.3819136620000001</v>
      </c>
      <c r="D8" s="5">
        <f t="shared" si="0"/>
        <v>2.7438704970000001</v>
      </c>
      <c r="E8" s="12">
        <f t="shared" si="1"/>
        <v>3.456245996437783</v>
      </c>
    </row>
    <row r="9" spans="1:13" x14ac:dyDescent="0.25">
      <c r="A9">
        <v>16</v>
      </c>
      <c r="B9" s="5">
        <v>1.371469498</v>
      </c>
      <c r="C9" s="5">
        <v>1.090543032</v>
      </c>
      <c r="D9" s="5">
        <f t="shared" si="0"/>
        <v>2.46201253</v>
      </c>
      <c r="E9" s="12">
        <f t="shared" si="1"/>
        <v>3.8519265456378484</v>
      </c>
    </row>
    <row r="10" spans="1:13" x14ac:dyDescent="0.25">
      <c r="A10">
        <v>20</v>
      </c>
      <c r="B10" s="5">
        <v>1.347597599</v>
      </c>
      <c r="C10" s="5">
        <v>0.92748332</v>
      </c>
      <c r="D10" s="5">
        <f t="shared" si="0"/>
        <v>2.2750809190000001</v>
      </c>
      <c r="E10" s="12">
        <f t="shared" si="1"/>
        <v>4.1684193915038499</v>
      </c>
    </row>
    <row r="11" spans="1:13" x14ac:dyDescent="0.25">
      <c r="A11">
        <v>40</v>
      </c>
      <c r="B11" s="5">
        <v>1.3619508739999999</v>
      </c>
      <c r="C11" s="5">
        <v>1.097988129</v>
      </c>
      <c r="D11" s="5">
        <f t="shared" si="0"/>
        <v>2.4599390029999997</v>
      </c>
      <c r="E11" s="12">
        <f t="shared" si="1"/>
        <v>3.8551734040699714</v>
      </c>
    </row>
  </sheetData>
  <mergeCells count="2">
    <mergeCell ref="B1:D1"/>
    <mergeCell ref="B3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6BEAF-1679-4374-8E49-336F92D1FAD9}">
  <dimension ref="B2:AD30"/>
  <sheetViews>
    <sheetView workbookViewId="0">
      <selection activeCell="X21" sqref="X21"/>
    </sheetView>
  </sheetViews>
  <sheetFormatPr defaultRowHeight="15" x14ac:dyDescent="0.25"/>
  <cols>
    <col min="2" max="3" width="5.7109375" customWidth="1"/>
    <col min="9" max="9" width="5.7109375" customWidth="1"/>
  </cols>
  <sheetData>
    <row r="2" spans="2:30" ht="15" customHeight="1" x14ac:dyDescent="0.25">
      <c r="B2" s="8" t="s">
        <v>8</v>
      </c>
      <c r="C2" s="8"/>
      <c r="D2" s="8"/>
      <c r="E2" s="8"/>
      <c r="F2" s="8"/>
      <c r="G2" s="8"/>
      <c r="H2" s="8"/>
      <c r="X2" s="8" t="s">
        <v>8</v>
      </c>
      <c r="Y2" s="8"/>
      <c r="Z2" s="8"/>
      <c r="AA2" s="8"/>
      <c r="AB2" s="8"/>
      <c r="AC2" s="8"/>
      <c r="AD2" s="8"/>
    </row>
    <row r="3" spans="2:30" x14ac:dyDescent="0.25">
      <c r="B3" s="8"/>
      <c r="C3" s="8"/>
      <c r="D3" s="8"/>
      <c r="E3" s="8"/>
      <c r="F3" s="8"/>
      <c r="G3" s="8"/>
      <c r="H3" s="8"/>
      <c r="X3" s="8"/>
      <c r="Y3" s="8"/>
      <c r="Z3" s="8"/>
      <c r="AA3" s="8"/>
      <c r="AB3" s="8"/>
      <c r="AC3" s="8"/>
      <c r="AD3" s="8"/>
    </row>
    <row r="4" spans="2:30" x14ac:dyDescent="0.25">
      <c r="D4" s="6" t="s">
        <v>6</v>
      </c>
      <c r="E4" s="6"/>
      <c r="F4" s="6"/>
      <c r="G4" s="6"/>
      <c r="H4" s="6" t="s">
        <v>11</v>
      </c>
      <c r="Z4" s="6" t="s">
        <v>6</v>
      </c>
      <c r="AA4" s="6"/>
      <c r="AB4" s="6"/>
      <c r="AC4" s="6"/>
      <c r="AD4" s="6" t="s">
        <v>11</v>
      </c>
    </row>
    <row r="5" spans="2:30" x14ac:dyDescent="0.25">
      <c r="D5">
        <v>1</v>
      </c>
      <c r="E5">
        <v>2</v>
      </c>
      <c r="F5">
        <v>4</v>
      </c>
      <c r="G5">
        <v>8</v>
      </c>
      <c r="H5" s="6"/>
      <c r="Z5">
        <v>1</v>
      </c>
      <c r="AA5">
        <v>2</v>
      </c>
      <c r="AB5">
        <v>4</v>
      </c>
      <c r="AC5">
        <v>8</v>
      </c>
      <c r="AD5" s="6"/>
    </row>
    <row r="6" spans="2:30" x14ac:dyDescent="0.25">
      <c r="B6" s="7" t="s">
        <v>7</v>
      </c>
      <c r="C6">
        <v>1</v>
      </c>
      <c r="D6" s="10">
        <v>344.22156200000001</v>
      </c>
      <c r="E6" s="10">
        <v>351.863088</v>
      </c>
      <c r="F6" s="10">
        <v>369.94977799999998</v>
      </c>
      <c r="G6" s="10">
        <v>346.13667199999998</v>
      </c>
      <c r="H6" s="10">
        <f>AVERAGE(D6:G6)</f>
        <v>353.04277500000001</v>
      </c>
      <c r="X6" s="7" t="s">
        <v>7</v>
      </c>
      <c r="Y6">
        <v>1</v>
      </c>
      <c r="Z6" s="12">
        <f>D6/$D$6</f>
        <v>1</v>
      </c>
      <c r="AA6" s="12">
        <f t="shared" ref="AA6:AA9" si="0">E6/$D$6</f>
        <v>1.0221994402547043</v>
      </c>
      <c r="AB6" s="12">
        <f t="shared" ref="AB6:AB9" si="1">F6/$D$6</f>
        <v>1.0747431853208544</v>
      </c>
      <c r="AC6" s="12">
        <f t="shared" ref="AC6:AC9" si="2">G6/$D$6</f>
        <v>1.0055635968556786</v>
      </c>
      <c r="AD6" s="12">
        <f>AVERAGE(Z6:AC6)</f>
        <v>1.0256265556078095</v>
      </c>
    </row>
    <row r="7" spans="2:30" x14ac:dyDescent="0.25">
      <c r="B7" s="7"/>
      <c r="C7">
        <v>2</v>
      </c>
      <c r="D7" s="10">
        <v>342.664558</v>
      </c>
      <c r="E7" s="10">
        <v>362.58767399999999</v>
      </c>
      <c r="F7" s="10">
        <v>359.031183</v>
      </c>
      <c r="G7" s="10">
        <v>343.72303900000003</v>
      </c>
      <c r="H7" s="10">
        <f t="shared" ref="H7:H10" si="3">AVERAGE(D7:G7)</f>
        <v>352.00161350000002</v>
      </c>
      <c r="X7" s="7"/>
      <c r="Y7">
        <v>2</v>
      </c>
      <c r="Z7" s="12">
        <f t="shared" ref="Z7:Z9" si="4">D7/$D$6</f>
        <v>0.99547673890341593</v>
      </c>
      <c r="AA7" s="12">
        <f t="shared" si="0"/>
        <v>1.0533554954933357</v>
      </c>
      <c r="AB7" s="12">
        <f t="shared" si="1"/>
        <v>1.043023513442775</v>
      </c>
      <c r="AC7" s="12">
        <f t="shared" si="2"/>
        <v>0.99855173802273323</v>
      </c>
      <c r="AD7" s="12">
        <f t="shared" ref="AD7:AD10" si="5">AVERAGE(Z7:AC7)</f>
        <v>1.0226018714655651</v>
      </c>
    </row>
    <row r="8" spans="2:30" x14ac:dyDescent="0.25">
      <c r="B8" s="7"/>
      <c r="C8">
        <v>4</v>
      </c>
      <c r="D8" s="10">
        <v>348.67981600000002</v>
      </c>
      <c r="E8" s="10">
        <v>349.93757799999997</v>
      </c>
      <c r="F8" s="10">
        <v>349.39937600000002</v>
      </c>
      <c r="G8" s="10">
        <v>352.730074</v>
      </c>
      <c r="H8" s="10">
        <f t="shared" si="3"/>
        <v>350.186711</v>
      </c>
      <c r="X8" s="7"/>
      <c r="Y8">
        <v>4</v>
      </c>
      <c r="Z8" s="12">
        <f t="shared" si="4"/>
        <v>1.0129516988247238</v>
      </c>
      <c r="AA8" s="12">
        <f t="shared" si="0"/>
        <v>1.0166056303004052</v>
      </c>
      <c r="AB8" s="12">
        <f t="shared" si="1"/>
        <v>1.0150420966365843</v>
      </c>
      <c r="AC8" s="12">
        <f t="shared" si="2"/>
        <v>1.0247181261701439</v>
      </c>
      <c r="AD8" s="12">
        <f t="shared" si="5"/>
        <v>1.0173293879829644</v>
      </c>
    </row>
    <row r="9" spans="2:30" x14ac:dyDescent="0.25">
      <c r="B9" s="7"/>
      <c r="C9">
        <v>8</v>
      </c>
      <c r="D9" s="10">
        <v>345.25408599999997</v>
      </c>
      <c r="E9" s="10">
        <v>341.763958</v>
      </c>
      <c r="F9" s="10">
        <v>381.72694200000001</v>
      </c>
      <c r="G9" s="10">
        <v>347.03351099999998</v>
      </c>
      <c r="H9" s="10">
        <f t="shared" si="3"/>
        <v>353.94462424999995</v>
      </c>
      <c r="X9" s="7"/>
      <c r="Y9">
        <v>8</v>
      </c>
      <c r="Z9" s="12">
        <f t="shared" si="4"/>
        <v>1.0029995912923084</v>
      </c>
      <c r="AA9" s="12">
        <f t="shared" si="0"/>
        <v>0.99286040076710824</v>
      </c>
      <c r="AB9" s="12">
        <f t="shared" si="1"/>
        <v>1.1089570908402304</v>
      </c>
      <c r="AC9" s="12">
        <f t="shared" si="2"/>
        <v>1.0081690088896871</v>
      </c>
      <c r="AD9" s="12">
        <f t="shared" si="5"/>
        <v>1.0282465229473334</v>
      </c>
    </row>
    <row r="10" spans="2:30" x14ac:dyDescent="0.25">
      <c r="B10" s="11" t="s">
        <v>11</v>
      </c>
      <c r="C10" s="11"/>
      <c r="D10" s="10">
        <f>AVERAGE(D6:D9)</f>
        <v>345.20500549999997</v>
      </c>
      <c r="E10" s="10">
        <f t="shared" ref="E10:G10" si="6">AVERAGE(E6:E9)</f>
        <v>351.53807449999999</v>
      </c>
      <c r="F10" s="10">
        <f t="shared" si="6"/>
        <v>365.02681975000002</v>
      </c>
      <c r="G10" s="10">
        <f t="shared" si="6"/>
        <v>347.40582400000005</v>
      </c>
      <c r="H10" s="10">
        <f t="shared" si="3"/>
        <v>352.29393093750002</v>
      </c>
      <c r="X10" s="11" t="s">
        <v>11</v>
      </c>
      <c r="Y10" s="11"/>
      <c r="Z10" s="12">
        <f>AVERAGE(Z6:Z9)</f>
        <v>1.002857007255112</v>
      </c>
      <c r="AA10" s="12">
        <f t="shared" ref="AA10" si="7">AVERAGE(AA6:AA9)</f>
        <v>1.0212552417038885</v>
      </c>
      <c r="AB10" s="12">
        <f t="shared" ref="AB10" si="8">AVERAGE(AB6:AB9)</f>
        <v>1.0604414715601111</v>
      </c>
      <c r="AC10" s="12">
        <f t="shared" ref="AC10" si="9">AVERAGE(AC6:AC9)</f>
        <v>1.0092506174845606</v>
      </c>
      <c r="AD10" s="12">
        <f t="shared" si="5"/>
        <v>1.0234510845009179</v>
      </c>
    </row>
    <row r="12" spans="2:30" ht="15" customHeight="1" x14ac:dyDescent="0.25">
      <c r="B12" s="8" t="s">
        <v>9</v>
      </c>
      <c r="C12" s="8"/>
      <c r="D12" s="8"/>
      <c r="E12" s="8"/>
      <c r="F12" s="8"/>
      <c r="G12" s="8"/>
      <c r="H12" s="8"/>
      <c r="X12" s="8" t="s">
        <v>9</v>
      </c>
      <c r="Y12" s="8"/>
      <c r="Z12" s="8"/>
      <c r="AA12" s="8"/>
      <c r="AB12" s="8"/>
      <c r="AC12" s="8"/>
      <c r="AD12" s="8"/>
    </row>
    <row r="13" spans="2:30" x14ac:dyDescent="0.25">
      <c r="B13" s="8"/>
      <c r="C13" s="8"/>
      <c r="D13" s="8"/>
      <c r="E13" s="8"/>
      <c r="F13" s="8"/>
      <c r="G13" s="8"/>
      <c r="H13" s="8"/>
      <c r="X13" s="8"/>
      <c r="Y13" s="8"/>
      <c r="Z13" s="8"/>
      <c r="AA13" s="8"/>
      <c r="AB13" s="8"/>
      <c r="AC13" s="8"/>
      <c r="AD13" s="8"/>
    </row>
    <row r="14" spans="2:30" x14ac:dyDescent="0.25">
      <c r="D14" s="6" t="s">
        <v>6</v>
      </c>
      <c r="E14" s="6"/>
      <c r="F14" s="6"/>
      <c r="G14" s="6"/>
      <c r="H14" s="6" t="s">
        <v>11</v>
      </c>
      <c r="Z14" s="6" t="s">
        <v>6</v>
      </c>
      <c r="AA14" s="6"/>
      <c r="AB14" s="6"/>
      <c r="AC14" s="6"/>
      <c r="AD14" s="6" t="s">
        <v>11</v>
      </c>
    </row>
    <row r="15" spans="2:30" x14ac:dyDescent="0.25">
      <c r="D15">
        <v>1</v>
      </c>
      <c r="E15">
        <v>2</v>
      </c>
      <c r="F15">
        <v>4</v>
      </c>
      <c r="G15">
        <v>8</v>
      </c>
      <c r="H15" s="6"/>
      <c r="Z15">
        <v>1</v>
      </c>
      <c r="AA15">
        <v>2</v>
      </c>
      <c r="AB15">
        <v>4</v>
      </c>
      <c r="AC15">
        <v>8</v>
      </c>
      <c r="AD15" s="6"/>
    </row>
    <row r="16" spans="2:30" x14ac:dyDescent="0.25">
      <c r="B16" s="7" t="s">
        <v>7</v>
      </c>
      <c r="C16">
        <v>1</v>
      </c>
      <c r="D16" s="9">
        <v>15.529059999999999</v>
      </c>
      <c r="E16" s="9">
        <v>15.163421</v>
      </c>
      <c r="F16" s="9">
        <v>15.187390000000001</v>
      </c>
      <c r="G16" s="9">
        <v>15.370003000000001</v>
      </c>
      <c r="H16" s="10">
        <f>AVERAGE(D16:G16)</f>
        <v>15.312468500000001</v>
      </c>
      <c r="X16" s="7" t="s">
        <v>7</v>
      </c>
      <c r="Y16">
        <v>1</v>
      </c>
      <c r="Z16" s="12">
        <f>D16/$D$16</f>
        <v>1</v>
      </c>
      <c r="AA16" s="13">
        <f t="shared" ref="AA16:AA19" si="10">E16/$D$16</f>
        <v>0.97645453105339286</v>
      </c>
      <c r="AB16" s="13">
        <f t="shared" ref="AB16:AB19" si="11">F16/$D$16</f>
        <v>0.97799802434918803</v>
      </c>
      <c r="AC16" s="13">
        <f t="shared" ref="AC16:AC19" si="12">G16/$D$16</f>
        <v>0.98975746117279484</v>
      </c>
      <c r="AD16" s="13">
        <f>AVERAGE(Z16:AC16)</f>
        <v>0.98605250414384393</v>
      </c>
    </row>
    <row r="17" spans="2:30" x14ac:dyDescent="0.25">
      <c r="B17" s="7"/>
      <c r="C17">
        <v>2</v>
      </c>
      <c r="D17" s="9">
        <v>15.484299</v>
      </c>
      <c r="E17" s="9">
        <v>15.338088000000001</v>
      </c>
      <c r="F17" s="9">
        <v>15.446739000000001</v>
      </c>
      <c r="G17" s="9">
        <v>15.42648</v>
      </c>
      <c r="H17" s="10">
        <f t="shared" ref="H17:H19" si="13">AVERAGE(D17:G17)</f>
        <v>15.423901499999999</v>
      </c>
      <c r="X17" s="7"/>
      <c r="Y17">
        <v>2</v>
      </c>
      <c r="Z17" s="12">
        <f t="shared" ref="Z17:Z19" si="14">D17/$D$16</f>
        <v>0.997117597588006</v>
      </c>
      <c r="AA17" s="13">
        <f t="shared" si="10"/>
        <v>0.98770228204411614</v>
      </c>
      <c r="AB17" s="13">
        <f t="shared" si="11"/>
        <v>0.99469890643735048</v>
      </c>
      <c r="AC17" s="13">
        <f t="shared" si="12"/>
        <v>0.99339432006831063</v>
      </c>
      <c r="AD17" s="13">
        <f t="shared" ref="AD17:AD20" si="15">AVERAGE(Z17:AC17)</f>
        <v>0.99322827653444579</v>
      </c>
    </row>
    <row r="18" spans="2:30" x14ac:dyDescent="0.25">
      <c r="B18" s="7"/>
      <c r="C18">
        <v>4</v>
      </c>
      <c r="D18" s="9">
        <v>15.421518000000001</v>
      </c>
      <c r="E18" s="9">
        <v>15.320306</v>
      </c>
      <c r="F18" s="9">
        <v>15.503572</v>
      </c>
      <c r="G18" s="9">
        <v>15.369816999999999</v>
      </c>
      <c r="H18" s="10">
        <f t="shared" si="13"/>
        <v>15.403803249999999</v>
      </c>
      <c r="X18" s="7"/>
      <c r="Y18">
        <v>4</v>
      </c>
      <c r="Z18" s="13">
        <f t="shared" si="14"/>
        <v>0.9930747901032001</v>
      </c>
      <c r="AA18" s="13">
        <f t="shared" si="10"/>
        <v>0.98655720307603945</v>
      </c>
      <c r="AB18" s="12">
        <f t="shared" si="11"/>
        <v>0.99835869009457112</v>
      </c>
      <c r="AC18" s="13">
        <f t="shared" si="12"/>
        <v>0.98974548362875792</v>
      </c>
      <c r="AD18" s="13">
        <f t="shared" si="15"/>
        <v>0.99193404172564226</v>
      </c>
    </row>
    <row r="19" spans="2:30" x14ac:dyDescent="0.25">
      <c r="B19" s="7"/>
      <c r="C19">
        <v>8</v>
      </c>
      <c r="D19" s="9">
        <v>15.46626</v>
      </c>
      <c r="E19" s="9">
        <v>15.319362999999999</v>
      </c>
      <c r="F19" s="9">
        <v>15.327147999999999</v>
      </c>
      <c r="G19" s="9">
        <v>15.359038</v>
      </c>
      <c r="H19" s="10">
        <f t="shared" si="13"/>
        <v>15.36795225</v>
      </c>
      <c r="X19" s="7"/>
      <c r="Y19">
        <v>8</v>
      </c>
      <c r="Z19" s="12">
        <f t="shared" si="14"/>
        <v>0.99595596900263128</v>
      </c>
      <c r="AA19" s="13">
        <f t="shared" si="10"/>
        <v>0.98649647821568076</v>
      </c>
      <c r="AB19" s="13">
        <f t="shared" si="11"/>
        <v>0.98699779638947882</v>
      </c>
      <c r="AC19" s="13">
        <f t="shared" si="12"/>
        <v>0.98905136563320639</v>
      </c>
      <c r="AD19" s="13">
        <f t="shared" si="15"/>
        <v>0.98962540231024931</v>
      </c>
    </row>
    <row r="20" spans="2:30" x14ac:dyDescent="0.25">
      <c r="B20" s="11" t="s">
        <v>11</v>
      </c>
      <c r="C20" s="11"/>
      <c r="D20" s="10">
        <f>AVERAGE(D16:D19)</f>
        <v>15.47528425</v>
      </c>
      <c r="E20" s="10">
        <f t="shared" ref="E20" si="16">AVERAGE(E16:E19)</f>
        <v>15.285294499999999</v>
      </c>
      <c r="F20" s="10">
        <f t="shared" ref="F20" si="17">AVERAGE(F16:F19)</f>
        <v>15.36621225</v>
      </c>
      <c r="G20" s="10">
        <f t="shared" ref="G20" si="18">AVERAGE(G16:G19)</f>
        <v>15.381334499999999</v>
      </c>
      <c r="H20" s="10">
        <f t="shared" ref="H20" si="19">AVERAGE(D20:G20)</f>
        <v>15.377031375</v>
      </c>
      <c r="X20" s="11" t="s">
        <v>11</v>
      </c>
      <c r="Y20" s="11"/>
      <c r="Z20" s="12">
        <f>AVERAGE(Z16:Z19)</f>
        <v>0.9965370891734594</v>
      </c>
      <c r="AA20" s="13">
        <f t="shared" ref="AA20" si="20">AVERAGE(AA16:AA19)</f>
        <v>0.98430262359730725</v>
      </c>
      <c r="AB20" s="13">
        <f t="shared" ref="AB20" si="21">AVERAGE(AB16:AB19)</f>
        <v>0.9895133543176472</v>
      </c>
      <c r="AC20" s="13">
        <f t="shared" ref="AC20" si="22">AVERAGE(AC16:AC19)</f>
        <v>0.99048715762576744</v>
      </c>
      <c r="AD20" s="13">
        <f t="shared" si="15"/>
        <v>0.99021005617854529</v>
      </c>
    </row>
    <row r="22" spans="2:30" ht="15" customHeight="1" x14ac:dyDescent="0.25">
      <c r="B22" s="8" t="s">
        <v>10</v>
      </c>
      <c r="C22" s="8"/>
      <c r="D22" s="8"/>
      <c r="E22" s="8"/>
      <c r="F22" s="8"/>
      <c r="G22" s="8"/>
      <c r="H22" s="8"/>
      <c r="X22" s="8" t="s">
        <v>10</v>
      </c>
      <c r="Y22" s="8"/>
      <c r="Z22" s="8"/>
      <c r="AA22" s="8"/>
      <c r="AB22" s="8"/>
      <c r="AC22" s="8"/>
      <c r="AD22" s="8"/>
    </row>
    <row r="23" spans="2:30" x14ac:dyDescent="0.25">
      <c r="B23" s="8"/>
      <c r="C23" s="8"/>
      <c r="D23" s="8"/>
      <c r="E23" s="8"/>
      <c r="F23" s="8"/>
      <c r="G23" s="8"/>
      <c r="H23" s="8"/>
      <c r="X23" s="8"/>
      <c r="Y23" s="8"/>
      <c r="Z23" s="8"/>
      <c r="AA23" s="8"/>
      <c r="AB23" s="8"/>
      <c r="AC23" s="8"/>
      <c r="AD23" s="8"/>
    </row>
    <row r="24" spans="2:30" x14ac:dyDescent="0.25">
      <c r="D24" s="6" t="s">
        <v>6</v>
      </c>
      <c r="E24" s="6"/>
      <c r="F24" s="6"/>
      <c r="G24" s="6"/>
      <c r="H24" s="6" t="s">
        <v>11</v>
      </c>
      <c r="Z24" s="6" t="s">
        <v>6</v>
      </c>
      <c r="AA24" s="6"/>
      <c r="AB24" s="6"/>
      <c r="AC24" s="6"/>
      <c r="AD24" s="6" t="s">
        <v>11</v>
      </c>
    </row>
    <row r="25" spans="2:30" x14ac:dyDescent="0.25">
      <c r="D25">
        <v>1</v>
      </c>
      <c r="E25">
        <v>2</v>
      </c>
      <c r="F25">
        <v>4</v>
      </c>
      <c r="G25">
        <v>8</v>
      </c>
      <c r="H25" s="6"/>
      <c r="Z25">
        <v>1</v>
      </c>
      <c r="AA25">
        <v>2</v>
      </c>
      <c r="AB25">
        <v>4</v>
      </c>
      <c r="AC25">
        <v>8</v>
      </c>
      <c r="AD25" s="6"/>
    </row>
    <row r="26" spans="2:30" x14ac:dyDescent="0.25">
      <c r="B26" s="7" t="s">
        <v>7</v>
      </c>
      <c r="C26">
        <v>1</v>
      </c>
      <c r="D26" s="9">
        <v>11.195593000000001</v>
      </c>
      <c r="E26" s="9">
        <v>7.3758590000000002</v>
      </c>
      <c r="F26" s="9">
        <v>4.6782859999999999</v>
      </c>
      <c r="G26" s="9">
        <v>3.1626409999999998</v>
      </c>
      <c r="H26" s="10">
        <f>AVERAGE(D26:G26)</f>
        <v>6.6030947500000003</v>
      </c>
      <c r="X26" s="7" t="s">
        <v>7</v>
      </c>
      <c r="Y26">
        <v>1</v>
      </c>
      <c r="Z26" s="13">
        <f>D26/$D$26</f>
        <v>1</v>
      </c>
      <c r="AA26" s="13">
        <f t="shared" ref="AA26:AA29" si="23">E26/$D$26</f>
        <v>0.65881807243260804</v>
      </c>
      <c r="AB26" s="13">
        <f t="shared" ref="AB26:AB29" si="24">F26/$D$26</f>
        <v>0.41786853094784704</v>
      </c>
      <c r="AC26" s="13">
        <f t="shared" ref="AC26:AC29" si="25">G26/$D$26</f>
        <v>0.28248981541218937</v>
      </c>
      <c r="AD26" s="13">
        <f>AVERAGE(Z26:AC26)</f>
        <v>0.58979410469816107</v>
      </c>
    </row>
    <row r="27" spans="2:30" x14ac:dyDescent="0.25">
      <c r="B27" s="7"/>
      <c r="C27">
        <v>2</v>
      </c>
      <c r="D27" s="9">
        <v>11.256085000000001</v>
      </c>
      <c r="E27" s="9">
        <v>7.9106350000000001</v>
      </c>
      <c r="F27" s="9">
        <v>4.8467840000000004</v>
      </c>
      <c r="G27" s="9">
        <v>3.2399990000000001</v>
      </c>
      <c r="H27" s="10">
        <f t="shared" ref="H27:H29" si="26">AVERAGE(D27:G27)</f>
        <v>6.8133757500000005</v>
      </c>
      <c r="X27" s="7"/>
      <c r="Y27">
        <v>2</v>
      </c>
      <c r="Z27" s="13">
        <f t="shared" ref="Z27:Z29" si="27">D27/$D$26</f>
        <v>1.0054031974902982</v>
      </c>
      <c r="AA27" s="13">
        <f t="shared" si="23"/>
        <v>0.70658472490023527</v>
      </c>
      <c r="AB27" s="13">
        <f t="shared" si="24"/>
        <v>0.43291891729183085</v>
      </c>
      <c r="AC27" s="13">
        <f t="shared" si="25"/>
        <v>0.28939949853482527</v>
      </c>
      <c r="AD27" s="13">
        <f t="shared" ref="AD27:AD30" si="28">AVERAGE(Z27:AC27)</f>
        <v>0.60857658455429742</v>
      </c>
    </row>
    <row r="28" spans="2:30" x14ac:dyDescent="0.25">
      <c r="B28" s="7"/>
      <c r="C28">
        <v>4</v>
      </c>
      <c r="D28" s="9">
        <v>11.17075</v>
      </c>
      <c r="E28" s="9">
        <v>6.9190620000000003</v>
      </c>
      <c r="F28" s="9">
        <v>4.4218339999999996</v>
      </c>
      <c r="G28" s="9">
        <v>3.235106</v>
      </c>
      <c r="H28" s="10">
        <f t="shared" si="26"/>
        <v>6.4366880000000002</v>
      </c>
      <c r="X28" s="7"/>
      <c r="Y28">
        <v>4</v>
      </c>
      <c r="Z28" s="13">
        <f t="shared" si="27"/>
        <v>0.99778100186385832</v>
      </c>
      <c r="AA28" s="13">
        <f t="shared" si="23"/>
        <v>0.61801657134195576</v>
      </c>
      <c r="AB28" s="13">
        <f t="shared" si="24"/>
        <v>0.39496201764390682</v>
      </c>
      <c r="AC28" s="13">
        <f t="shared" si="25"/>
        <v>0.28896245156464689</v>
      </c>
      <c r="AD28" s="13">
        <f t="shared" si="28"/>
        <v>0.5749305106035919</v>
      </c>
    </row>
    <row r="29" spans="2:30" x14ac:dyDescent="0.25">
      <c r="B29" s="7"/>
      <c r="C29">
        <v>8</v>
      </c>
      <c r="D29" s="9">
        <v>11.135431000000001</v>
      </c>
      <c r="E29" s="9">
        <v>7.3710490000000002</v>
      </c>
      <c r="F29" s="9">
        <v>4.9339269999999997</v>
      </c>
      <c r="G29" s="9">
        <v>3.1765659999999998</v>
      </c>
      <c r="H29" s="10">
        <f t="shared" si="26"/>
        <v>6.6542432500000004</v>
      </c>
      <c r="X29" s="7"/>
      <c r="Y29">
        <v>8</v>
      </c>
      <c r="Z29" s="13">
        <f t="shared" si="27"/>
        <v>0.99462627839365003</v>
      </c>
      <c r="AA29" s="13">
        <f t="shared" si="23"/>
        <v>0.65838843909384703</v>
      </c>
      <c r="AB29" s="13">
        <f t="shared" si="24"/>
        <v>0.44070260503396286</v>
      </c>
      <c r="AC29" s="13">
        <f t="shared" si="25"/>
        <v>0.28373360839394568</v>
      </c>
      <c r="AD29" s="13">
        <f t="shared" si="28"/>
        <v>0.59436273272885143</v>
      </c>
    </row>
    <row r="30" spans="2:30" x14ac:dyDescent="0.25">
      <c r="B30" s="11" t="s">
        <v>11</v>
      </c>
      <c r="C30" s="11"/>
      <c r="D30" s="10">
        <f>AVERAGE(D26:D29)</f>
        <v>11.189464749999999</v>
      </c>
      <c r="E30" s="10">
        <f t="shared" ref="E30" si="29">AVERAGE(E26:E29)</f>
        <v>7.3941512500000002</v>
      </c>
      <c r="F30" s="10">
        <f t="shared" ref="F30" si="30">AVERAGE(F26:F29)</f>
        <v>4.7202077500000001</v>
      </c>
      <c r="G30" s="10">
        <f t="shared" ref="G30" si="31">AVERAGE(G26:G29)</f>
        <v>3.2035779999999998</v>
      </c>
      <c r="H30" s="10">
        <f t="shared" ref="H30" si="32">AVERAGE(D30:G30)</f>
        <v>6.6268504374999999</v>
      </c>
      <c r="X30" s="11" t="s">
        <v>11</v>
      </c>
      <c r="Y30" s="11"/>
      <c r="Z30" s="13">
        <f>AVERAGE(Z26:Z29)</f>
        <v>0.99945261943695163</v>
      </c>
      <c r="AA30" s="13">
        <f t="shared" ref="AA30" si="33">AVERAGE(AA26:AA29)</f>
        <v>0.66045195194216155</v>
      </c>
      <c r="AB30" s="13">
        <f t="shared" ref="AB30" si="34">AVERAGE(AB26:AB29)</f>
        <v>0.42161301772938686</v>
      </c>
      <c r="AC30" s="13">
        <f t="shared" ref="AC30" si="35">AVERAGE(AC26:AC29)</f>
        <v>0.28614634347640183</v>
      </c>
      <c r="AD30" s="13">
        <f t="shared" si="28"/>
        <v>0.59191598314622551</v>
      </c>
    </row>
  </sheetData>
  <mergeCells count="30">
    <mergeCell ref="X26:X29"/>
    <mergeCell ref="X30:Y30"/>
    <mergeCell ref="AD14:AD15"/>
    <mergeCell ref="X16:X19"/>
    <mergeCell ref="X20:Y20"/>
    <mergeCell ref="X22:AD23"/>
    <mergeCell ref="Z24:AC24"/>
    <mergeCell ref="AD24:AD25"/>
    <mergeCell ref="B30:C30"/>
    <mergeCell ref="B20:C20"/>
    <mergeCell ref="B10:C10"/>
    <mergeCell ref="X2:AD3"/>
    <mergeCell ref="Z4:AC4"/>
    <mergeCell ref="AD4:AD5"/>
    <mergeCell ref="X6:X9"/>
    <mergeCell ref="X10:Y10"/>
    <mergeCell ref="X12:AD13"/>
    <mergeCell ref="Z14:AC14"/>
    <mergeCell ref="D24:G24"/>
    <mergeCell ref="B26:B29"/>
    <mergeCell ref="B22:H23"/>
    <mergeCell ref="B12:H13"/>
    <mergeCell ref="B2:H3"/>
    <mergeCell ref="H4:H5"/>
    <mergeCell ref="H24:H25"/>
    <mergeCell ref="H14:H15"/>
    <mergeCell ref="D4:G4"/>
    <mergeCell ref="B6:B9"/>
    <mergeCell ref="D14:G14"/>
    <mergeCell ref="B16:B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Zefram Kerman</dc:creator>
  <cp:lastModifiedBy>Zefram Kerman</cp:lastModifiedBy>
  <dcterms:created xsi:type="dcterms:W3CDTF">2015-06-05T18:17:20Z</dcterms:created>
  <dcterms:modified xsi:type="dcterms:W3CDTF">2024-02-17T04:55:39Z</dcterms:modified>
</cp:coreProperties>
</file>